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F&amp;O)'!$R$1:$R$304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5" i="6" l="1"/>
  <c r="M95" i="6" s="1"/>
  <c r="L70" i="6"/>
  <c r="K70" i="6"/>
  <c r="L64" i="6"/>
  <c r="K64" i="6"/>
  <c r="K98" i="6"/>
  <c r="M98" i="6" s="1"/>
  <c r="M70" i="6" l="1"/>
  <c r="M64" i="6"/>
  <c r="K84" i="6"/>
  <c r="M84" i="6" s="1"/>
  <c r="K97" i="6"/>
  <c r="M97" i="6" s="1"/>
  <c r="L43" i="6"/>
  <c r="K43" i="6"/>
  <c r="M43" i="6" s="1"/>
  <c r="K96" i="6"/>
  <c r="M96" i="6" s="1"/>
  <c r="L60" i="6"/>
  <c r="K60" i="6"/>
  <c r="L61" i="6"/>
  <c r="K61" i="6"/>
  <c r="L23" i="6"/>
  <c r="K23" i="6"/>
  <c r="L39" i="6"/>
  <c r="K39" i="6"/>
  <c r="M39" i="6" s="1"/>
  <c r="L42" i="6"/>
  <c r="K42" i="6"/>
  <c r="M42" i="6" l="1"/>
  <c r="M23" i="6"/>
  <c r="M60" i="6"/>
  <c r="M61" i="6"/>
  <c r="L65" i="6"/>
  <c r="K65" i="6"/>
  <c r="L59" i="6"/>
  <c r="K59" i="6"/>
  <c r="M59" i="6" s="1"/>
  <c r="K93" i="6"/>
  <c r="M93" i="6" s="1"/>
  <c r="K86" i="6"/>
  <c r="M86" i="6" s="1"/>
  <c r="M65" i="6" l="1"/>
  <c r="L10" i="6"/>
  <c r="K10" i="6"/>
  <c r="K94" i="6"/>
  <c r="M94" i="6" s="1"/>
  <c r="K92" i="6"/>
  <c r="M92" i="6" s="1"/>
  <c r="L56" i="6"/>
  <c r="K56" i="6"/>
  <c r="L63" i="6"/>
  <c r="K63" i="6"/>
  <c r="M56" i="6" l="1"/>
  <c r="M10" i="6"/>
  <c r="M63" i="6"/>
  <c r="K87" i="6"/>
  <c r="M87" i="6" s="1"/>
  <c r="K91" i="6"/>
  <c r="M91" i="6" s="1"/>
  <c r="K89" i="6"/>
  <c r="M89" i="6" s="1"/>
  <c r="L41" i="6" l="1"/>
  <c r="K41" i="6"/>
  <c r="M41" i="6" s="1"/>
  <c r="L38" i="6"/>
  <c r="K38" i="6"/>
  <c r="L62" i="6"/>
  <c r="K62" i="6"/>
  <c r="K85" i="6"/>
  <c r="M85" i="6" s="1"/>
  <c r="M38" i="6" l="1"/>
  <c r="M62" i="6"/>
  <c r="K90" i="6"/>
  <c r="M90" i="6" s="1"/>
  <c r="K88" i="6"/>
  <c r="M88" i="6" s="1"/>
  <c r="K82" i="6"/>
  <c r="M82" i="6" s="1"/>
  <c r="K83" i="6"/>
  <c r="M83" i="6" s="1"/>
  <c r="L19" i="6"/>
  <c r="K19" i="6"/>
  <c r="K80" i="6"/>
  <c r="M80" i="6" s="1"/>
  <c r="K81" i="6"/>
  <c r="M81" i="6" s="1"/>
  <c r="K79" i="6"/>
  <c r="M79" i="6" s="1"/>
  <c r="L58" i="6"/>
  <c r="K58" i="6"/>
  <c r="L57" i="6"/>
  <c r="K57" i="6"/>
  <c r="M57" i="6" l="1"/>
  <c r="M19" i="6"/>
  <c r="M58" i="6"/>
  <c r="L14" i="6" l="1"/>
  <c r="K14" i="6"/>
  <c r="M14" i="6" l="1"/>
  <c r="L11" i="6"/>
  <c r="K11" i="6"/>
  <c r="M11" i="6" l="1"/>
  <c r="L17" i="6" l="1"/>
  <c r="K17" i="6"/>
  <c r="M17" i="6" l="1"/>
  <c r="K290" i="6" l="1"/>
  <c r="L290" i="6" s="1"/>
  <c r="L15" i="6" l="1"/>
  <c r="K15" i="6"/>
  <c r="M15" i="6" l="1"/>
  <c r="L109" i="6" l="1"/>
  <c r="K109" i="6"/>
  <c r="M109" i="6" l="1"/>
  <c r="L12" i="6" l="1"/>
  <c r="K12" i="6"/>
  <c r="M12" i="6" l="1"/>
  <c r="K296" i="6" l="1"/>
  <c r="L296" i="6" s="1"/>
  <c r="K279" i="6" l="1"/>
  <c r="L279" i="6" s="1"/>
  <c r="K293" i="6" l="1"/>
  <c r="L293" i="6" s="1"/>
  <c r="K285" i="6" l="1"/>
  <c r="L285" i="6" s="1"/>
  <c r="K295" i="6" l="1"/>
  <c r="L295" i="6" s="1"/>
  <c r="H291" i="6" l="1"/>
  <c r="K291" i="6" l="1"/>
  <c r="L291" i="6" s="1"/>
  <c r="K280" i="6"/>
  <c r="L280" i="6" s="1"/>
  <c r="K270" i="6"/>
  <c r="L270" i="6" s="1"/>
  <c r="K286" i="6" l="1"/>
  <c r="L286" i="6" s="1"/>
  <c r="K287" i="6" l="1"/>
  <c r="L287" i="6" s="1"/>
  <c r="K284" i="6" l="1"/>
  <c r="L284" i="6" s="1"/>
  <c r="K263" i="6"/>
  <c r="L263" i="6" s="1"/>
  <c r="K283" i="6"/>
  <c r="L283" i="6" s="1"/>
  <c r="K282" i="6"/>
  <c r="L282" i="6" s="1"/>
  <c r="K281" i="6"/>
  <c r="L281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<sst xmlns="http://schemas.openxmlformats.org/spreadsheetml/2006/main" count="3076" uniqueCount="1162">
  <si>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</si>
  <si>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</si>
  <si>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</si>
  <si>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</si>
  <si>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</si>
  <si>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</si>
  <si>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</si>
  <si>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</si>
  <si>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</si>
  <si>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</si>
  <si>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</si>
  <si>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</si>
  <si>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</si>
  <si>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</si>
  <si>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</si>
  <si>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</si>
  <si>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</si>
  <si>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</si>
  <si>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</si>
  <si>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</si>
  <si>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</si>
  <si>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</si>
  <si>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</si>
  <si>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</si>
  <si>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</si>
  <si>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</si>
  <si>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</si>
  <si>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</si>
  <si>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</si>
  <si>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</si>
  <si>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</si>
  <si>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</si>
  <si>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</si>
  <si>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</si>
  <si>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</si>
  <si>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</si>
  <si>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</si>
  <si>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</si>
  <si>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</si>
  <si>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</si>
  <si>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</si>
  <si>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</si>
  <si>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</si>
  <si>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</si>
  <si>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</si>
  <si>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</si>
  <si>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</si>
  <si>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</si>
  <si>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</si>
  <si>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</si>
  <si>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</si>
  <si>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</si>
  <si>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</si>
  <si>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</si>
  <si>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</si>
  <si>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</si>
  <si>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</si>
  <si>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</si>
  <si>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</si>
  <si>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</si>
  <si>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</si>
  <si>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</si>
  <si>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</si>
  <si>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</si>
  <si>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</si>
  <si>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</si>
  <si>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</si>
  <si>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</si>
  <si>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</si>
  <si>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</si>
  <si>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</si>
  <si>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</si>
  <si>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</si>
  <si>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</si>
  <si>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</si>
  <si>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</si>
  <si>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</si>
  <si>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</si>
  <si>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</si>
  <si>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</si>
  <si>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</si>
  <si>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</si>
  <si>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</si>
  <si>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</si>
  <si>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</si>
  <si>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</si>
  <si>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</si>
  <si>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</si>
  <si>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</si>
  <si>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</si>
  <si>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</si>
  <si>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</si>
  <si>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</si>
  <si>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</si>
  <si>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</si>
  <si>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</si>
  <si>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</si>
  <si>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</si>
  <si>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</si>
  <si>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</si>
  <si>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</si>
  <si>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</si>
  <si>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</si>
  <si>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</si>
  <si>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</si>
  <si>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</si>
  <si>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</si>
  <si>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</si>
  <si>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</si>
  <si>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</si>
  <si>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</si>
  <si>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</si>
  <si>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</si>
  <si>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</si>
  <si>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</si>
  <si>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</si>
  <si>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</si>
  <si>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</si>
  <si>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</si>
  <si>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</si>
  <si>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</si>
  <si>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</si>
  <si>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</si>
  <si>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</si>
  <si>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</si>
  <si>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</si>
  <si>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</si>
  <si>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</si>
  <si>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</si>
  <si>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</si>
  <si>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</si>
  <si>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</si>
  <si>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</si>
  <si>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</si>
  <si>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</si>
  <si>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</si>
  <si>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</si>
  <si>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</si>
  <si>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</si>
  <si>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</si>
  <si>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</si>
  <si>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</si>
  <si>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</si>
  <si>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</si>
  <si>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</si>
  <si>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</si>
  <si>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</si>
  <si>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</si>
  <si>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</si>
  <si>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</si>
  <si>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</si>
  <si>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</si>
  <si>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</si>
  <si>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</si>
  <si>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</si>
  <si>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</si>
  <si>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</si>
  <si>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</si>
  <si>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</si>
  <si>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</si>
  <si>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</si>
  <si>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</si>
  <si>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</si>
  <si>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</si>
  <si>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</si>
  <si>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</si>
  <si>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</si>
  <si>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</si>
  <si>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</si>
  <si>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</si>
  <si>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</si>
  <si>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</si>
  <si>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</si>
  <si>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</si>
  <si>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</si>
  <si>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</si>
  <si>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</si>
  <si>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</si>
  <si>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</si>
  <si>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</si>
  <si>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</si>
  <si>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</si>
  <si>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</si>
  <si>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</si>
  <si>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</si>
  <si>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</si>
  <si>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</si>
  <si>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</si>
  <si>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</si>
  <si>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</si>
  <si>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</si>
  <si>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</si>
  <si>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</si>
  <si>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</si>
  <si>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</si>
  <si>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</si>
  <si>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</si>
  <si>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</si>
  <si>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</si>
  <si>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</si>
  <si>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</si>
  <si>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</si>
  <si>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</si>
  <si>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</si>
  <si>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</si>
  <si>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</si>
  <si>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</si>
  <si>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</si>
  <si>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</si>
  <si>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</si>
  <si>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</si>
  <si>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</si>
  <si>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</si>
  <si>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</si>
  <si>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</si>
  <si>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</si>
  <si>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</si>
  <si>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</si>
  <si>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</si>
  <si>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</si>
  <si>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</si>
  <si>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</si>
  <si>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</si>
  <si>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</si>
  <si>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</si>
  <si>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</si>
  <si>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</si>
  <si>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</si>
  <si>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</si>
  <si>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</si>
  <si>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</si>
  <si>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</si>
  <si>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</si>
  <si>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</si>
  <si>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</si>
  <si>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</si>
  <si>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</si>
  <si>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</si>
  <si>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</si>
  <si>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</si>
  <si>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</si>
  <si>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</si>
  <si>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</si>
  <si>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</si>
  <si>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</si>
  <si>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</si>
  <si>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</si>
  <si>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</si>
  <si>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</si>
  <si>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</si>
  <si>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</si>
  <si>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</si>
  <si>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</si>
  <si>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</si>
  <si>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</si>
  <si>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</si>
  <si>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</si>
  <si>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</si>
  <si>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</si>
  <si>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</si>
  <si>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</si>
  <si>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</si>
  <si>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</si>
  <si>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</si>
  <si>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</si>
  <si>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</si>
  <si>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</si>
  <si>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</si>
  <si>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</si>
  <si>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</si>
  <si>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</si>
  <si>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</si>
  <si>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</si>
  <si>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</si>
  <si>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</si>
  <si>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</si>
  <si>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</si>
  <si>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</si>
  <si>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</si>
  <si>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</si>
  <si>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</si>
  <si>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</si>
  <si>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</si>
  <si>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</si>
  <si>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</si>
  <si>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</si>
  <si>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</si>
  <si>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</si>
  <si>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</si>
  <si>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</si>
  <si>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</si>
  <si>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</si>
  <si>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</si>
  <si>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</si>
  <si>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</si>
  <si>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</si>
  <si>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</si>
  <si>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</si>
  <si>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</si>
  <si>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</si>
  <si>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</si>
  <si>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</si>
  <si>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</si>
  <si>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</si>
  <si>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</si>
  <si>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</si>
  <si>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</si>
  <si>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</si>
  <si>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</si>
  <si>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</si>
  <si>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</si>
  <si>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</si>
  <si>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</si>
  <si>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</si>
  <si>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</si>
  <si>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</si>
  <si>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</si>
  <si>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</si>
  <si>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</si>
  <si>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</si>
  <si>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</si>
  <si>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</si>
  <si>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</si>
  <si>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</si>
  <si>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</si>
  <si>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</si>
  <si>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</si>
  <si>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</si>
  <si>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</si>
  <si>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</si>
  <si>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</si>
  <si>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</si>
  <si>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</si>
  <si>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</si>
  <si>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</si>
  <si>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</si>
  <si>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</si>
  <si>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</si>
  <si>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</si>
  <si>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</si>
  <si>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</si>
  <si>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</si>
  <si>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</si>
  <si>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</si>
  <si>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</si>
  <si>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</si>
  <si>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</si>
  <si>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</si>
  <si>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</si>
  <si>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</si>
  <si>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</si>
  <si>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</si>
  <si>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</si>
  <si>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</si>
  <si>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</si>
  <si>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</si>
  <si>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</si>
  <si>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</si>
  <si>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</si>
  <si>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</si>
  <si>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</si>
  <si>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</si>
  <si>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</si>
  <si>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</si>
  <si>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</si>
  <si>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</si>
  <si>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</si>
  <si>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</si>
  <si>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</si>
  <si>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</si>
  <si>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</si>
  <si>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</si>
  <si>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</si>
  <si>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</si>
  <si>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</si>
  <si>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</si>
  <si>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</si>
  <si>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</si>
  <si>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</si>
  <si>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</si>
  <si>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</si>
  <si>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</si>
  <si>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</si>
  <si>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</si>
  <si>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</si>
  <si>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</si>
  <si>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</si>
  <si>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</si>
  <si>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</si>
  <si>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</si>
  <si>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</si>
  <si>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</si>
  <si>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</si>
  <si>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</si>
  <si>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</si>
  <si>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</si>
  <si>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</si>
  <si>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</si>
  <si>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</si>
  <si>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</si>
  <si>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</si>
  <si>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</si>
  <si>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</si>
  <si>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</si>
  <si>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</si>
  <si>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</si>
  <si>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</si>
  <si>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</si>
  <si>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</si>
  <si>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</si>
  <si>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</si>
  <si>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</si>
  <si>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</si>
  <si>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</si>
  <si>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</si>
  <si>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</si>
  <si>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</si>
  <si>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</si>
  <si>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</si>
  <si>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</si>
  <si>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</si>
  <si>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</si>
  <si>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</si>
  <si>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</si>
  <si>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</si>
  <si>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</si>
  <si>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</si>
  <si>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</si>
  <si>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</si>
  <si>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</si>
  <si>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</si>
  <si>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</si>
  <si>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</si>
  <si>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</si>
  <si>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</si>
  <si>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</si>
  <si>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</si>
  <si>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</si>
  <si>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</si>
  <si>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</si>
  <si>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</si>
  <si>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</si>
  <si>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</si>
  <si>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</si>
  <si>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</si>
  <si>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</si>
  <si>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</si>
  <si>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</si>
  <si>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</si>
  <si>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</si>
  <si>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</si>
  <si>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</si>
  <si>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</si>
  <si>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</si>
  <si>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</si>
  <si>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</si>
  <si>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</si>
  <si>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</si>
  <si>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</si>
  <si>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</si>
  <si>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</si>
  <si>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</si>
  <si>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</si>
  <si>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</si>
  <si>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</si>
  <si>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</si>
  <si>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</si>
  <si>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</si>
  <si>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</si>
  <si>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</si>
  <si>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</si>
  <si>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</si>
  <si>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</si>
  <si>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</si>
  <si>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</si>
  <si>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</si>
  <si>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</si>
  <si>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</si>
  <si>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</si>
  <si>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</si>
  <si>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</si>
  <si>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</si>
  <si>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</si>
  <si>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</si>
  <si>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</si>
  <si>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</si>
  <si>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</si>
  <si>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</si>
  <si>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</si>
  <si>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</si>
  <si>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</si>
  <si>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</si>
  <si>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</si>
  <si>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</si>
  <si>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</si>
  <si>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</si>
  <si>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</si>
  <si>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</si>
  <si>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</si>
  <si>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</si>
  <si>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</si>
  <si>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</si>
  <si>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</si>
  <si>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</si>
  <si>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</si>
  <si>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</si>
  <si>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</si>
  <si>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</si>
  <si>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</si>
  <si>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</si>
  <si>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</si>
  <si>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</si>
  <si>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</si>
  <si>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</si>
  <si>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</si>
  <si>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</si>
  <si>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</si>
  <si>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</si>
  <si>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</si>
  <si>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</si>
  <si>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</si>
  <si>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</si>
  <si>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</si>
  <si>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</si>
  <si>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</si>
  <si>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</si>
  <si>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</si>
  <si>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</si>
  <si>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</si>
  <si>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</si>
  <si>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</si>
  <si>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</si>
  <si>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</si>
  <si>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</si>
  <si>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</si>
  <si>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</si>
  <si>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</si>
  <si>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</si>
  <si>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</si>
  <si>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</si>
  <si>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</si>
  <si>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</si>
  <si>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</si>
  <si>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</si>
  <si>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</si>
  <si>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</si>
  <si>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</si>
  <si>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</si>
  <si>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</si>
  <si>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</si>
  <si>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</si>
  <si>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</si>
  <si>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</si>
  <si>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</si>
  <si>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</si>
  <si>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</si>
  <si>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</si>
  <si>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</si>
  <si>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</si>
  <si>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</si>
  <si>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</si>
  <si>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</si>
  <si>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</si>
  <si>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</si>
  <si>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</si>
  <si>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</si>
  <si>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</si>
  <si>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</si>
  <si>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</si>
  <si>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</si>
  <si>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</si>
  <si>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</si>
  <si>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</si>
  <si>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</si>
  <si>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</si>
  <si>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</si>
  <si>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</si>
  <si>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</si>
  <si>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</si>
  <si>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</si>
  <si>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</si>
  <si>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</si>
  <si>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</si>
  <si>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</si>
  <si>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</si>
  <si>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</si>
  <si>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</si>
  <si>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</si>
  <si>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</si>
  <si>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</si>
  <si>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</si>
  <si>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</si>
  <si>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</si>
  <si>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</si>
  <si>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</si>
  <si>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</si>
  <si>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</si>
  <si>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</si>
  <si>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</si>
  <si>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</si>
  <si>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</si>
  <si>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</si>
  <si>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</si>
  <si>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</si>
  <si>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</si>
  <si>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</si>
  <si>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</si>
  <si>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</si>
  <si>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</si>
  <si>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</si>
  <si>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</si>
  <si>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</si>
  <si>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</si>
  <si>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</si>
  <si>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</si>
  <si>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</si>
  <si>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</si>
  <si>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</si>
  <si>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</si>
  <si>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</si>
  <si>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</si>
  <si>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</si>
  <si>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</si>
  <si>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</si>
  <si>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</si>
  <si>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</si>
  <si>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</si>
  <si>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</si>
  <si>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</si>
  <si>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</si>
  <si>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</si>
  <si>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</si>
  <si>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</si>
  <si>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</si>
  <si>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</si>
  <si>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</si>
  <si>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</si>
  <si>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</si>
  <si>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</si>
  <si>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</si>
  <si>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</si>
  <si>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</si>
  <si>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</si>
  <si>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</si>
  <si>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</si>
  <si>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</si>
  <si>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</si>
  <si>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</si>
  <si>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</si>
  <si>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</si>
  <si>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</si>
  <si>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</si>
  <si>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</si>
  <si>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</si>
  <si>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</si>
  <si>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</si>
  <si>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</si>
  <si>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</si>
  <si>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</si>
  <si>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</si>
  <si>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</si>
  <si>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</si>
  <si>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</si>
  <si>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</si>
  <si>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</si>
  <si>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</si>
  <si>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</si>
  <si>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</si>
  <si>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</si>
  <si>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</si>
  <si>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</si>
  <si>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</si>
  <si>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</si>
  <si>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</si>
  <si>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</si>
  <si>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</si>
  <si>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</si>
  <si>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</si>
  <si>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</si>
  <si>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</si>
  <si>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</si>
  <si>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</si>
  <si>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</si>
  <si>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</si>
  <si>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</si>
  <si>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</si>
  <si>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</si>
  <si>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</si>
  <si>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</si>
  <si>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</si>
  <si>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</si>
  <si>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</si>
  <si>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</si>
  <si>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</si>
  <si>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</si>
  <si>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</si>
  <si>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</si>
  <si>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</si>
  <si>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</si>
  <si>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</si>
  <si>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</si>
  <si>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</si>
  <si>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</si>
  <si>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</si>
  <si>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</si>
  <si>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</si>
  <si>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</si>
  <si>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</si>
  <si>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</si>
  <si>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</si>
  <si>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</si>
  <si>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</si>
  <si>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</si>
  <si>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</si>
  <si>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</si>
  <si>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</si>
  <si>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</si>
  <si>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</si>
  <si>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</si>
  <si>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</si>
  <si>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</si>
  <si>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</si>
  <si>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</si>
  <si>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</si>
  <si>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</si>
  <si>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</si>
  <si>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</si>
  <si>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</si>
  <si>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</si>
  <si>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</si>
  <si>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</si>
  <si>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</si>
  <si>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</si>
  <si>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</si>
  <si>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</si>
  <si>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</si>
  <si>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</si>
  <si>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</si>
  <si>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</si>
  <si>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</si>
  <si>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</si>
  <si>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</si>
  <si>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</si>
  <si>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</si>
  <si>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</si>
  <si>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</si>
  <si>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</si>
  <si>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</si>
  <si>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</si>
  <si>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</si>
  <si>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</si>
  <si>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</si>
  <si>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</si>
  <si>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</si>
  <si>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</si>
  <si>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</si>
  <si>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</si>
  <si>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</si>
  <si>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</si>
  <si>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</si>
  <si>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</si>
  <si>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</si>
  <si>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</si>
  <si>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</si>
  <si>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</si>
  <si>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</si>
  <si>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</si>
  <si>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</si>
  <si>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</si>
  <si>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</si>
  <si>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</si>
  <si>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</si>
  <si>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</si>
  <si>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</si>
  <si>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</si>
  <si>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</si>
  <si>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</si>
  <si>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</si>
  <si>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</si>
  <si>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</si>
  <si>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</si>
  <si>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</si>
  <si>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</si>
  <si>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</si>
  <si>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</si>
  <si>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</si>
  <si>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</si>
  <si>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</si>
  <si>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</si>
  <si>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</si>
  <si>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</si>
  <si>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</si>
  <si>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</si>
  <si>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</si>
  <si>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</si>
  <si>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</si>
  <si>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</si>
  <si>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</si>
  <si>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</si>
  <si>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</si>
  <si>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</si>
  <si>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</si>
  <si>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</si>
  <si>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</si>
  <si>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</si>
  <si>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</si>
  <si>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</si>
  <si>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</si>
  <si>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</si>
  <si>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</si>
  <si>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</si>
  <si>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</si>
  <si>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</si>
  <si>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</si>
  <si>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</si>
  <si>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</si>
  <si>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</si>
  <si>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</si>
  <si>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</si>
  <si>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</si>
  <si>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</si>
  <si>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</si>
  <si>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</si>
  <si>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</si>
  <si>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</si>
  <si>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</si>
  <si>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</si>
  <si>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</si>
  <si>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</si>
  <si>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</si>
  <si>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</si>
  <si>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</si>
  <si>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</si>
  <si>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</si>
  <si>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</si>
  <si>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</si>
  <si>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</si>
  <si>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</si>
  <si>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</si>
  <si>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</si>
  <si>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</si>
  <si>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</si>
  <si>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</si>
  <si>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</si>
  <si>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</si>
  <si>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</si>
  <si>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</si>
  <si>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</si>
  <si>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</si>
  <si>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</si>
  <si>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</si>
  <si>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</si>
  <si>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</si>
  <si>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</si>
  <si>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</si>
  <si>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</si>
  <si>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</si>
  <si>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</si>
  <si>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</si>
  <si>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</si>
  <si>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</si>
  <si>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</si>
  <si>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</si>
  <si>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</si>
  <si>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</si>
  <si>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</si>
  <si>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</si>
  <si>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</si>
  <si>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</si>
  <si>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</si>
  <si>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</si>
  <si>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</si>
  <si>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</si>
  <si>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</si>
  <si>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</si>
  <si>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</si>
  <si>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</si>
  <si>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</si>
  <si>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</si>
  <si>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</si>
  <si>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</si>
  <si>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</si>
  <si>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</si>
  <si>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</si>
  <si>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</si>
  <si>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</si>
  <si>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</si>
  <si>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</si>
  <si>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</si>
  <si>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</si>
  <si>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</si>
  <si>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</si>
  <si>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</si>
  <si>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</si>
  <si>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</si>
  <si>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106-107</t>
  </si>
  <si>
    <t>110-113</t>
  </si>
  <si>
    <t>460-500</t>
  </si>
  <si>
    <t>NAKSHATRA GARMENTS PRIVATE LIMITED</t>
  </si>
  <si>
    <t xml:space="preserve">LT DEC FUT </t>
  </si>
  <si>
    <t>2150-2190</t>
  </si>
  <si>
    <t>5630-5710</t>
  </si>
  <si>
    <t>6200-6500</t>
  </si>
  <si>
    <t>KAPILRAJ</t>
  </si>
  <si>
    <t>SECURCRED</t>
  </si>
  <si>
    <t>SecUR Credentials Limited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</si>
  <si>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</si>
  <si>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</si>
  <si>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</si>
  <si>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</si>
  <si>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</si>
  <si>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</si>
  <si>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</si>
  <si>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</si>
  <si>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</si>
  <si>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</si>
  <si>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</si>
  <si>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</si>
  <si>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</si>
  <si>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</si>
  <si>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</si>
  <si>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</si>
  <si>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</si>
  <si>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</si>
  <si>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</si>
  <si>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</si>
  <si>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</si>
  <si>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</si>
  <si>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</si>
  <si>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</si>
  <si>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</si>
  <si>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</si>
  <si>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</si>
  <si>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</si>
  <si>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</si>
  <si>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</si>
  <si>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</si>
  <si>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</si>
  <si>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</si>
  <si>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</si>
  <si>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</si>
  <si>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</si>
  <si>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</si>
  <si>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</si>
  <si>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</si>
  <si>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</si>
  <si>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</si>
  <si>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</si>
  <si>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</si>
  <si>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</si>
  <si>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VCL</t>
  </si>
  <si>
    <t>Vaxtex Cotfab Limited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</si>
  <si>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</si>
  <si>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</si>
  <si>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</si>
  <si>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</si>
  <si>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</si>
  <si>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</si>
  <si>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</si>
  <si>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</si>
  <si>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</si>
  <si>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</si>
  <si>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</si>
  <si>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</si>
  <si>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SKSE SECURITIES LTD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</si>
  <si>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</si>
  <si>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</si>
  <si>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</si>
  <si>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</si>
  <si>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</si>
  <si>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</si>
  <si>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</si>
  <si>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</si>
  <si>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</si>
  <si>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</si>
  <si>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JANAK NAVINBHAI PANCHAL</t>
  </si>
  <si>
    <t>JALAN</t>
  </si>
  <si>
    <t>Jalan Transolu. India Ltd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</si>
  <si>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</si>
  <si>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</si>
  <si>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</si>
  <si>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</si>
  <si>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</si>
  <si>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</si>
  <si>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</si>
  <si>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</si>
  <si>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PROFINC</t>
  </si>
  <si>
    <t>AJOONI</t>
  </si>
  <si>
    <t>Ajooni Biotech Limited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</si>
  <si>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</si>
  <si>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</si>
  <si>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</si>
  <si>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</si>
  <si>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</si>
  <si>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</si>
  <si>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</si>
  <si>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</si>
  <si>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</si>
  <si>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JETMALL</t>
  </si>
  <si>
    <t>SHARE INDIA SECURITIES LIMITED</t>
  </si>
  <si>
    <t>SAHITAY COMMOSALES LLP</t>
  </si>
  <si>
    <t>Loss of Rs.50/-</t>
  </si>
  <si>
    <t>Loss of Rs.55/-</t>
  </si>
  <si>
    <t>335-338</t>
  </si>
  <si>
    <t>360-380</t>
  </si>
  <si>
    <t>APOLLOHOSP DEC FUT</t>
  </si>
  <si>
    <t>4750-4760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</si>
  <si>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</si>
  <si>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</si>
  <si>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</si>
  <si>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</si>
  <si>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</si>
  <si>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</si>
  <si>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</si>
  <si>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</si>
  <si>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</si>
  <si>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</si>
  <si>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</si>
  <si>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341-342</t>
  </si>
  <si>
    <t>350-355</t>
  </si>
  <si>
    <t>IRCTC DEC FUT</t>
  </si>
  <si>
    <t>721-723</t>
  </si>
  <si>
    <t>740-750</t>
  </si>
  <si>
    <t>937-939</t>
  </si>
  <si>
    <t>960-985</t>
  </si>
  <si>
    <t>80-95</t>
  </si>
  <si>
    <t>Loss of Rs.30/-</t>
  </si>
  <si>
    <t>ALAN SCOTT</t>
  </si>
  <si>
    <t>VIKAL BANKELAL CHAURASIYA</t>
  </si>
  <si>
    <t>RAJAN GUPTA</t>
  </si>
  <si>
    <t>NU HEIGHTS AGENCY PRIVATE LIMITED</t>
  </si>
  <si>
    <t>KUBEIRKHERAHUF</t>
  </si>
  <si>
    <t>SURAJ PANCHAL</t>
  </si>
  <si>
    <t>BLUE ANGEL STOCK BROKERS</t>
  </si>
  <si>
    <t>SMGOLD</t>
  </si>
  <si>
    <t>PRASANT KUMAR GUPTA</t>
  </si>
  <si>
    <t>STURDY</t>
  </si>
  <si>
    <t>GREENWAY ADVISORS PRIVATE LIMITED</t>
  </si>
  <si>
    <t>PUNJAB NATIONAL BANK</t>
  </si>
  <si>
    <t>NIMISH PANDE</t>
  </si>
  <si>
    <t>TELESYS</t>
  </si>
  <si>
    <t>TIGERLOGS</t>
  </si>
  <si>
    <t>YIESHU LOGISTICS SOLUTIONS PRIVATE LIMITED</t>
  </si>
  <si>
    <t>BHAVYA DHIMAN</t>
  </si>
  <si>
    <t>EXCEL</t>
  </si>
  <si>
    <t>Excel Realty N Infra Ltd</t>
  </si>
  <si>
    <t>TOPGAIN FINANCE PRIVATE LIMITED</t>
  </si>
  <si>
    <t>VAISHALI</t>
  </si>
  <si>
    <t>Vaishali Pharma Limited</t>
  </si>
  <si>
    <t>VIKRAMKUMAR KARANRAJ SAKARIA HUF DAKSH CORPORATION</t>
  </si>
  <si>
    <t>SHAH SANDIP JAYSHUKHLAL</t>
  </si>
  <si>
    <t>Yes Bank Limited</t>
  </si>
  <si>
    <t>Loss of Rs.22/-</t>
  </si>
  <si>
    <t>GODREJCP DEC FUT</t>
  </si>
  <si>
    <t>940-950</t>
  </si>
  <si>
    <t>Loss of Rs.12/-</t>
  </si>
  <si>
    <t>Loss of Rs. 51/-</t>
  </si>
  <si>
    <t>3890-3910</t>
  </si>
  <si>
    <t>4050-4150</t>
  </si>
  <si>
    <t xml:space="preserve">CUMMINSIND </t>
  </si>
  <si>
    <t>1500-1510</t>
  </si>
  <si>
    <t>1560-1590</t>
  </si>
  <si>
    <t>RELIANCE DEC FUT</t>
  </si>
  <si>
    <t>2630-2638</t>
  </si>
  <si>
    <t>2700-2730</t>
  </si>
  <si>
    <t>TATACHEM DEC FUT</t>
  </si>
  <si>
    <t>1044-1046</t>
  </si>
  <si>
    <t>1075-1100</t>
  </si>
  <si>
    <t>2025-2035</t>
  </si>
  <si>
    <t xml:space="preserve">HINDUNILVR 2740 CE DEC </t>
  </si>
  <si>
    <t>39-41</t>
  </si>
  <si>
    <t>70-80</t>
  </si>
  <si>
    <t>7NR</t>
  </si>
  <si>
    <t>NATVARSINH T CHAVDA . .</t>
  </si>
  <si>
    <t>ADISHAKTI</t>
  </si>
  <si>
    <t>NNM SECURITIES PVT LTD</t>
  </si>
  <si>
    <t>UPENDRA GANDALAL SHAH</t>
  </si>
  <si>
    <t>AMITINT</t>
  </si>
  <si>
    <t>NAMAN RAJU SHAH</t>
  </si>
  <si>
    <t>KAVITA MAYANK VARIA</t>
  </si>
  <si>
    <t>BCCL</t>
  </si>
  <si>
    <t>JIGNESH AMRUTLAL THOBHANI</t>
  </si>
  <si>
    <t>CLARA</t>
  </si>
  <si>
    <t>SHERWOOD SECURITIES PVT LTD</t>
  </si>
  <si>
    <t>COSPOWER</t>
  </si>
  <si>
    <t>BIJAY PRATAP SINGH HUF</t>
  </si>
  <si>
    <t>VINEETA SINGH</t>
  </si>
  <si>
    <t>MADHUSUDHAN GUNDA</t>
  </si>
  <si>
    <t>CHETAN RASIKLAL SHAH</t>
  </si>
  <si>
    <t>GETALONG</t>
  </si>
  <si>
    <t>NEERAJ ASHOK CHOTHANI</t>
  </si>
  <si>
    <t>GGL</t>
  </si>
  <si>
    <t>YACOOBALI AIYUB MOHAMMED</t>
  </si>
  <si>
    <t>GSAUTO</t>
  </si>
  <si>
    <t>SHETH BROTHER</t>
  </si>
  <si>
    <t>PRAKASHBHAISHANKARLALPATEL</t>
  </si>
  <si>
    <t>LAXMI D TATED</t>
  </si>
  <si>
    <t>MAHACORP</t>
  </si>
  <si>
    <t>BONANZA PORTFOLIO LIMITED</t>
  </si>
  <si>
    <t>GHANSHYAMBHAI MANSUKHBHAI KHAMBHAYATA</t>
  </si>
  <si>
    <t>MAXIMUS</t>
  </si>
  <si>
    <t>SPEXTRA MULTIBIZ PRIVATE LIMITED</t>
  </si>
  <si>
    <t>NOUVEAU</t>
  </si>
  <si>
    <t>KALPESH VARDHILAL SHAH</t>
  </si>
  <si>
    <t>SYLPH</t>
  </si>
  <si>
    <t>ARVIND KUMAR BHANDARI</t>
  </si>
  <si>
    <t>MURUGESANMARIS</t>
  </si>
  <si>
    <t>THINKINK</t>
  </si>
  <si>
    <t>B B COMMERCIAL LTD</t>
  </si>
  <si>
    <t>XCAP INVESTMENTS PRIVATE LIMITED</t>
  </si>
  <si>
    <t>TLL</t>
  </si>
  <si>
    <t>BRCCA SERVICES PRIVATE LIMITED</t>
  </si>
  <si>
    <t>SAMBHAVNATH INVESTMENTS AND FINANCES PRIVATE LIMITED</t>
  </si>
  <si>
    <t>VIRINCHI</t>
  </si>
  <si>
    <t>REKHA MUKESH DAND</t>
  </si>
  <si>
    <t>WAAREE</t>
  </si>
  <si>
    <t>RAMESHBHAI CHINUBHAI SHAHHUF</t>
  </si>
  <si>
    <t>NAVRATRI SHARE TRADING PRIVATE LIMITED .</t>
  </si>
  <si>
    <t>BTML</t>
  </si>
  <si>
    <t>Bodhi Tree Multimedia Ltd</t>
  </si>
  <si>
    <t>CEREBRAINT</t>
  </si>
  <si>
    <t>Cerebra Int Tech Ltd</t>
  </si>
  <si>
    <t>MANSI SHARES &amp; STOCK ADVISORS PVT LTD</t>
  </si>
  <si>
    <t>AKSHAYKUMAR RAJENDRABHAI OSWAL</t>
  </si>
  <si>
    <t>VIBRANT SECURITIES PVT. LTD</t>
  </si>
  <si>
    <t>JPASSOCIAT</t>
  </si>
  <si>
    <t>Jaiprakash Associates Lim</t>
  </si>
  <si>
    <t>JPPOWER</t>
  </si>
  <si>
    <t>Jaiprakash Power Ven. Lt</t>
  </si>
  <si>
    <t>CITADEL SECURITIES INDIA MARKETS PRIVATE LIMITED</t>
  </si>
  <si>
    <t>KSHITIJPOL</t>
  </si>
  <si>
    <t>Kshitij Polyline Limited</t>
  </si>
  <si>
    <t>PREETI JAIN</t>
  </si>
  <si>
    <t>PRECISION</t>
  </si>
  <si>
    <t>Precision Metaliks Ltd</t>
  </si>
  <si>
    <t>PUNEET MITTAL HUF</t>
  </si>
  <si>
    <t>PSP Projects Limited</t>
  </si>
  <si>
    <t>HIMALAYA FINANCE &amp; INV. CO</t>
  </si>
  <si>
    <t>SRPL</t>
  </si>
  <si>
    <t>Shree Ram Proteins Ltd.</t>
  </si>
  <si>
    <t>PARESH   JAIN</t>
  </si>
  <si>
    <t>TRACXN</t>
  </si>
  <si>
    <t>Tracxn Technologies Ltd</t>
  </si>
  <si>
    <t>UNIPARTS</t>
  </si>
  <si>
    <t>Uniparts India Limited</t>
  </si>
  <si>
    <t>NK SECURITIES RESEARCH PRIVATE LIMITED</t>
  </si>
  <si>
    <t>MUSIGMA SECURITIES</t>
  </si>
  <si>
    <t>UNIVASTU</t>
  </si>
  <si>
    <t>Univastu India Limited</t>
  </si>
  <si>
    <t>VEENA RAJESH SHAH</t>
  </si>
  <si>
    <t>WABAG</t>
  </si>
  <si>
    <t>VA Tech Wabag Ltd</t>
  </si>
  <si>
    <t>XTX MARKETS LLP</t>
  </si>
  <si>
    <t>HERMES GLOBAL FUND</t>
  </si>
  <si>
    <t>CMICABLES</t>
  </si>
  <si>
    <t>CMI Limited</t>
  </si>
  <si>
    <t>JAIN AMIT</t>
  </si>
  <si>
    <t>MANISH JALAN</t>
  </si>
  <si>
    <t>PROLIFE</t>
  </si>
  <si>
    <t>Prolife Industries Ltd</t>
  </si>
  <si>
    <t>GUNDA MADHUSUDHAN</t>
  </si>
  <si>
    <t>PATEL SHILPABEN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</si>
</sst>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18605.2</v>
      </c>
      <c r="F11" s="32">
        <v>18566.666666666668</v>
      </c>
      <c r="G11" s="33">
        <v>18494.683333333334</v>
      </c>
      <c r="H11" s="33">
        <v>18384.166666666668</v>
      </c>
      <c r="I11" s="33">
        <v>18312.183333333334</v>
      </c>
      <c r="J11" s="33">
        <v>18677.183333333334</v>
      </c>
      <c r="K11" s="33">
        <v>18749.166666666664</v>
      </c>
      <c r="L11" s="33">
        <v>18859.683333333334</v>
      </c>
      <c r="M11" s="34">
        <v>18638.650000000001</v>
      </c>
      <c r="N11" s="34">
        <v>18456.150000000001</v>
      </c>
      <c r="O11" s="35">
        <v>12535300</v>
      </c>
      <c r="P11" s="36">
        <v>-2.8369234108190648E-2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43876.1</v>
      </c>
      <c r="F12" s="37">
        <v>43791</v>
      </c>
      <c r="G12" s="38">
        <v>43646.1</v>
      </c>
      <c r="H12" s="38">
        <v>43416.1</v>
      </c>
      <c r="I12" s="38">
        <v>43271.199999999997</v>
      </c>
      <c r="J12" s="38">
        <v>44021</v>
      </c>
      <c r="K12" s="38">
        <v>44165.899999999994</v>
      </c>
      <c r="L12" s="38">
        <v>44395.9</v>
      </c>
      <c r="M12" s="28">
        <v>43935.9</v>
      </c>
      <c r="N12" s="28">
        <v>43561</v>
      </c>
      <c r="O12" s="39">
        <v>3256050</v>
      </c>
      <c r="P12" s="40">
        <v>3.8571029863243095E-2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19430.45</v>
      </c>
      <c r="F13" s="37">
        <v>19386.75</v>
      </c>
      <c r="G13" s="38">
        <v>19323.5</v>
      </c>
      <c r="H13" s="38">
        <v>19216.55</v>
      </c>
      <c r="I13" s="38">
        <v>19153.3</v>
      </c>
      <c r="J13" s="38">
        <v>19493.7</v>
      </c>
      <c r="K13" s="38">
        <v>19556.95</v>
      </c>
      <c r="L13" s="38">
        <v>19663.900000000001</v>
      </c>
      <c r="M13" s="28">
        <v>19450</v>
      </c>
      <c r="N13" s="28">
        <v>19279.8</v>
      </c>
      <c r="O13" s="39">
        <v>5720</v>
      </c>
      <c r="P13" s="40">
        <v>-0.11180124223602485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7275</v>
      </c>
      <c r="F14" s="37">
        <v>2425</v>
      </c>
      <c r="G14" s="38">
        <v>4850</v>
      </c>
      <c r="H14" s="38">
        <v>2425</v>
      </c>
      <c r="I14" s="38">
        <v>4850</v>
      </c>
      <c r="J14" s="38">
        <v>4850</v>
      </c>
      <c r="K14" s="38">
        <v>2425</v>
      </c>
      <c r="L14" s="38">
        <v>4850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659.45</v>
      </c>
      <c r="F15" s="37">
        <v>655.90000000000009</v>
      </c>
      <c r="G15" s="38">
        <v>651.20000000000016</v>
      </c>
      <c r="H15" s="38">
        <v>642.95000000000005</v>
      </c>
      <c r="I15" s="38">
        <v>638.25000000000011</v>
      </c>
      <c r="J15" s="38">
        <v>664.1500000000002</v>
      </c>
      <c r="K15" s="38">
        <v>668.85</v>
      </c>
      <c r="L15" s="38">
        <v>677.10000000000025</v>
      </c>
      <c r="M15" s="28">
        <v>660.6</v>
      </c>
      <c r="N15" s="28">
        <v>647.65</v>
      </c>
      <c r="O15" s="39">
        <v>3391500</v>
      </c>
      <c r="P15" s="40">
        <v>-1.2864918357248886E-2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3011.05</v>
      </c>
      <c r="F16" s="37">
        <v>2999.6</v>
      </c>
      <c r="G16" s="38">
        <v>2976.45</v>
      </c>
      <c r="H16" s="38">
        <v>2941.85</v>
      </c>
      <c r="I16" s="38">
        <v>2918.7</v>
      </c>
      <c r="J16" s="38">
        <v>3034.2</v>
      </c>
      <c r="K16" s="38">
        <v>3057.3500000000004</v>
      </c>
      <c r="L16" s="38">
        <v>3091.95</v>
      </c>
      <c r="M16" s="28">
        <v>3022.75</v>
      </c>
      <c r="N16" s="28">
        <v>2965</v>
      </c>
      <c r="O16" s="39">
        <v>2020250</v>
      </c>
      <c r="P16" s="40">
        <v>-8.2228767795778108E-3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20693.849999999999</v>
      </c>
      <c r="F17" s="37">
        <v>20647.95</v>
      </c>
      <c r="G17" s="38">
        <v>20475.900000000001</v>
      </c>
      <c r="H17" s="38">
        <v>20257.95</v>
      </c>
      <c r="I17" s="38">
        <v>20085.900000000001</v>
      </c>
      <c r="J17" s="38">
        <v>20865.900000000001</v>
      </c>
      <c r="K17" s="38">
        <v>21037.949999999997</v>
      </c>
      <c r="L17" s="38">
        <v>21255.9</v>
      </c>
      <c r="M17" s="28">
        <v>20820</v>
      </c>
      <c r="N17" s="28">
        <v>20430</v>
      </c>
      <c r="O17" s="39">
        <v>41480</v>
      </c>
      <c r="P17" s="40">
        <v>3.3898305084745763E-2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157.94999999999999</v>
      </c>
      <c r="F18" s="37">
        <v>157.11666666666665</v>
      </c>
      <c r="G18" s="38">
        <v>155.5333333333333</v>
      </c>
      <c r="H18" s="38">
        <v>153.11666666666665</v>
      </c>
      <c r="I18" s="38">
        <v>151.5333333333333</v>
      </c>
      <c r="J18" s="38">
        <v>159.5333333333333</v>
      </c>
      <c r="K18" s="38">
        <v>161.11666666666662</v>
      </c>
      <c r="L18" s="38">
        <v>163.5333333333333</v>
      </c>
      <c r="M18" s="28">
        <v>158.69999999999999</v>
      </c>
      <c r="N18" s="28">
        <v>154.69999999999999</v>
      </c>
      <c r="O18" s="39">
        <v>33485400</v>
      </c>
      <c r="P18" s="40">
        <v>1.3400882497140056E-2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317.14999999999998</v>
      </c>
      <c r="F19" s="37">
        <v>315.58333333333331</v>
      </c>
      <c r="G19" s="38">
        <v>313.36666666666662</v>
      </c>
      <c r="H19" s="38">
        <v>309.58333333333331</v>
      </c>
      <c r="I19" s="38">
        <v>307.36666666666662</v>
      </c>
      <c r="J19" s="38">
        <v>319.36666666666662</v>
      </c>
      <c r="K19" s="38">
        <v>321.58333333333331</v>
      </c>
      <c r="L19" s="38">
        <v>325.36666666666662</v>
      </c>
      <c r="M19" s="28">
        <v>317.8</v>
      </c>
      <c r="N19" s="28">
        <v>311.8</v>
      </c>
      <c r="O19" s="39">
        <v>12914200</v>
      </c>
      <c r="P19" s="40">
        <v>-3.810669875651825E-3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2658.4</v>
      </c>
      <c r="F20" s="37">
        <v>2643.3833333333337</v>
      </c>
      <c r="G20" s="38">
        <v>2620.2166666666672</v>
      </c>
      <c r="H20" s="38">
        <v>2582.0333333333333</v>
      </c>
      <c r="I20" s="38">
        <v>2558.8666666666668</v>
      </c>
      <c r="J20" s="38">
        <v>2681.5666666666675</v>
      </c>
      <c r="K20" s="38">
        <v>2704.7333333333345</v>
      </c>
      <c r="L20" s="38">
        <v>2742.9166666666679</v>
      </c>
      <c r="M20" s="28">
        <v>2666.55</v>
      </c>
      <c r="N20" s="28">
        <v>2605.1999999999998</v>
      </c>
      <c r="O20" s="39">
        <v>3074750</v>
      </c>
      <c r="P20" s="40">
        <v>-1.9218500797448166E-2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4044.05</v>
      </c>
      <c r="F21" s="37">
        <v>4029.1333333333337</v>
      </c>
      <c r="G21" s="38">
        <v>4004.8666666666672</v>
      </c>
      <c r="H21" s="38">
        <v>3965.6833333333334</v>
      </c>
      <c r="I21" s="38">
        <v>3941.416666666667</v>
      </c>
      <c r="J21" s="38">
        <v>4068.3166666666675</v>
      </c>
      <c r="K21" s="38">
        <v>4092.5833333333339</v>
      </c>
      <c r="L21" s="38">
        <v>4131.7666666666682</v>
      </c>
      <c r="M21" s="28">
        <v>4053.4</v>
      </c>
      <c r="N21" s="28">
        <v>3989.95</v>
      </c>
      <c r="O21" s="39">
        <v>13558250</v>
      </c>
      <c r="P21" s="40">
        <v>-1.0292534262824607E-2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888.35</v>
      </c>
      <c r="F22" s="37">
        <v>891.18333333333339</v>
      </c>
      <c r="G22" s="38">
        <v>880.96666666666681</v>
      </c>
      <c r="H22" s="38">
        <v>873.58333333333337</v>
      </c>
      <c r="I22" s="38">
        <v>863.36666666666679</v>
      </c>
      <c r="J22" s="38">
        <v>898.56666666666683</v>
      </c>
      <c r="K22" s="38">
        <v>908.78333333333353</v>
      </c>
      <c r="L22" s="38">
        <v>916.16666666666686</v>
      </c>
      <c r="M22" s="28">
        <v>901.4</v>
      </c>
      <c r="N22" s="28">
        <v>883.8</v>
      </c>
      <c r="O22" s="39">
        <v>67843750</v>
      </c>
      <c r="P22" s="40">
        <v>3.3831250462175552E-3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3110.5</v>
      </c>
      <c r="F23" s="37">
        <v>3125.7666666666664</v>
      </c>
      <c r="G23" s="38">
        <v>3077.6833333333329</v>
      </c>
      <c r="H23" s="38">
        <v>3044.8666666666663</v>
      </c>
      <c r="I23" s="38">
        <v>2996.7833333333328</v>
      </c>
      <c r="J23" s="38">
        <v>3158.583333333333</v>
      </c>
      <c r="K23" s="38">
        <v>3206.666666666667</v>
      </c>
      <c r="L23" s="38">
        <v>3239.4833333333331</v>
      </c>
      <c r="M23" s="28">
        <v>3173.85</v>
      </c>
      <c r="N23" s="28">
        <v>3092.95</v>
      </c>
      <c r="O23" s="39">
        <v>274200</v>
      </c>
      <c r="P23" s="40">
        <v>6.4440993788819873E-2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668.5</v>
      </c>
      <c r="F24" s="37">
        <v>666.06666666666672</v>
      </c>
      <c r="G24" s="38">
        <v>660.98333333333346</v>
      </c>
      <c r="H24" s="38">
        <v>653.4666666666667</v>
      </c>
      <c r="I24" s="38">
        <v>648.38333333333344</v>
      </c>
      <c r="J24" s="38">
        <v>673.58333333333348</v>
      </c>
      <c r="K24" s="38">
        <v>678.66666666666674</v>
      </c>
      <c r="L24" s="38">
        <v>686.18333333333351</v>
      </c>
      <c r="M24" s="28">
        <v>671.15</v>
      </c>
      <c r="N24" s="28">
        <v>658.55</v>
      </c>
      <c r="O24" s="39">
        <v>5263000</v>
      </c>
      <c r="P24" s="40">
        <v>4.006104540251812E-3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589.85</v>
      </c>
      <c r="F25" s="37">
        <v>586.46666666666658</v>
      </c>
      <c r="G25" s="38">
        <v>580.93333333333317</v>
      </c>
      <c r="H25" s="38">
        <v>572.01666666666654</v>
      </c>
      <c r="I25" s="38">
        <v>566.48333333333312</v>
      </c>
      <c r="J25" s="38">
        <v>595.38333333333321</v>
      </c>
      <c r="K25" s="38">
        <v>600.91666666666674</v>
      </c>
      <c r="L25" s="38">
        <v>609.83333333333326</v>
      </c>
      <c r="M25" s="28">
        <v>592</v>
      </c>
      <c r="N25" s="28">
        <v>577.54999999999995</v>
      </c>
      <c r="O25" s="39">
        <v>78951600</v>
      </c>
      <c r="P25" s="40">
        <v>-1.3433209626374626E-3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4769.25</v>
      </c>
      <c r="F26" s="37">
        <v>4735.5999999999995</v>
      </c>
      <c r="G26" s="38">
        <v>4695.3999999999987</v>
      </c>
      <c r="H26" s="38">
        <v>4621.5499999999993</v>
      </c>
      <c r="I26" s="38">
        <v>4581.3499999999985</v>
      </c>
      <c r="J26" s="38">
        <v>4809.4499999999989</v>
      </c>
      <c r="K26" s="38">
        <v>4849.6499999999996</v>
      </c>
      <c r="L26" s="38">
        <v>4923.4999999999991</v>
      </c>
      <c r="M26" s="28">
        <v>4775.8</v>
      </c>
      <c r="N26" s="28">
        <v>4661.75</v>
      </c>
      <c r="O26" s="39">
        <v>1462000</v>
      </c>
      <c r="P26" s="40">
        <v>-1.1577790923687992E-2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324.75</v>
      </c>
      <c r="F27" s="37">
        <v>321.84999999999997</v>
      </c>
      <c r="G27" s="38">
        <v>318.19999999999993</v>
      </c>
      <c r="H27" s="38">
        <v>311.64999999999998</v>
      </c>
      <c r="I27" s="38">
        <v>307.99999999999994</v>
      </c>
      <c r="J27" s="38">
        <v>328.39999999999992</v>
      </c>
      <c r="K27" s="38">
        <v>332.0499999999999</v>
      </c>
      <c r="L27" s="38">
        <v>338.59999999999991</v>
      </c>
      <c r="M27" s="28">
        <v>325.5</v>
      </c>
      <c r="N27" s="28">
        <v>315.3</v>
      </c>
      <c r="O27" s="39">
        <v>14941500</v>
      </c>
      <c r="P27" s="40">
        <v>6.379267381011712E-2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145.25</v>
      </c>
      <c r="F28" s="37">
        <v>144.43333333333334</v>
      </c>
      <c r="G28" s="38">
        <v>142.51666666666668</v>
      </c>
      <c r="H28" s="38">
        <v>139.78333333333333</v>
      </c>
      <c r="I28" s="38">
        <v>137.86666666666667</v>
      </c>
      <c r="J28" s="38">
        <v>147.16666666666669</v>
      </c>
      <c r="K28" s="38">
        <v>149.08333333333331</v>
      </c>
      <c r="L28" s="38">
        <v>151.81666666666669</v>
      </c>
      <c r="M28" s="28">
        <v>146.35</v>
      </c>
      <c r="N28" s="28">
        <v>141.69999999999999</v>
      </c>
      <c r="O28" s="39">
        <v>75320000</v>
      </c>
      <c r="P28" s="40">
        <v>-7.5762566703998944E-3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3184.95</v>
      </c>
      <c r="F29" s="37">
        <v>3199.7000000000003</v>
      </c>
      <c r="G29" s="38">
        <v>3152.2500000000005</v>
      </c>
      <c r="H29" s="38">
        <v>3119.55</v>
      </c>
      <c r="I29" s="38">
        <v>3072.1000000000004</v>
      </c>
      <c r="J29" s="38">
        <v>3232.4000000000005</v>
      </c>
      <c r="K29" s="38">
        <v>3279.8500000000004</v>
      </c>
      <c r="L29" s="38">
        <v>3312.5500000000006</v>
      </c>
      <c r="M29" s="28">
        <v>3247.15</v>
      </c>
      <c r="N29" s="28">
        <v>3167</v>
      </c>
      <c r="O29" s="39">
        <v>6011000</v>
      </c>
      <c r="P29" s="40">
        <v>2.9316072468235213E-2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2063.4</v>
      </c>
      <c r="F30" s="37">
        <v>2060.7166666666667</v>
      </c>
      <c r="G30" s="38">
        <v>2036.6833333333334</v>
      </c>
      <c r="H30" s="38">
        <v>2009.9666666666667</v>
      </c>
      <c r="I30" s="38">
        <v>1985.9333333333334</v>
      </c>
      <c r="J30" s="38">
        <v>2087.4333333333334</v>
      </c>
      <c r="K30" s="38">
        <v>2111.4666666666672</v>
      </c>
      <c r="L30" s="38">
        <v>2138.1833333333334</v>
      </c>
      <c r="M30" s="28">
        <v>2084.75</v>
      </c>
      <c r="N30" s="28">
        <v>2034</v>
      </c>
      <c r="O30" s="39">
        <v>1595550</v>
      </c>
      <c r="P30" s="40">
        <v>2.1299067065657453E-2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8319.4500000000007</v>
      </c>
      <c r="F31" s="37">
        <v>8334.5500000000011</v>
      </c>
      <c r="G31" s="38">
        <v>8258.2500000000018</v>
      </c>
      <c r="H31" s="38">
        <v>8197.0500000000011</v>
      </c>
      <c r="I31" s="38">
        <v>8120.7500000000018</v>
      </c>
      <c r="J31" s="38">
        <v>8395.7500000000018</v>
      </c>
      <c r="K31" s="38">
        <v>8472.0500000000011</v>
      </c>
      <c r="L31" s="38">
        <v>8533.2500000000018</v>
      </c>
      <c r="M31" s="28">
        <v>8410.85</v>
      </c>
      <c r="N31" s="28">
        <v>8273.35</v>
      </c>
      <c r="O31" s="39">
        <v>124050</v>
      </c>
      <c r="P31" s="40">
        <v>6.6950699939135726E-3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678.55</v>
      </c>
      <c r="F32" s="37">
        <v>679.19999999999993</v>
      </c>
      <c r="G32" s="38">
        <v>672.34999999999991</v>
      </c>
      <c r="H32" s="38">
        <v>666.15</v>
      </c>
      <c r="I32" s="38">
        <v>659.3</v>
      </c>
      <c r="J32" s="38">
        <v>685.39999999999986</v>
      </c>
      <c r="K32" s="38">
        <v>692.25</v>
      </c>
      <c r="L32" s="38">
        <v>698.44999999999982</v>
      </c>
      <c r="M32" s="28">
        <v>686.05</v>
      </c>
      <c r="N32" s="28">
        <v>673</v>
      </c>
      <c r="O32" s="39">
        <v>8564000</v>
      </c>
      <c r="P32" s="40">
        <v>5.1313528111956788E-2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454.7</v>
      </c>
      <c r="F33" s="37">
        <v>455.5</v>
      </c>
      <c r="G33" s="38">
        <v>452</v>
      </c>
      <c r="H33" s="38">
        <v>449.3</v>
      </c>
      <c r="I33" s="38">
        <v>445.8</v>
      </c>
      <c r="J33" s="38">
        <v>458.2</v>
      </c>
      <c r="K33" s="38">
        <v>461.7</v>
      </c>
      <c r="L33" s="38">
        <v>464.4</v>
      </c>
      <c r="M33" s="28">
        <v>459</v>
      </c>
      <c r="N33" s="28">
        <v>452.8</v>
      </c>
      <c r="O33" s="39">
        <v>14489000</v>
      </c>
      <c r="P33" s="40">
        <v>5.4125320935396572E-3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938.6</v>
      </c>
      <c r="F34" s="37">
        <v>935.6</v>
      </c>
      <c r="G34" s="38">
        <v>930.30000000000007</v>
      </c>
      <c r="H34" s="38">
        <v>922</v>
      </c>
      <c r="I34" s="38">
        <v>916.7</v>
      </c>
      <c r="J34" s="38">
        <v>943.90000000000009</v>
      </c>
      <c r="K34" s="38">
        <v>949.2</v>
      </c>
      <c r="L34" s="38">
        <v>957.50000000000011</v>
      </c>
      <c r="M34" s="28">
        <v>940.9</v>
      </c>
      <c r="N34" s="28">
        <v>927.3</v>
      </c>
      <c r="O34" s="39">
        <v>41584800</v>
      </c>
      <c r="P34" s="40">
        <v>2.4024112762625217E-2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3628.8</v>
      </c>
      <c r="F35" s="37">
        <v>3623.4666666666667</v>
      </c>
      <c r="G35" s="38">
        <v>3605.6833333333334</v>
      </c>
      <c r="H35" s="38">
        <v>3582.5666666666666</v>
      </c>
      <c r="I35" s="38">
        <v>3564.7833333333333</v>
      </c>
      <c r="J35" s="38">
        <v>3646.5833333333335</v>
      </c>
      <c r="K35" s="38">
        <v>3664.3666666666672</v>
      </c>
      <c r="L35" s="38">
        <v>3687.4833333333336</v>
      </c>
      <c r="M35" s="28">
        <v>3641.25</v>
      </c>
      <c r="N35" s="28">
        <v>3600.35</v>
      </c>
      <c r="O35" s="39">
        <v>1287000</v>
      </c>
      <c r="P35" s="40">
        <v>3.7903225806451613E-2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1605.65</v>
      </c>
      <c r="F36" s="37">
        <v>1600.2833333333335</v>
      </c>
      <c r="G36" s="38">
        <v>1584.2666666666671</v>
      </c>
      <c r="H36" s="38">
        <v>1562.8833333333337</v>
      </c>
      <c r="I36" s="38">
        <v>1546.8666666666672</v>
      </c>
      <c r="J36" s="38">
        <v>1621.666666666667</v>
      </c>
      <c r="K36" s="38">
        <v>1637.6833333333334</v>
      </c>
      <c r="L36" s="38">
        <v>1659.0666666666668</v>
      </c>
      <c r="M36" s="28">
        <v>1616.3</v>
      </c>
      <c r="N36" s="28">
        <v>1578.9</v>
      </c>
      <c r="O36" s="39">
        <v>8916000</v>
      </c>
      <c r="P36" s="40">
        <v>6.7182295489188731E-3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6562.1</v>
      </c>
      <c r="F37" s="37">
        <v>6533.7</v>
      </c>
      <c r="G37" s="38">
        <v>6472.4</v>
      </c>
      <c r="H37" s="38">
        <v>6382.7</v>
      </c>
      <c r="I37" s="38">
        <v>6321.4</v>
      </c>
      <c r="J37" s="38">
        <v>6623.4</v>
      </c>
      <c r="K37" s="38">
        <v>6684.7000000000007</v>
      </c>
      <c r="L37" s="38">
        <v>6774.4</v>
      </c>
      <c r="M37" s="28">
        <v>6595</v>
      </c>
      <c r="N37" s="28">
        <v>6444</v>
      </c>
      <c r="O37" s="39">
        <v>6725375</v>
      </c>
      <c r="P37" s="40">
        <v>2.6559310068497072E-2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2075.6</v>
      </c>
      <c r="F38" s="37">
        <v>2071.8666666666668</v>
      </c>
      <c r="G38" s="38">
        <v>2054.7333333333336</v>
      </c>
      <c r="H38" s="38">
        <v>2033.8666666666668</v>
      </c>
      <c r="I38" s="38">
        <v>2016.7333333333336</v>
      </c>
      <c r="J38" s="38">
        <v>2092.7333333333336</v>
      </c>
      <c r="K38" s="38">
        <v>2109.8666666666668</v>
      </c>
      <c r="L38" s="38">
        <v>2130.7333333333336</v>
      </c>
      <c r="M38" s="28">
        <v>2089</v>
      </c>
      <c r="N38" s="28">
        <v>2051</v>
      </c>
      <c r="O38" s="39">
        <v>1919700</v>
      </c>
      <c r="P38" s="40">
        <v>9.943181818181818E-3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376.95</v>
      </c>
      <c r="F39" s="37">
        <v>377.31666666666666</v>
      </c>
      <c r="G39" s="38">
        <v>373.88333333333333</v>
      </c>
      <c r="H39" s="38">
        <v>370.81666666666666</v>
      </c>
      <c r="I39" s="38">
        <v>367.38333333333333</v>
      </c>
      <c r="J39" s="38">
        <v>380.38333333333333</v>
      </c>
      <c r="K39" s="38">
        <v>383.81666666666661</v>
      </c>
      <c r="L39" s="38">
        <v>386.88333333333333</v>
      </c>
      <c r="M39" s="28">
        <v>380.75</v>
      </c>
      <c r="N39" s="28">
        <v>374.25</v>
      </c>
      <c r="O39" s="39">
        <v>8904000</v>
      </c>
      <c r="P39" s="40">
        <v>2.5239498894620488E-2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249</v>
      </c>
      <c r="F40" s="37">
        <v>248.75</v>
      </c>
      <c r="G40" s="38">
        <v>246.75</v>
      </c>
      <c r="H40" s="38">
        <v>244.5</v>
      </c>
      <c r="I40" s="38">
        <v>242.5</v>
      </c>
      <c r="J40" s="38">
        <v>251</v>
      </c>
      <c r="K40" s="38">
        <v>253</v>
      </c>
      <c r="L40" s="38">
        <v>255.25</v>
      </c>
      <c r="M40" s="28">
        <v>250.75</v>
      </c>
      <c r="N40" s="28">
        <v>246.5</v>
      </c>
      <c r="O40" s="39">
        <v>50655600</v>
      </c>
      <c r="P40" s="40">
        <v>-8.0716224313559619E-3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191.1</v>
      </c>
      <c r="F41" s="37">
        <v>189.81666666666669</v>
      </c>
      <c r="G41" s="38">
        <v>188.13333333333338</v>
      </c>
      <c r="H41" s="38">
        <v>185.16666666666669</v>
      </c>
      <c r="I41" s="38">
        <v>183.48333333333338</v>
      </c>
      <c r="J41" s="38">
        <v>192.78333333333339</v>
      </c>
      <c r="K41" s="38">
        <v>194.46666666666673</v>
      </c>
      <c r="L41" s="38">
        <v>197.43333333333339</v>
      </c>
      <c r="M41" s="28">
        <v>191.5</v>
      </c>
      <c r="N41" s="28">
        <v>186.85</v>
      </c>
      <c r="O41" s="39">
        <v>91833300</v>
      </c>
      <c r="P41" s="40">
        <v>9.564496588662883E-4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1684.3</v>
      </c>
      <c r="F42" s="37">
        <v>1683.6833333333334</v>
      </c>
      <c r="G42" s="38">
        <v>1675.6166666666668</v>
      </c>
      <c r="H42" s="38">
        <v>1666.9333333333334</v>
      </c>
      <c r="I42" s="38">
        <v>1658.8666666666668</v>
      </c>
      <c r="J42" s="38">
        <v>1692.3666666666668</v>
      </c>
      <c r="K42" s="38">
        <v>1700.4333333333334</v>
      </c>
      <c r="L42" s="38">
        <v>1709.1166666666668</v>
      </c>
      <c r="M42" s="28">
        <v>1691.75</v>
      </c>
      <c r="N42" s="28">
        <v>1675</v>
      </c>
      <c r="O42" s="39">
        <v>2411475</v>
      </c>
      <c r="P42" s="40">
        <v>-1.1402508551881414E-4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105.4</v>
      </c>
      <c r="F43" s="37">
        <v>105.80000000000001</v>
      </c>
      <c r="G43" s="38">
        <v>104.40000000000002</v>
      </c>
      <c r="H43" s="38">
        <v>103.4</v>
      </c>
      <c r="I43" s="38">
        <v>102.00000000000001</v>
      </c>
      <c r="J43" s="38">
        <v>106.80000000000003</v>
      </c>
      <c r="K43" s="38">
        <v>108.2</v>
      </c>
      <c r="L43" s="38">
        <v>109.20000000000003</v>
      </c>
      <c r="M43" s="28">
        <v>107.2</v>
      </c>
      <c r="N43" s="28">
        <v>104.8</v>
      </c>
      <c r="O43" s="39">
        <v>108339900</v>
      </c>
      <c r="P43" s="40">
        <v>3.2820735749606041E-2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625.25</v>
      </c>
      <c r="F44" s="37">
        <v>619.75</v>
      </c>
      <c r="G44" s="38">
        <v>613</v>
      </c>
      <c r="H44" s="38">
        <v>600.75</v>
      </c>
      <c r="I44" s="38">
        <v>594</v>
      </c>
      <c r="J44" s="38">
        <v>632</v>
      </c>
      <c r="K44" s="38">
        <v>638.75</v>
      </c>
      <c r="L44" s="38">
        <v>651</v>
      </c>
      <c r="M44" s="28">
        <v>626.5</v>
      </c>
      <c r="N44" s="28">
        <v>607.5</v>
      </c>
      <c r="O44" s="39">
        <v>6453700</v>
      </c>
      <c r="P44" s="40">
        <v>-3.8669506799934458E-2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874.75</v>
      </c>
      <c r="F45" s="37">
        <v>871.18333333333339</v>
      </c>
      <c r="G45" s="38">
        <v>861.81666666666683</v>
      </c>
      <c r="H45" s="38">
        <v>848.88333333333344</v>
      </c>
      <c r="I45" s="38">
        <v>839.51666666666688</v>
      </c>
      <c r="J45" s="38">
        <v>884.11666666666679</v>
      </c>
      <c r="K45" s="38">
        <v>893.48333333333335</v>
      </c>
      <c r="L45" s="38">
        <v>906.41666666666674</v>
      </c>
      <c r="M45" s="28">
        <v>880.55</v>
      </c>
      <c r="N45" s="28">
        <v>858.25</v>
      </c>
      <c r="O45" s="39">
        <v>7011000</v>
      </c>
      <c r="P45" s="40">
        <v>1.0376134889753566E-2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834.8</v>
      </c>
      <c r="F46" s="37">
        <v>836.65</v>
      </c>
      <c r="G46" s="38">
        <v>830.15</v>
      </c>
      <c r="H46" s="38">
        <v>825.5</v>
      </c>
      <c r="I46" s="38">
        <v>819</v>
      </c>
      <c r="J46" s="38">
        <v>841.3</v>
      </c>
      <c r="K46" s="38">
        <v>847.8</v>
      </c>
      <c r="L46" s="38">
        <v>852.44999999999993</v>
      </c>
      <c r="M46" s="28">
        <v>843.15</v>
      </c>
      <c r="N46" s="28">
        <v>832</v>
      </c>
      <c r="O46" s="39">
        <v>37845150</v>
      </c>
      <c r="P46" s="40">
        <v>7.5363629512397313E-4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87.2</v>
      </c>
      <c r="F47" s="37">
        <v>86.516666666666666</v>
      </c>
      <c r="G47" s="38">
        <v>85.433333333333337</v>
      </c>
      <c r="H47" s="38">
        <v>83.666666666666671</v>
      </c>
      <c r="I47" s="38">
        <v>82.583333333333343</v>
      </c>
      <c r="J47" s="38">
        <v>88.283333333333331</v>
      </c>
      <c r="K47" s="38">
        <v>89.366666666666674</v>
      </c>
      <c r="L47" s="38">
        <v>91.133333333333326</v>
      </c>
      <c r="M47" s="28">
        <v>87.6</v>
      </c>
      <c r="N47" s="28">
        <v>84.75</v>
      </c>
      <c r="O47" s="39">
        <v>101892000</v>
      </c>
      <c r="P47" s="40">
        <v>-3.2888180187362968E-2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272.3</v>
      </c>
      <c r="F48" s="37">
        <v>273.13333333333338</v>
      </c>
      <c r="G48" s="38">
        <v>270.36666666666679</v>
      </c>
      <c r="H48" s="38">
        <v>268.43333333333339</v>
      </c>
      <c r="I48" s="38">
        <v>265.6666666666668</v>
      </c>
      <c r="J48" s="38">
        <v>275.06666666666678</v>
      </c>
      <c r="K48" s="38">
        <v>277.83333333333331</v>
      </c>
      <c r="L48" s="38">
        <v>279.76666666666677</v>
      </c>
      <c r="M48" s="28">
        <v>275.89999999999998</v>
      </c>
      <c r="N48" s="28">
        <v>271.2</v>
      </c>
      <c r="O48" s="39">
        <v>22954000</v>
      </c>
      <c r="P48" s="40">
        <v>2.0241259456143936E-2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17521.75</v>
      </c>
      <c r="F49" s="37">
        <v>17550.45</v>
      </c>
      <c r="G49" s="38">
        <v>17406.25</v>
      </c>
      <c r="H49" s="38">
        <v>17290.75</v>
      </c>
      <c r="I49" s="38">
        <v>17146.55</v>
      </c>
      <c r="J49" s="38">
        <v>17665.95</v>
      </c>
      <c r="K49" s="38">
        <v>17810.150000000005</v>
      </c>
      <c r="L49" s="38">
        <v>17925.650000000001</v>
      </c>
      <c r="M49" s="28">
        <v>17694.650000000001</v>
      </c>
      <c r="N49" s="28">
        <v>17434.95</v>
      </c>
      <c r="O49" s="39">
        <v>120500</v>
      </c>
      <c r="P49" s="40">
        <v>1.2179756404871903E-2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350.85</v>
      </c>
      <c r="F50" s="37">
        <v>346.48333333333335</v>
      </c>
      <c r="G50" s="38">
        <v>341.4666666666667</v>
      </c>
      <c r="H50" s="38">
        <v>332.08333333333337</v>
      </c>
      <c r="I50" s="38">
        <v>327.06666666666672</v>
      </c>
      <c r="J50" s="38">
        <v>355.86666666666667</v>
      </c>
      <c r="K50" s="38">
        <v>360.88333333333333</v>
      </c>
      <c r="L50" s="38">
        <v>370.26666666666665</v>
      </c>
      <c r="M50" s="28">
        <v>351.5</v>
      </c>
      <c r="N50" s="28">
        <v>337.1</v>
      </c>
      <c r="O50" s="39">
        <v>19058400</v>
      </c>
      <c r="P50" s="40">
        <v>1.243067508127749E-2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4454</v>
      </c>
      <c r="F51" s="37">
        <v>4443.8</v>
      </c>
      <c r="G51" s="38">
        <v>4427.7000000000007</v>
      </c>
      <c r="H51" s="38">
        <v>4401.4000000000005</v>
      </c>
      <c r="I51" s="38">
        <v>4385.3000000000011</v>
      </c>
      <c r="J51" s="38">
        <v>4470.1000000000004</v>
      </c>
      <c r="K51" s="38">
        <v>4486.2000000000007</v>
      </c>
      <c r="L51" s="38">
        <v>4512.5</v>
      </c>
      <c r="M51" s="28">
        <v>4459.8999999999996</v>
      </c>
      <c r="N51" s="28">
        <v>4417.5</v>
      </c>
      <c r="O51" s="39">
        <v>1314000</v>
      </c>
      <c r="P51" s="40">
        <v>-2.9111866410521648E-2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310.2</v>
      </c>
      <c r="F52" s="37">
        <v>308</v>
      </c>
      <c r="G52" s="38">
        <v>303.14999999999998</v>
      </c>
      <c r="H52" s="38">
        <v>296.09999999999997</v>
      </c>
      <c r="I52" s="38">
        <v>291.24999999999994</v>
      </c>
      <c r="J52" s="38">
        <v>315.05</v>
      </c>
      <c r="K52" s="38">
        <v>319.90000000000003</v>
      </c>
      <c r="L52" s="38">
        <v>326.95000000000005</v>
      </c>
      <c r="M52" s="28">
        <v>312.85000000000002</v>
      </c>
      <c r="N52" s="28">
        <v>300.95</v>
      </c>
      <c r="O52" s="39">
        <v>9094600</v>
      </c>
      <c r="P52" s="40">
        <v>9.7706126618257727E-3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323.10000000000002</v>
      </c>
      <c r="F53" s="37">
        <v>321.33333333333331</v>
      </c>
      <c r="G53" s="38">
        <v>318.76666666666665</v>
      </c>
      <c r="H53" s="38">
        <v>314.43333333333334</v>
      </c>
      <c r="I53" s="38">
        <v>311.86666666666667</v>
      </c>
      <c r="J53" s="38">
        <v>325.66666666666663</v>
      </c>
      <c r="K53" s="38">
        <v>328.23333333333335</v>
      </c>
      <c r="L53" s="38">
        <v>332.56666666666661</v>
      </c>
      <c r="M53" s="28">
        <v>323.89999999999998</v>
      </c>
      <c r="N53" s="28">
        <v>317</v>
      </c>
      <c r="O53" s="39">
        <v>46558800</v>
      </c>
      <c r="P53" s="40">
        <v>-1.4177909901669335E-2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556.4</v>
      </c>
      <c r="F54" s="37">
        <v>555.9666666666667</v>
      </c>
      <c r="G54" s="38">
        <v>551.43333333333339</v>
      </c>
      <c r="H54" s="38">
        <v>546.4666666666667</v>
      </c>
      <c r="I54" s="38">
        <v>541.93333333333339</v>
      </c>
      <c r="J54" s="38">
        <v>560.93333333333339</v>
      </c>
      <c r="K54" s="38">
        <v>565.4666666666667</v>
      </c>
      <c r="L54" s="38">
        <v>570.43333333333339</v>
      </c>
      <c r="M54" s="28">
        <v>560.5</v>
      </c>
      <c r="N54" s="28">
        <v>551</v>
      </c>
      <c r="O54" s="39">
        <v>4238325</v>
      </c>
      <c r="P54" s="40">
        <v>5.7843590930124946E-3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313.60000000000002</v>
      </c>
      <c r="F55" s="37">
        <v>311.16666666666669</v>
      </c>
      <c r="G55" s="38">
        <v>307.48333333333335</v>
      </c>
      <c r="H55" s="38">
        <v>301.36666666666667</v>
      </c>
      <c r="I55" s="38">
        <v>297.68333333333334</v>
      </c>
      <c r="J55" s="38">
        <v>317.28333333333336</v>
      </c>
      <c r="K55" s="38">
        <v>320.96666666666664</v>
      </c>
      <c r="L55" s="38">
        <v>327.08333333333337</v>
      </c>
      <c r="M55" s="28">
        <v>314.85000000000002</v>
      </c>
      <c r="N55" s="28">
        <v>305.05</v>
      </c>
      <c r="O55" s="39">
        <v>8295000</v>
      </c>
      <c r="P55" s="40">
        <v>-1.8110795454545456E-2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750.45</v>
      </c>
      <c r="F56" s="37">
        <v>746.30000000000007</v>
      </c>
      <c r="G56" s="38">
        <v>740.60000000000014</v>
      </c>
      <c r="H56" s="38">
        <v>730.75000000000011</v>
      </c>
      <c r="I56" s="38">
        <v>725.05000000000018</v>
      </c>
      <c r="J56" s="38">
        <v>756.15000000000009</v>
      </c>
      <c r="K56" s="38">
        <v>761.85000000000014</v>
      </c>
      <c r="L56" s="38">
        <v>771.7</v>
      </c>
      <c r="M56" s="28">
        <v>752</v>
      </c>
      <c r="N56" s="28">
        <v>736.45</v>
      </c>
      <c r="O56" s="39">
        <v>7358750</v>
      </c>
      <c r="P56" s="40">
        <v>-1.9160279906697768E-2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1105.4000000000001</v>
      </c>
      <c r="F57" s="37">
        <v>1108</v>
      </c>
      <c r="G57" s="38">
        <v>1099.25</v>
      </c>
      <c r="H57" s="38">
        <v>1093.0999999999999</v>
      </c>
      <c r="I57" s="38">
        <v>1084.3499999999999</v>
      </c>
      <c r="J57" s="38">
        <v>1114.1500000000001</v>
      </c>
      <c r="K57" s="38">
        <v>1122.9000000000001</v>
      </c>
      <c r="L57" s="38">
        <v>1129.0500000000002</v>
      </c>
      <c r="M57" s="28">
        <v>1116.75</v>
      </c>
      <c r="N57" s="28">
        <v>1101.8499999999999</v>
      </c>
      <c r="O57" s="39">
        <v>7747350</v>
      </c>
      <c r="P57" s="40">
        <v>2.2651222651222651E-2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234.3</v>
      </c>
      <c r="F58" s="37">
        <v>233.11666666666667</v>
      </c>
      <c r="G58" s="38">
        <v>231.08333333333334</v>
      </c>
      <c r="H58" s="38">
        <v>227.86666666666667</v>
      </c>
      <c r="I58" s="38">
        <v>225.83333333333334</v>
      </c>
      <c r="J58" s="38">
        <v>236.33333333333334</v>
      </c>
      <c r="K58" s="38">
        <v>238.36666666666665</v>
      </c>
      <c r="L58" s="38">
        <v>241.58333333333334</v>
      </c>
      <c r="M58" s="28">
        <v>235.15</v>
      </c>
      <c r="N58" s="28">
        <v>229.9</v>
      </c>
      <c r="O58" s="39">
        <v>26985000</v>
      </c>
      <c r="P58" s="40">
        <v>-5.1380481322899747E-2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3922.1</v>
      </c>
      <c r="F59" s="37">
        <v>3886.6833333333329</v>
      </c>
      <c r="G59" s="38">
        <v>3840.4166666666661</v>
      </c>
      <c r="H59" s="38">
        <v>3758.7333333333331</v>
      </c>
      <c r="I59" s="38">
        <v>3712.4666666666662</v>
      </c>
      <c r="J59" s="38">
        <v>3968.3666666666659</v>
      </c>
      <c r="K59" s="38">
        <v>4014.6333333333332</v>
      </c>
      <c r="L59" s="38">
        <v>4096.3166666666657</v>
      </c>
      <c r="M59" s="28">
        <v>3932.95</v>
      </c>
      <c r="N59" s="28">
        <v>3805</v>
      </c>
      <c r="O59" s="39">
        <v>699150</v>
      </c>
      <c r="P59" s="40">
        <v>-4.2890842805061121E-4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1664.75</v>
      </c>
      <c r="F60" s="37">
        <v>1666.0166666666667</v>
      </c>
      <c r="G60" s="38">
        <v>1654.4833333333333</v>
      </c>
      <c r="H60" s="38">
        <v>1644.2166666666667</v>
      </c>
      <c r="I60" s="38">
        <v>1632.6833333333334</v>
      </c>
      <c r="J60" s="38">
        <v>1676.2833333333333</v>
      </c>
      <c r="K60" s="38">
        <v>1687.8166666666666</v>
      </c>
      <c r="L60" s="38">
        <v>1698.0833333333333</v>
      </c>
      <c r="M60" s="28">
        <v>1677.55</v>
      </c>
      <c r="N60" s="28">
        <v>1655.75</v>
      </c>
      <c r="O60" s="39">
        <v>2536100</v>
      </c>
      <c r="P60" s="40">
        <v>-2.7774050717831747E-2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778.65</v>
      </c>
      <c r="F61" s="37">
        <v>776.21666666666658</v>
      </c>
      <c r="G61" s="38">
        <v>771.48333333333312</v>
      </c>
      <c r="H61" s="38">
        <v>764.31666666666649</v>
      </c>
      <c r="I61" s="38">
        <v>759.58333333333303</v>
      </c>
      <c r="J61" s="38">
        <v>783.38333333333321</v>
      </c>
      <c r="K61" s="38">
        <v>788.11666666666656</v>
      </c>
      <c r="L61" s="38">
        <v>795.2833333333333</v>
      </c>
      <c r="M61" s="28">
        <v>780.95</v>
      </c>
      <c r="N61" s="28">
        <v>769.05</v>
      </c>
      <c r="O61" s="39">
        <v>7945000</v>
      </c>
      <c r="P61" s="40">
        <v>-1.0585305105853052E-2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961.75</v>
      </c>
      <c r="F62" s="37">
        <v>963.73333333333323</v>
      </c>
      <c r="G62" s="38">
        <v>954.96666666666647</v>
      </c>
      <c r="H62" s="38">
        <v>948.18333333333328</v>
      </c>
      <c r="I62" s="38">
        <v>939.41666666666652</v>
      </c>
      <c r="J62" s="38">
        <v>970.51666666666642</v>
      </c>
      <c r="K62" s="38">
        <v>979.28333333333308</v>
      </c>
      <c r="L62" s="38">
        <v>986.06666666666638</v>
      </c>
      <c r="M62" s="28">
        <v>972.5</v>
      </c>
      <c r="N62" s="28">
        <v>956.95</v>
      </c>
      <c r="O62" s="39">
        <v>2853900</v>
      </c>
      <c r="P62" s="40">
        <v>3.7404580152671757E-2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354.3</v>
      </c>
      <c r="F63" s="37">
        <v>354.4666666666667</v>
      </c>
      <c r="G63" s="38">
        <v>351.33333333333337</v>
      </c>
      <c r="H63" s="38">
        <v>348.36666666666667</v>
      </c>
      <c r="I63" s="38">
        <v>345.23333333333335</v>
      </c>
      <c r="J63" s="38">
        <v>357.43333333333339</v>
      </c>
      <c r="K63" s="38">
        <v>360.56666666666672</v>
      </c>
      <c r="L63" s="38">
        <v>363.53333333333342</v>
      </c>
      <c r="M63" s="28">
        <v>357.6</v>
      </c>
      <c r="N63" s="28">
        <v>351.5</v>
      </c>
      <c r="O63" s="39">
        <v>4981500</v>
      </c>
      <c r="P63" s="40">
        <v>5.8654765699713104E-2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195.9</v>
      </c>
      <c r="F64" s="37">
        <v>194.48333333333335</v>
      </c>
      <c r="G64" s="38">
        <v>192.41666666666669</v>
      </c>
      <c r="H64" s="38">
        <v>188.93333333333334</v>
      </c>
      <c r="I64" s="38">
        <v>186.86666666666667</v>
      </c>
      <c r="J64" s="38">
        <v>197.9666666666667</v>
      </c>
      <c r="K64" s="38">
        <v>200.03333333333336</v>
      </c>
      <c r="L64" s="38">
        <v>203.51666666666671</v>
      </c>
      <c r="M64" s="28">
        <v>196.55</v>
      </c>
      <c r="N64" s="28">
        <v>191</v>
      </c>
      <c r="O64" s="39">
        <v>8640000</v>
      </c>
      <c r="P64" s="40">
        <v>-1.2006861063464836E-2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1482.75</v>
      </c>
      <c r="F65" s="37">
        <v>1487.3166666666666</v>
      </c>
      <c r="G65" s="38">
        <v>1465.2333333333331</v>
      </c>
      <c r="H65" s="38">
        <v>1447.7166666666665</v>
      </c>
      <c r="I65" s="38">
        <v>1425.633333333333</v>
      </c>
      <c r="J65" s="38">
        <v>1504.8333333333333</v>
      </c>
      <c r="K65" s="38">
        <v>1526.9166666666667</v>
      </c>
      <c r="L65" s="38">
        <v>1544.4333333333334</v>
      </c>
      <c r="M65" s="28">
        <v>1509.4</v>
      </c>
      <c r="N65" s="28">
        <v>1469.8</v>
      </c>
      <c r="O65" s="39">
        <v>2443200</v>
      </c>
      <c r="P65" s="40">
        <v>6.4260998517053879E-3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605.95000000000005</v>
      </c>
      <c r="F66" s="37">
        <v>603.43333333333328</v>
      </c>
      <c r="G66" s="38">
        <v>597.81666666666661</v>
      </c>
      <c r="H66" s="38">
        <v>589.68333333333328</v>
      </c>
      <c r="I66" s="38">
        <v>584.06666666666661</v>
      </c>
      <c r="J66" s="38">
        <v>611.56666666666661</v>
      </c>
      <c r="K66" s="38">
        <v>617.18333333333317</v>
      </c>
      <c r="L66" s="38">
        <v>625.31666666666661</v>
      </c>
      <c r="M66" s="28">
        <v>609.04999999999995</v>
      </c>
      <c r="N66" s="28">
        <v>595.29999999999995</v>
      </c>
      <c r="O66" s="39">
        <v>11350000</v>
      </c>
      <c r="P66" s="40">
        <v>-3.730524467851657E-3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1917.55</v>
      </c>
      <c r="F67" s="37">
        <v>1894.5999999999997</v>
      </c>
      <c r="G67" s="38">
        <v>1857.8499999999995</v>
      </c>
      <c r="H67" s="38">
        <v>1798.1499999999999</v>
      </c>
      <c r="I67" s="38">
        <v>1761.3999999999996</v>
      </c>
      <c r="J67" s="38">
        <v>1954.2999999999993</v>
      </c>
      <c r="K67" s="38">
        <v>1991.0499999999997</v>
      </c>
      <c r="L67" s="38">
        <v>2050.7499999999991</v>
      </c>
      <c r="M67" s="28">
        <v>1931.35</v>
      </c>
      <c r="N67" s="28">
        <v>1834.9</v>
      </c>
      <c r="O67" s="39">
        <v>1624500</v>
      </c>
      <c r="P67" s="40">
        <v>0.18059593023255813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2193.9499999999998</v>
      </c>
      <c r="F68" s="37">
        <v>2193.8333333333335</v>
      </c>
      <c r="G68" s="38">
        <v>2167.666666666667</v>
      </c>
      <c r="H68" s="38">
        <v>2141.3833333333337</v>
      </c>
      <c r="I68" s="38">
        <v>2115.2166666666672</v>
      </c>
      <c r="J68" s="38">
        <v>2220.1166666666668</v>
      </c>
      <c r="K68" s="38">
        <v>2246.2833333333338</v>
      </c>
      <c r="L68" s="38">
        <v>2272.5666666666666</v>
      </c>
      <c r="M68" s="28">
        <v>2220</v>
      </c>
      <c r="N68" s="28">
        <v>2167.5500000000002</v>
      </c>
      <c r="O68" s="39">
        <v>1520500</v>
      </c>
      <c r="P68" s="40">
        <v>-1.8053504021007714E-3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223.7</v>
      </c>
      <c r="F69" s="37">
        <v>223.5</v>
      </c>
      <c r="G69" s="38">
        <v>222</v>
      </c>
      <c r="H69" s="38">
        <v>220.3</v>
      </c>
      <c r="I69" s="38">
        <v>218.8</v>
      </c>
      <c r="J69" s="38">
        <v>225.2</v>
      </c>
      <c r="K69" s="38">
        <v>226.7</v>
      </c>
      <c r="L69" s="38">
        <v>228.39999999999998</v>
      </c>
      <c r="M69" s="28">
        <v>225</v>
      </c>
      <c r="N69" s="28">
        <v>221.8</v>
      </c>
      <c r="O69" s="39">
        <v>18839600</v>
      </c>
      <c r="P69" s="40">
        <v>-1.6039317480296866E-2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3359.3</v>
      </c>
      <c r="F70" s="37">
        <v>3337.2666666666664</v>
      </c>
      <c r="G70" s="38">
        <v>3302.0333333333328</v>
      </c>
      <c r="H70" s="38">
        <v>3244.7666666666664</v>
      </c>
      <c r="I70" s="38">
        <v>3209.5333333333328</v>
      </c>
      <c r="J70" s="38">
        <v>3394.5333333333328</v>
      </c>
      <c r="K70" s="38">
        <v>3429.7666666666664</v>
      </c>
      <c r="L70" s="38">
        <v>3487.0333333333328</v>
      </c>
      <c r="M70" s="28">
        <v>3372.5</v>
      </c>
      <c r="N70" s="28">
        <v>3280</v>
      </c>
      <c r="O70" s="39">
        <v>2988900</v>
      </c>
      <c r="P70" s="40">
        <v>-3.550532579886983E-3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4017.35</v>
      </c>
      <c r="F71" s="37">
        <v>4039.6166666666663</v>
      </c>
      <c r="G71" s="38">
        <v>3967.9333333333325</v>
      </c>
      <c r="H71" s="38">
        <v>3918.516666666666</v>
      </c>
      <c r="I71" s="38">
        <v>3846.8333333333321</v>
      </c>
      <c r="J71" s="38">
        <v>4089.0333333333328</v>
      </c>
      <c r="K71" s="38">
        <v>4160.7166666666662</v>
      </c>
      <c r="L71" s="38">
        <v>4210.1333333333332</v>
      </c>
      <c r="M71" s="28">
        <v>4111.3</v>
      </c>
      <c r="N71" s="28">
        <v>3990.2</v>
      </c>
      <c r="O71" s="39">
        <v>591625</v>
      </c>
      <c r="P71" s="40">
        <v>-2.4726973006387803E-2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405.85</v>
      </c>
      <c r="F72" s="37">
        <v>403.95</v>
      </c>
      <c r="G72" s="38">
        <v>400.7</v>
      </c>
      <c r="H72" s="38">
        <v>395.55</v>
      </c>
      <c r="I72" s="38">
        <v>392.3</v>
      </c>
      <c r="J72" s="38">
        <v>409.09999999999997</v>
      </c>
      <c r="K72" s="38">
        <v>412.34999999999997</v>
      </c>
      <c r="L72" s="38">
        <v>417.49999999999994</v>
      </c>
      <c r="M72" s="28">
        <v>407.2</v>
      </c>
      <c r="N72" s="28">
        <v>398.8</v>
      </c>
      <c r="O72" s="39">
        <v>46493700</v>
      </c>
      <c r="P72" s="40">
        <v>1.8488231529545616E-3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4475.6499999999996</v>
      </c>
      <c r="F73" s="37">
        <v>4452.8666666666659</v>
      </c>
      <c r="G73" s="38">
        <v>4417.7333333333318</v>
      </c>
      <c r="H73" s="38">
        <v>4359.8166666666657</v>
      </c>
      <c r="I73" s="38">
        <v>4324.6833333333316</v>
      </c>
      <c r="J73" s="38">
        <v>4510.7833333333319</v>
      </c>
      <c r="K73" s="38">
        <v>4545.9166666666652</v>
      </c>
      <c r="L73" s="38">
        <v>4603.8333333333321</v>
      </c>
      <c r="M73" s="28">
        <v>4488</v>
      </c>
      <c r="N73" s="28">
        <v>4394.95</v>
      </c>
      <c r="O73" s="39">
        <v>1906000</v>
      </c>
      <c r="P73" s="40">
        <v>-2.3002498878708273E-2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3345.85</v>
      </c>
      <c r="F74" s="37">
        <v>3342</v>
      </c>
      <c r="G74" s="38">
        <v>3312.9</v>
      </c>
      <c r="H74" s="38">
        <v>3279.9500000000003</v>
      </c>
      <c r="I74" s="38">
        <v>3250.8500000000004</v>
      </c>
      <c r="J74" s="38">
        <v>3374.95</v>
      </c>
      <c r="K74" s="38">
        <v>3404.05</v>
      </c>
      <c r="L74" s="38">
        <v>3436.9999999999995</v>
      </c>
      <c r="M74" s="28">
        <v>3371.1</v>
      </c>
      <c r="N74" s="28">
        <v>3309.05</v>
      </c>
      <c r="O74" s="39">
        <v>3272150</v>
      </c>
      <c r="P74" s="40">
        <v>-9.7447304310984001E-3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2286.1</v>
      </c>
      <c r="F75" s="37">
        <v>2285.6333333333337</v>
      </c>
      <c r="G75" s="38">
        <v>2273.5166666666673</v>
      </c>
      <c r="H75" s="38">
        <v>2260.9333333333338</v>
      </c>
      <c r="I75" s="38">
        <v>2248.8166666666675</v>
      </c>
      <c r="J75" s="38">
        <v>2298.2166666666672</v>
      </c>
      <c r="K75" s="38">
        <v>2310.333333333333</v>
      </c>
      <c r="L75" s="38">
        <v>2322.916666666667</v>
      </c>
      <c r="M75" s="28">
        <v>2297.75</v>
      </c>
      <c r="N75" s="28">
        <v>2273.0500000000002</v>
      </c>
      <c r="O75" s="39">
        <v>1103575</v>
      </c>
      <c r="P75" s="40">
        <v>-1.4004914004914005E-2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192.55</v>
      </c>
      <c r="F76" s="37">
        <v>191.98333333333335</v>
      </c>
      <c r="G76" s="38">
        <v>191.01666666666671</v>
      </c>
      <c r="H76" s="38">
        <v>189.48333333333335</v>
      </c>
      <c r="I76" s="38">
        <v>188.51666666666671</v>
      </c>
      <c r="J76" s="38">
        <v>193.51666666666671</v>
      </c>
      <c r="K76" s="38">
        <v>194.48333333333335</v>
      </c>
      <c r="L76" s="38">
        <v>196.01666666666671</v>
      </c>
      <c r="M76" s="28">
        <v>192.95</v>
      </c>
      <c r="N76" s="28">
        <v>190.45</v>
      </c>
      <c r="O76" s="39">
        <v>25297200</v>
      </c>
      <c r="P76" s="40">
        <v>7.7441560304029825E-3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134.30000000000001</v>
      </c>
      <c r="F77" s="37">
        <v>133.63333333333335</v>
      </c>
      <c r="G77" s="38">
        <v>132.7166666666667</v>
      </c>
      <c r="H77" s="38">
        <v>131.13333333333335</v>
      </c>
      <c r="I77" s="38">
        <v>130.2166666666667</v>
      </c>
      <c r="J77" s="38">
        <v>135.2166666666667</v>
      </c>
      <c r="K77" s="38">
        <v>136.13333333333338</v>
      </c>
      <c r="L77" s="38">
        <v>137.7166666666667</v>
      </c>
      <c r="M77" s="28">
        <v>134.55000000000001</v>
      </c>
      <c r="N77" s="28">
        <v>132.05000000000001</v>
      </c>
      <c r="O77" s="39">
        <v>72305000</v>
      </c>
      <c r="P77" s="40">
        <v>-7.6173483392808121E-3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107.6</v>
      </c>
      <c r="F78" s="37">
        <v>106.86666666666667</v>
      </c>
      <c r="G78" s="38">
        <v>105.88333333333335</v>
      </c>
      <c r="H78" s="38">
        <v>104.16666666666669</v>
      </c>
      <c r="I78" s="38">
        <v>103.18333333333337</v>
      </c>
      <c r="J78" s="38">
        <v>108.58333333333334</v>
      </c>
      <c r="K78" s="38">
        <v>109.56666666666666</v>
      </c>
      <c r="L78" s="38">
        <v>111.28333333333333</v>
      </c>
      <c r="M78" s="28">
        <v>107.85</v>
      </c>
      <c r="N78" s="28">
        <v>105.15</v>
      </c>
      <c r="O78" s="39">
        <v>17477200</v>
      </c>
      <c r="P78" s="40">
        <v>5.9541530217326586E-4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93.55</v>
      </c>
      <c r="F79" s="37">
        <v>92.666666666666671</v>
      </c>
      <c r="G79" s="38">
        <v>91.583333333333343</v>
      </c>
      <c r="H79" s="38">
        <v>89.616666666666674</v>
      </c>
      <c r="I79" s="38">
        <v>88.533333333333346</v>
      </c>
      <c r="J79" s="38">
        <v>94.63333333333334</v>
      </c>
      <c r="K79" s="38">
        <v>95.716666666666683</v>
      </c>
      <c r="L79" s="38">
        <v>97.683333333333337</v>
      </c>
      <c r="M79" s="28">
        <v>93.75</v>
      </c>
      <c r="N79" s="28">
        <v>90.7</v>
      </c>
      <c r="O79" s="39">
        <v>61039650</v>
      </c>
      <c r="P79" s="40">
        <v>1.1523881728582258E-2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427.25</v>
      </c>
      <c r="F80" s="37">
        <v>425.75</v>
      </c>
      <c r="G80" s="38">
        <v>418.5</v>
      </c>
      <c r="H80" s="38">
        <v>409.75</v>
      </c>
      <c r="I80" s="38">
        <v>402.5</v>
      </c>
      <c r="J80" s="38">
        <v>434.5</v>
      </c>
      <c r="K80" s="38">
        <v>441.75</v>
      </c>
      <c r="L80" s="38">
        <v>450.5</v>
      </c>
      <c r="M80" s="28">
        <v>433</v>
      </c>
      <c r="N80" s="28">
        <v>417</v>
      </c>
      <c r="O80" s="39">
        <v>5810850</v>
      </c>
      <c r="P80" s="40">
        <v>2.7051150623917424E-2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43.55</v>
      </c>
      <c r="F81" s="37">
        <v>43.283333333333331</v>
      </c>
      <c r="G81" s="38">
        <v>42.86666666666666</v>
      </c>
      <c r="H81" s="38">
        <v>42.18333333333333</v>
      </c>
      <c r="I81" s="38">
        <v>41.766666666666659</v>
      </c>
      <c r="J81" s="38">
        <v>43.966666666666661</v>
      </c>
      <c r="K81" s="38">
        <v>44.383333333333333</v>
      </c>
      <c r="L81" s="38">
        <v>45.066666666666663</v>
      </c>
      <c r="M81" s="28">
        <v>43.7</v>
      </c>
      <c r="N81" s="28">
        <v>42.6</v>
      </c>
      <c r="O81" s="39">
        <v>149850000</v>
      </c>
      <c r="P81" s="40">
        <v>-2.3030658647498901E-2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592.65</v>
      </c>
      <c r="F82" s="37">
        <v>588.63333333333333</v>
      </c>
      <c r="G82" s="38">
        <v>581.26666666666665</v>
      </c>
      <c r="H82" s="38">
        <v>569.88333333333333</v>
      </c>
      <c r="I82" s="38">
        <v>562.51666666666665</v>
      </c>
      <c r="J82" s="38">
        <v>600.01666666666665</v>
      </c>
      <c r="K82" s="38">
        <v>607.38333333333321</v>
      </c>
      <c r="L82" s="38">
        <v>618.76666666666665</v>
      </c>
      <c r="M82" s="28">
        <v>596</v>
      </c>
      <c r="N82" s="28">
        <v>577.25</v>
      </c>
      <c r="O82" s="39">
        <v>7390500</v>
      </c>
      <c r="P82" s="40">
        <v>-2.1009126915791286E-2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901.3</v>
      </c>
      <c r="F83" s="37">
        <v>907.51666666666677</v>
      </c>
      <c r="G83" s="38">
        <v>884.03333333333353</v>
      </c>
      <c r="H83" s="38">
        <v>866.76666666666677</v>
      </c>
      <c r="I83" s="38">
        <v>843.28333333333353</v>
      </c>
      <c r="J83" s="38">
        <v>924.78333333333353</v>
      </c>
      <c r="K83" s="38">
        <v>948.26666666666688</v>
      </c>
      <c r="L83" s="38">
        <v>965.53333333333353</v>
      </c>
      <c r="M83" s="28">
        <v>931</v>
      </c>
      <c r="N83" s="28">
        <v>890.25</v>
      </c>
      <c r="O83" s="39">
        <v>5137000</v>
      </c>
      <c r="P83" s="40">
        <v>5.3527481542247742E-2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1305.8</v>
      </c>
      <c r="F84" s="37">
        <v>1297.3166666666666</v>
      </c>
      <c r="G84" s="38">
        <v>1283.4833333333331</v>
      </c>
      <c r="H84" s="38">
        <v>1261.1666666666665</v>
      </c>
      <c r="I84" s="38">
        <v>1247.333333333333</v>
      </c>
      <c r="J84" s="38">
        <v>1319.6333333333332</v>
      </c>
      <c r="K84" s="38">
        <v>1333.4666666666667</v>
      </c>
      <c r="L84" s="38">
        <v>1355.7833333333333</v>
      </c>
      <c r="M84" s="28">
        <v>1311.15</v>
      </c>
      <c r="N84" s="28">
        <v>1275</v>
      </c>
      <c r="O84" s="39">
        <v>4339550</v>
      </c>
      <c r="P84" s="40">
        <v>-2.6744864088992553E-2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339.4</v>
      </c>
      <c r="F85" s="37">
        <v>337.38333333333333</v>
      </c>
      <c r="G85" s="38">
        <v>333.51666666666665</v>
      </c>
      <c r="H85" s="38">
        <v>327.63333333333333</v>
      </c>
      <c r="I85" s="38">
        <v>323.76666666666665</v>
      </c>
      <c r="J85" s="38">
        <v>343.26666666666665</v>
      </c>
      <c r="K85" s="38">
        <v>347.13333333333333</v>
      </c>
      <c r="L85" s="38">
        <v>353.01666666666665</v>
      </c>
      <c r="M85" s="28">
        <v>341.25</v>
      </c>
      <c r="N85" s="28">
        <v>331.5</v>
      </c>
      <c r="O85" s="39">
        <v>7494000</v>
      </c>
      <c r="P85" s="40">
        <v>-1.8646776771443793E-3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1827.1</v>
      </c>
      <c r="F86" s="37">
        <v>1815.3499999999997</v>
      </c>
      <c r="G86" s="38">
        <v>1800.8999999999994</v>
      </c>
      <c r="H86" s="38">
        <v>1774.6999999999998</v>
      </c>
      <c r="I86" s="38">
        <v>1760.2499999999995</v>
      </c>
      <c r="J86" s="38">
        <v>1841.5499999999993</v>
      </c>
      <c r="K86" s="38">
        <v>1855.9999999999995</v>
      </c>
      <c r="L86" s="38">
        <v>1882.1999999999991</v>
      </c>
      <c r="M86" s="28">
        <v>1829.8</v>
      </c>
      <c r="N86" s="28">
        <v>1789.15</v>
      </c>
      <c r="O86" s="39">
        <v>7108375</v>
      </c>
      <c r="P86" s="40">
        <v>-4.3246839654025281E-3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523.95000000000005</v>
      </c>
      <c r="F87" s="37">
        <v>519.75</v>
      </c>
      <c r="G87" s="38">
        <v>512.70000000000005</v>
      </c>
      <c r="H87" s="38">
        <v>501.45000000000005</v>
      </c>
      <c r="I87" s="38">
        <v>494.40000000000009</v>
      </c>
      <c r="J87" s="38">
        <v>531</v>
      </c>
      <c r="K87" s="38">
        <v>538.04999999999995</v>
      </c>
      <c r="L87" s="38">
        <v>549.29999999999995</v>
      </c>
      <c r="M87" s="28">
        <v>526.79999999999995</v>
      </c>
      <c r="N87" s="28">
        <v>508.5</v>
      </c>
      <c r="O87" s="39">
        <v>4953750</v>
      </c>
      <c r="P87" s="40">
        <v>-2.5571674452913695E-2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2736.6</v>
      </c>
      <c r="F88" s="37">
        <v>2741.0833333333335</v>
      </c>
      <c r="G88" s="38">
        <v>2720.5166666666669</v>
      </c>
      <c r="H88" s="38">
        <v>2704.4333333333334</v>
      </c>
      <c r="I88" s="38">
        <v>2683.8666666666668</v>
      </c>
      <c r="J88" s="38">
        <v>2757.166666666667</v>
      </c>
      <c r="K88" s="38">
        <v>2777.7333333333336</v>
      </c>
      <c r="L88" s="38">
        <v>2793.8166666666671</v>
      </c>
      <c r="M88" s="28">
        <v>2761.65</v>
      </c>
      <c r="N88" s="28">
        <v>2725</v>
      </c>
      <c r="O88" s="39">
        <v>3612025</v>
      </c>
      <c r="P88" s="40">
        <v>1.163002380618961E-2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1175.95</v>
      </c>
      <c r="F89" s="37">
        <v>1177.3166666666666</v>
      </c>
      <c r="G89" s="38">
        <v>1165.6333333333332</v>
      </c>
      <c r="H89" s="38">
        <v>1155.3166666666666</v>
      </c>
      <c r="I89" s="38">
        <v>1143.6333333333332</v>
      </c>
      <c r="J89" s="38">
        <v>1187.6333333333332</v>
      </c>
      <c r="K89" s="38">
        <v>1199.3166666666666</v>
      </c>
      <c r="L89" s="38">
        <v>1209.6333333333332</v>
      </c>
      <c r="M89" s="28">
        <v>1189</v>
      </c>
      <c r="N89" s="28">
        <v>1167</v>
      </c>
      <c r="O89" s="39">
        <v>4721500</v>
      </c>
      <c r="P89" s="40">
        <v>-1.5431133354186216E-2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1036.7</v>
      </c>
      <c r="F90" s="37">
        <v>1033.7666666666667</v>
      </c>
      <c r="G90" s="38">
        <v>1023.1333333333332</v>
      </c>
      <c r="H90" s="38">
        <v>1009.5666666666666</v>
      </c>
      <c r="I90" s="38">
        <v>998.93333333333317</v>
      </c>
      <c r="J90" s="38">
        <v>1047.3333333333333</v>
      </c>
      <c r="K90" s="38">
        <v>1057.9666666666669</v>
      </c>
      <c r="L90" s="38">
        <v>1071.5333333333333</v>
      </c>
      <c r="M90" s="28">
        <v>1044.4000000000001</v>
      </c>
      <c r="N90" s="28">
        <v>1020.2</v>
      </c>
      <c r="O90" s="39">
        <v>12106500</v>
      </c>
      <c r="P90" s="40">
        <v>-1.8389238889834836E-2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2706.85</v>
      </c>
      <c r="F91" s="37">
        <v>2701.05</v>
      </c>
      <c r="G91" s="38">
        <v>2678.1000000000004</v>
      </c>
      <c r="H91" s="38">
        <v>2649.3500000000004</v>
      </c>
      <c r="I91" s="38">
        <v>2626.4000000000005</v>
      </c>
      <c r="J91" s="38">
        <v>2729.8</v>
      </c>
      <c r="K91" s="38">
        <v>2752.75</v>
      </c>
      <c r="L91" s="38">
        <v>2781.5</v>
      </c>
      <c r="M91" s="28">
        <v>2724</v>
      </c>
      <c r="N91" s="28">
        <v>2672.3</v>
      </c>
      <c r="O91" s="39">
        <v>16411200</v>
      </c>
      <c r="P91" s="40">
        <v>6.1801242236024845E-2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2247.1999999999998</v>
      </c>
      <c r="F92" s="37">
        <v>2241.7000000000003</v>
      </c>
      <c r="G92" s="38">
        <v>2227.4000000000005</v>
      </c>
      <c r="H92" s="38">
        <v>2207.6000000000004</v>
      </c>
      <c r="I92" s="38">
        <v>2193.3000000000006</v>
      </c>
      <c r="J92" s="38">
        <v>2261.5000000000005</v>
      </c>
      <c r="K92" s="38">
        <v>2275.8000000000006</v>
      </c>
      <c r="L92" s="38">
        <v>2295.6000000000004</v>
      </c>
      <c r="M92" s="28">
        <v>2256</v>
      </c>
      <c r="N92" s="28">
        <v>2221.9</v>
      </c>
      <c r="O92" s="39">
        <v>1577100</v>
      </c>
      <c r="P92" s="40">
        <v>2.1768707482993196E-2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1652.9</v>
      </c>
      <c r="F93" s="37">
        <v>1648.2666666666667</v>
      </c>
      <c r="G93" s="38">
        <v>1634.9333333333334</v>
      </c>
      <c r="H93" s="38">
        <v>1616.9666666666667</v>
      </c>
      <c r="I93" s="38">
        <v>1603.6333333333334</v>
      </c>
      <c r="J93" s="38">
        <v>1666.2333333333333</v>
      </c>
      <c r="K93" s="38">
        <v>1679.5666666666668</v>
      </c>
      <c r="L93" s="38">
        <v>1697.5333333333333</v>
      </c>
      <c r="M93" s="28">
        <v>1661.6</v>
      </c>
      <c r="N93" s="28">
        <v>1630.3</v>
      </c>
      <c r="O93" s="39">
        <v>64825750</v>
      </c>
      <c r="P93" s="40">
        <v>1.0216588242352559E-2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579.54999999999995</v>
      </c>
      <c r="F94" s="37">
        <v>578.13333333333333</v>
      </c>
      <c r="G94" s="38">
        <v>575.11666666666667</v>
      </c>
      <c r="H94" s="38">
        <v>570.68333333333339</v>
      </c>
      <c r="I94" s="38">
        <v>567.66666666666674</v>
      </c>
      <c r="J94" s="38">
        <v>582.56666666666661</v>
      </c>
      <c r="K94" s="38">
        <v>585.58333333333326</v>
      </c>
      <c r="L94" s="38">
        <v>590.01666666666654</v>
      </c>
      <c r="M94" s="28">
        <v>581.15</v>
      </c>
      <c r="N94" s="28">
        <v>573.70000000000005</v>
      </c>
      <c r="O94" s="39">
        <v>13237400</v>
      </c>
      <c r="P94" s="40">
        <v>6.439742410303588E-3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2770.7</v>
      </c>
      <c r="F95" s="37">
        <v>2763.3166666666671</v>
      </c>
      <c r="G95" s="38">
        <v>2748.6333333333341</v>
      </c>
      <c r="H95" s="38">
        <v>2726.5666666666671</v>
      </c>
      <c r="I95" s="38">
        <v>2711.8833333333341</v>
      </c>
      <c r="J95" s="38">
        <v>2785.3833333333341</v>
      </c>
      <c r="K95" s="38">
        <v>2800.0666666666675</v>
      </c>
      <c r="L95" s="38">
        <v>2822.1333333333341</v>
      </c>
      <c r="M95" s="28">
        <v>2778</v>
      </c>
      <c r="N95" s="28">
        <v>2741.25</v>
      </c>
      <c r="O95" s="39">
        <v>2810100</v>
      </c>
      <c r="P95" s="40">
        <v>1.0136956756173838E-2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465</v>
      </c>
      <c r="F96" s="37">
        <v>463.65000000000003</v>
      </c>
      <c r="G96" s="38">
        <v>458.05000000000007</v>
      </c>
      <c r="H96" s="38">
        <v>451.1</v>
      </c>
      <c r="I96" s="38">
        <v>445.50000000000006</v>
      </c>
      <c r="J96" s="38">
        <v>470.60000000000008</v>
      </c>
      <c r="K96" s="38">
        <v>476.2000000000001</v>
      </c>
      <c r="L96" s="38">
        <v>483.15000000000009</v>
      </c>
      <c r="M96" s="28">
        <v>469.25</v>
      </c>
      <c r="N96" s="28">
        <v>456.7</v>
      </c>
      <c r="O96" s="39">
        <v>19066550</v>
      </c>
      <c r="P96" s="40">
        <v>2.7790954665516683E-2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116.25</v>
      </c>
      <c r="F97" s="37">
        <v>116.25</v>
      </c>
      <c r="G97" s="38">
        <v>115.4</v>
      </c>
      <c r="H97" s="38">
        <v>114.55000000000001</v>
      </c>
      <c r="I97" s="38">
        <v>113.70000000000002</v>
      </c>
      <c r="J97" s="38">
        <v>117.1</v>
      </c>
      <c r="K97" s="38">
        <v>117.94999999999999</v>
      </c>
      <c r="L97" s="38">
        <v>118.79999999999998</v>
      </c>
      <c r="M97" s="28">
        <v>117.1</v>
      </c>
      <c r="N97" s="28">
        <v>115.4</v>
      </c>
      <c r="O97" s="39">
        <v>20805100</v>
      </c>
      <c r="P97" s="40">
        <v>-4.0212359555940654E-3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253.2</v>
      </c>
      <c r="F98" s="37">
        <v>248.98333333333335</v>
      </c>
      <c r="G98" s="38">
        <v>243.9666666666667</v>
      </c>
      <c r="H98" s="38">
        <v>234.73333333333335</v>
      </c>
      <c r="I98" s="38">
        <v>229.7166666666667</v>
      </c>
      <c r="J98" s="38">
        <v>258.2166666666667</v>
      </c>
      <c r="K98" s="38">
        <v>263.23333333333335</v>
      </c>
      <c r="L98" s="38">
        <v>272.4666666666667</v>
      </c>
      <c r="M98" s="28">
        <v>254</v>
      </c>
      <c r="N98" s="28">
        <v>239.75</v>
      </c>
      <c r="O98" s="39">
        <v>22364100</v>
      </c>
      <c r="P98" s="40">
        <v>5.3950884336429569E-2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2733.5</v>
      </c>
      <c r="F99" s="37">
        <v>2728.8333333333335</v>
      </c>
      <c r="G99" s="38">
        <v>2714.7666666666669</v>
      </c>
      <c r="H99" s="38">
        <v>2696.0333333333333</v>
      </c>
      <c r="I99" s="38">
        <v>2681.9666666666667</v>
      </c>
      <c r="J99" s="38">
        <v>2747.5666666666671</v>
      </c>
      <c r="K99" s="38">
        <v>2761.6333333333337</v>
      </c>
      <c r="L99" s="38">
        <v>2780.3666666666672</v>
      </c>
      <c r="M99" s="28">
        <v>2742.9</v>
      </c>
      <c r="N99" s="28">
        <v>2710.1</v>
      </c>
      <c r="O99" s="39">
        <v>7079100</v>
      </c>
      <c r="P99" s="40">
        <v>-1.7733005869375183E-2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43779.5</v>
      </c>
      <c r="F100" s="37">
        <v>43163.98333333333</v>
      </c>
      <c r="G100" s="38">
        <v>42179.016666666663</v>
      </c>
      <c r="H100" s="38">
        <v>40578.533333333333</v>
      </c>
      <c r="I100" s="38">
        <v>39593.566666666666</v>
      </c>
      <c r="J100" s="38">
        <v>44764.46666666666</v>
      </c>
      <c r="K100" s="38">
        <v>45749.43333333332</v>
      </c>
      <c r="L100" s="38">
        <v>47349.916666666657</v>
      </c>
      <c r="M100" s="28">
        <v>44148.95</v>
      </c>
      <c r="N100" s="28">
        <v>41563.5</v>
      </c>
      <c r="O100" s="39">
        <v>38670</v>
      </c>
      <c r="P100" s="40">
        <v>0.10076857386848848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141.65</v>
      </c>
      <c r="F101" s="37">
        <v>141.69999999999999</v>
      </c>
      <c r="G101" s="38">
        <v>139.14999999999998</v>
      </c>
      <c r="H101" s="38">
        <v>136.64999999999998</v>
      </c>
      <c r="I101" s="38">
        <v>134.09999999999997</v>
      </c>
      <c r="J101" s="38">
        <v>144.19999999999999</v>
      </c>
      <c r="K101" s="38">
        <v>146.75</v>
      </c>
      <c r="L101" s="38">
        <v>149.25</v>
      </c>
      <c r="M101" s="28">
        <v>144.25</v>
      </c>
      <c r="N101" s="28">
        <v>139.19999999999999</v>
      </c>
      <c r="O101" s="39">
        <v>43444000</v>
      </c>
      <c r="P101" s="40">
        <v>7.8878990348923532E-3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935.7</v>
      </c>
      <c r="F102" s="37">
        <v>935.15</v>
      </c>
      <c r="G102" s="38">
        <v>931.75</v>
      </c>
      <c r="H102" s="38">
        <v>927.80000000000007</v>
      </c>
      <c r="I102" s="38">
        <v>924.40000000000009</v>
      </c>
      <c r="J102" s="38">
        <v>939.09999999999991</v>
      </c>
      <c r="K102" s="38">
        <v>942.49999999999977</v>
      </c>
      <c r="L102" s="38">
        <v>946.44999999999982</v>
      </c>
      <c r="M102" s="28">
        <v>938.55</v>
      </c>
      <c r="N102" s="28">
        <v>931.2</v>
      </c>
      <c r="O102" s="39">
        <v>70667900</v>
      </c>
      <c r="P102" s="40">
        <v>8.8993362081703723E-3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1239.75</v>
      </c>
      <c r="F103" s="37">
        <v>1244.3</v>
      </c>
      <c r="G103" s="38">
        <v>1231.75</v>
      </c>
      <c r="H103" s="38">
        <v>1223.75</v>
      </c>
      <c r="I103" s="38">
        <v>1211.2</v>
      </c>
      <c r="J103" s="38">
        <v>1252.3</v>
      </c>
      <c r="K103" s="38">
        <v>1264.8499999999997</v>
      </c>
      <c r="L103" s="38">
        <v>1272.8499999999999</v>
      </c>
      <c r="M103" s="28">
        <v>1256.8499999999999</v>
      </c>
      <c r="N103" s="28">
        <v>1236.3</v>
      </c>
      <c r="O103" s="39">
        <v>3423800</v>
      </c>
      <c r="P103" s="40">
        <v>1.4917951268025858E-3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454.55</v>
      </c>
      <c r="F104" s="37">
        <v>455.28333333333336</v>
      </c>
      <c r="G104" s="38">
        <v>450.4666666666667</v>
      </c>
      <c r="H104" s="38">
        <v>446.38333333333333</v>
      </c>
      <c r="I104" s="38">
        <v>441.56666666666666</v>
      </c>
      <c r="J104" s="38">
        <v>459.36666666666673</v>
      </c>
      <c r="K104" s="38">
        <v>464.18333333333345</v>
      </c>
      <c r="L104" s="38">
        <v>468.26666666666677</v>
      </c>
      <c r="M104" s="28">
        <v>460.1</v>
      </c>
      <c r="N104" s="28">
        <v>451.2</v>
      </c>
      <c r="O104" s="39">
        <v>19084500</v>
      </c>
      <c r="P104" s="40">
        <v>4.4667049839888333E-2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</v>
      </c>
      <c r="F105" s="37">
        <v>8</v>
      </c>
      <c r="G105" s="38">
        <v>7.9499999999999993</v>
      </c>
      <c r="H105" s="38">
        <v>7.8999999999999995</v>
      </c>
      <c r="I105" s="38">
        <v>7.8499999999999988</v>
      </c>
      <c r="J105" s="38">
        <v>8.0500000000000007</v>
      </c>
      <c r="K105" s="38">
        <v>8.1000000000000014</v>
      </c>
      <c r="L105" s="38">
        <v>8.15</v>
      </c>
      <c r="M105" s="28">
        <v>8.0500000000000007</v>
      </c>
      <c r="N105" s="28">
        <v>7.95</v>
      </c>
      <c r="O105" s="39">
        <v>557550000</v>
      </c>
      <c r="P105" s="40">
        <v>-1.5043249341857841E-3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83.8</v>
      </c>
      <c r="F106" s="37">
        <v>83.183333333333337</v>
      </c>
      <c r="G106" s="38">
        <v>82.416666666666671</v>
      </c>
      <c r="H106" s="38">
        <v>81.033333333333331</v>
      </c>
      <c r="I106" s="38">
        <v>80.266666666666666</v>
      </c>
      <c r="J106" s="38">
        <v>84.566666666666677</v>
      </c>
      <c r="K106" s="38">
        <v>85.333333333333329</v>
      </c>
      <c r="L106" s="38">
        <v>86.716666666666683</v>
      </c>
      <c r="M106" s="28">
        <v>83.95</v>
      </c>
      <c r="N106" s="28">
        <v>81.8</v>
      </c>
      <c r="O106" s="39">
        <v>106510000</v>
      </c>
      <c r="P106" s="40">
        <v>6.6156317928362162E-3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59.55</v>
      </c>
      <c r="F107" s="37">
        <v>59.083333333333336</v>
      </c>
      <c r="G107" s="38">
        <v>58.466666666666669</v>
      </c>
      <c r="H107" s="38">
        <v>57.383333333333333</v>
      </c>
      <c r="I107" s="38">
        <v>56.766666666666666</v>
      </c>
      <c r="J107" s="38">
        <v>60.166666666666671</v>
      </c>
      <c r="K107" s="38">
        <v>60.783333333333331</v>
      </c>
      <c r="L107" s="38">
        <v>61.866666666666674</v>
      </c>
      <c r="M107" s="28">
        <v>59.7</v>
      </c>
      <c r="N107" s="28">
        <v>58</v>
      </c>
      <c r="O107" s="39">
        <v>169635000</v>
      </c>
      <c r="P107" s="40">
        <v>-9.7173144876325094E-4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145.44999999999999</v>
      </c>
      <c r="F108" s="37">
        <v>145.06666666666666</v>
      </c>
      <c r="G108" s="38">
        <v>143.88333333333333</v>
      </c>
      <c r="H108" s="38">
        <v>142.31666666666666</v>
      </c>
      <c r="I108" s="38">
        <v>141.13333333333333</v>
      </c>
      <c r="J108" s="38">
        <v>146.63333333333333</v>
      </c>
      <c r="K108" s="38">
        <v>147.81666666666666</v>
      </c>
      <c r="L108" s="38">
        <v>149.38333333333333</v>
      </c>
      <c r="M108" s="28">
        <v>146.25</v>
      </c>
      <c r="N108" s="28">
        <v>143.5</v>
      </c>
      <c r="O108" s="39">
        <v>53617500</v>
      </c>
      <c r="P108" s="40">
        <v>-2.3760753789430562E-2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440.95</v>
      </c>
      <c r="F109" s="37">
        <v>438.2833333333333</v>
      </c>
      <c r="G109" s="38">
        <v>434.06666666666661</v>
      </c>
      <c r="H109" s="38">
        <v>427.18333333333328</v>
      </c>
      <c r="I109" s="38">
        <v>422.96666666666658</v>
      </c>
      <c r="J109" s="38">
        <v>445.16666666666663</v>
      </c>
      <c r="K109" s="38">
        <v>449.38333333333333</v>
      </c>
      <c r="L109" s="38">
        <v>456.26666666666665</v>
      </c>
      <c r="M109" s="28">
        <v>442.5</v>
      </c>
      <c r="N109" s="28">
        <v>431.4</v>
      </c>
      <c r="O109" s="39">
        <v>8468625</v>
      </c>
      <c r="P109" s="40">
        <v>-1.028442873212277E-2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334.55</v>
      </c>
      <c r="F110" s="37">
        <v>333.81666666666666</v>
      </c>
      <c r="G110" s="38">
        <v>331.83333333333331</v>
      </c>
      <c r="H110" s="38">
        <v>329.11666666666667</v>
      </c>
      <c r="I110" s="38">
        <v>327.13333333333333</v>
      </c>
      <c r="J110" s="38">
        <v>336.5333333333333</v>
      </c>
      <c r="K110" s="38">
        <v>338.51666666666665</v>
      </c>
      <c r="L110" s="38">
        <v>341.23333333333329</v>
      </c>
      <c r="M110" s="28">
        <v>335.8</v>
      </c>
      <c r="N110" s="28">
        <v>331.1</v>
      </c>
      <c r="O110" s="39">
        <v>32969052</v>
      </c>
      <c r="P110" s="40">
        <v>-4.5527090323931423E-2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247.6</v>
      </c>
      <c r="F111" s="37">
        <v>244.33333333333334</v>
      </c>
      <c r="G111" s="38">
        <v>240.4666666666667</v>
      </c>
      <c r="H111" s="38">
        <v>233.33333333333334</v>
      </c>
      <c r="I111" s="38">
        <v>229.4666666666667</v>
      </c>
      <c r="J111" s="38">
        <v>251.4666666666667</v>
      </c>
      <c r="K111" s="38">
        <v>255.33333333333331</v>
      </c>
      <c r="L111" s="38">
        <v>262.4666666666667</v>
      </c>
      <c r="M111" s="28">
        <v>248.2</v>
      </c>
      <c r="N111" s="28">
        <v>237.2</v>
      </c>
      <c r="O111" s="39">
        <v>16631500</v>
      </c>
      <c r="P111" s="40">
        <v>-2.5488530161427356E-2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4471.6000000000004</v>
      </c>
      <c r="F112" s="37">
        <v>4454.0999999999995</v>
      </c>
      <c r="G112" s="38">
        <v>4423.2499999999991</v>
      </c>
      <c r="H112" s="38">
        <v>4374.8999999999996</v>
      </c>
      <c r="I112" s="38">
        <v>4344.0499999999993</v>
      </c>
      <c r="J112" s="38">
        <v>4502.4499999999989</v>
      </c>
      <c r="K112" s="38">
        <v>4533.2999999999993</v>
      </c>
      <c r="L112" s="38">
        <v>4581.6499999999987</v>
      </c>
      <c r="M112" s="28">
        <v>4484.95</v>
      </c>
      <c r="N112" s="28">
        <v>4405.75</v>
      </c>
      <c r="O112" s="39">
        <v>272850</v>
      </c>
      <c r="P112" s="40">
        <v>-6.0109289617486343E-3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2069.9</v>
      </c>
      <c r="F113" s="37">
        <v>2050.85</v>
      </c>
      <c r="G113" s="38">
        <v>2027.6999999999998</v>
      </c>
      <c r="H113" s="38">
        <v>1985.5</v>
      </c>
      <c r="I113" s="38">
        <v>1962.35</v>
      </c>
      <c r="J113" s="38">
        <v>2093.0499999999997</v>
      </c>
      <c r="K113" s="38">
        <v>2116.2000000000003</v>
      </c>
      <c r="L113" s="38">
        <v>2158.3999999999996</v>
      </c>
      <c r="M113" s="28">
        <v>2074</v>
      </c>
      <c r="N113" s="28">
        <v>2008.65</v>
      </c>
      <c r="O113" s="39">
        <v>3194100</v>
      </c>
      <c r="P113" s="40">
        <v>8.0146089073754687E-2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1213.4000000000001</v>
      </c>
      <c r="F114" s="37">
        <v>1213.8</v>
      </c>
      <c r="G114" s="38">
        <v>1200.6999999999998</v>
      </c>
      <c r="H114" s="38">
        <v>1187.9999999999998</v>
      </c>
      <c r="I114" s="38">
        <v>1174.8999999999996</v>
      </c>
      <c r="J114" s="38">
        <v>1226.5</v>
      </c>
      <c r="K114" s="38">
        <v>1239.5999999999999</v>
      </c>
      <c r="L114" s="38">
        <v>1252.3000000000002</v>
      </c>
      <c r="M114" s="28">
        <v>1226.9000000000001</v>
      </c>
      <c r="N114" s="28">
        <v>1201.0999999999999</v>
      </c>
      <c r="O114" s="39">
        <v>29986200</v>
      </c>
      <c r="P114" s="40">
        <v>-1.1349979970623581E-2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195.6</v>
      </c>
      <c r="F115" s="37">
        <v>195.18333333333331</v>
      </c>
      <c r="G115" s="38">
        <v>194.01666666666662</v>
      </c>
      <c r="H115" s="38">
        <v>192.43333333333331</v>
      </c>
      <c r="I115" s="38">
        <v>191.26666666666662</v>
      </c>
      <c r="J115" s="38">
        <v>196.76666666666662</v>
      </c>
      <c r="K115" s="38">
        <v>197.93333333333331</v>
      </c>
      <c r="L115" s="38">
        <v>199.51666666666662</v>
      </c>
      <c r="M115" s="28">
        <v>196.35</v>
      </c>
      <c r="N115" s="28">
        <v>193.6</v>
      </c>
      <c r="O115" s="39">
        <v>14100800</v>
      </c>
      <c r="P115" s="40">
        <v>1.1928429423459245E-3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1552.05</v>
      </c>
      <c r="F116" s="37">
        <v>1552.5666666666668</v>
      </c>
      <c r="G116" s="38">
        <v>1534.6333333333337</v>
      </c>
      <c r="H116" s="38">
        <v>1517.2166666666669</v>
      </c>
      <c r="I116" s="38">
        <v>1499.2833333333338</v>
      </c>
      <c r="J116" s="38">
        <v>1569.9833333333336</v>
      </c>
      <c r="K116" s="38">
        <v>1587.9166666666665</v>
      </c>
      <c r="L116" s="38">
        <v>1605.3333333333335</v>
      </c>
      <c r="M116" s="28">
        <v>1570.5</v>
      </c>
      <c r="N116" s="28">
        <v>1535.15</v>
      </c>
      <c r="O116" s="39">
        <v>28686400</v>
      </c>
      <c r="P116" s="40">
        <v>4.5937323391610302E-2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432.9</v>
      </c>
      <c r="F117" s="37">
        <v>431.43333333333339</v>
      </c>
      <c r="G117" s="38">
        <v>427.06666666666678</v>
      </c>
      <c r="H117" s="38">
        <v>421.23333333333341</v>
      </c>
      <c r="I117" s="38">
        <v>416.86666666666679</v>
      </c>
      <c r="J117" s="38">
        <v>437.26666666666677</v>
      </c>
      <c r="K117" s="38">
        <v>441.63333333333333</v>
      </c>
      <c r="L117" s="38">
        <v>447.46666666666675</v>
      </c>
      <c r="M117" s="28">
        <v>435.8</v>
      </c>
      <c r="N117" s="28">
        <v>425.6</v>
      </c>
      <c r="O117" s="39">
        <v>5301500</v>
      </c>
      <c r="P117" s="40">
        <v>1.6245746873053146E-2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79.45</v>
      </c>
      <c r="F118" s="37">
        <v>78.783333333333346</v>
      </c>
      <c r="G118" s="38">
        <v>77.916666666666686</v>
      </c>
      <c r="H118" s="38">
        <v>76.38333333333334</v>
      </c>
      <c r="I118" s="38">
        <v>75.51666666666668</v>
      </c>
      <c r="J118" s="38">
        <v>80.316666666666691</v>
      </c>
      <c r="K118" s="38">
        <v>81.183333333333337</v>
      </c>
      <c r="L118" s="38">
        <v>82.716666666666697</v>
      </c>
      <c r="M118" s="28">
        <v>79.650000000000006</v>
      </c>
      <c r="N118" s="28">
        <v>77.25</v>
      </c>
      <c r="O118" s="39">
        <v>83567250</v>
      </c>
      <c r="P118" s="40">
        <v>5.2172845568377119E-2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867.85</v>
      </c>
      <c r="F119" s="37">
        <v>868.66666666666663</v>
      </c>
      <c r="G119" s="38">
        <v>860.93333333333328</v>
      </c>
      <c r="H119" s="38">
        <v>854.01666666666665</v>
      </c>
      <c r="I119" s="38">
        <v>846.2833333333333</v>
      </c>
      <c r="J119" s="38">
        <v>875.58333333333326</v>
      </c>
      <c r="K119" s="38">
        <v>883.31666666666661</v>
      </c>
      <c r="L119" s="38">
        <v>890.23333333333323</v>
      </c>
      <c r="M119" s="28">
        <v>876.4</v>
      </c>
      <c r="N119" s="28">
        <v>861.75</v>
      </c>
      <c r="O119" s="39">
        <v>1894750</v>
      </c>
      <c r="P119" s="40">
        <v>3.4317089910775565E-4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723.25</v>
      </c>
      <c r="F120" s="37">
        <v>718.81666666666661</v>
      </c>
      <c r="G120" s="38">
        <v>712.88333333333321</v>
      </c>
      <c r="H120" s="38">
        <v>702.51666666666665</v>
      </c>
      <c r="I120" s="38">
        <v>696.58333333333326</v>
      </c>
      <c r="J120" s="38">
        <v>729.18333333333317</v>
      </c>
      <c r="K120" s="38">
        <v>735.11666666666656</v>
      </c>
      <c r="L120" s="38">
        <v>745.48333333333312</v>
      </c>
      <c r="M120" s="28">
        <v>724.75</v>
      </c>
      <c r="N120" s="28">
        <v>708.45</v>
      </c>
      <c r="O120" s="39">
        <v>17177125</v>
      </c>
      <c r="P120" s="40">
        <v>7.4412398645181156E-3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345.15</v>
      </c>
      <c r="F121" s="37">
        <v>344.31666666666666</v>
      </c>
      <c r="G121" s="38">
        <v>342.83333333333331</v>
      </c>
      <c r="H121" s="38">
        <v>340.51666666666665</v>
      </c>
      <c r="I121" s="38">
        <v>339.0333333333333</v>
      </c>
      <c r="J121" s="38">
        <v>346.63333333333333</v>
      </c>
      <c r="K121" s="38">
        <v>348.11666666666667</v>
      </c>
      <c r="L121" s="38">
        <v>350.43333333333334</v>
      </c>
      <c r="M121" s="28">
        <v>345.8</v>
      </c>
      <c r="N121" s="28">
        <v>342</v>
      </c>
      <c r="O121" s="39">
        <v>80356800</v>
      </c>
      <c r="P121" s="40">
        <v>-7.8231494103004808E-3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558.70000000000005</v>
      </c>
      <c r="F122" s="37">
        <v>553.5</v>
      </c>
      <c r="G122" s="38">
        <v>546</v>
      </c>
      <c r="H122" s="38">
        <v>533.29999999999995</v>
      </c>
      <c r="I122" s="38">
        <v>525.79999999999995</v>
      </c>
      <c r="J122" s="38">
        <v>566.20000000000005</v>
      </c>
      <c r="K122" s="38">
        <v>573.70000000000005</v>
      </c>
      <c r="L122" s="38">
        <v>586.40000000000009</v>
      </c>
      <c r="M122" s="28">
        <v>561</v>
      </c>
      <c r="N122" s="28">
        <v>540.79999999999995</v>
      </c>
      <c r="O122" s="39">
        <v>22807500</v>
      </c>
      <c r="P122" s="40">
        <v>-2.0243784567470332E-2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3202.65</v>
      </c>
      <c r="F123" s="37">
        <v>3178.65</v>
      </c>
      <c r="G123" s="38">
        <v>3137.3</v>
      </c>
      <c r="H123" s="38">
        <v>3071.9500000000003</v>
      </c>
      <c r="I123" s="38">
        <v>3030.6000000000004</v>
      </c>
      <c r="J123" s="38">
        <v>3244</v>
      </c>
      <c r="K123" s="38">
        <v>3285.3499999999995</v>
      </c>
      <c r="L123" s="38">
        <v>3350.7</v>
      </c>
      <c r="M123" s="28">
        <v>3220</v>
      </c>
      <c r="N123" s="28">
        <v>3113.3</v>
      </c>
      <c r="O123" s="39">
        <v>578500</v>
      </c>
      <c r="P123" s="40">
        <v>8.6505190311418688E-4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744.85</v>
      </c>
      <c r="F124" s="37">
        <v>740.71666666666658</v>
      </c>
      <c r="G124" s="38">
        <v>735.68333333333317</v>
      </c>
      <c r="H124" s="38">
        <v>726.51666666666654</v>
      </c>
      <c r="I124" s="38">
        <v>721.48333333333312</v>
      </c>
      <c r="J124" s="38">
        <v>749.88333333333321</v>
      </c>
      <c r="K124" s="38">
        <v>754.91666666666674</v>
      </c>
      <c r="L124" s="38">
        <v>764.08333333333326</v>
      </c>
      <c r="M124" s="28">
        <v>745.75</v>
      </c>
      <c r="N124" s="28">
        <v>731.55</v>
      </c>
      <c r="O124" s="39">
        <v>23797800</v>
      </c>
      <c r="P124" s="40">
        <v>-1.1344299489506523E-4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532.45000000000005</v>
      </c>
      <c r="F125" s="37">
        <v>534.05000000000007</v>
      </c>
      <c r="G125" s="38">
        <v>528.40000000000009</v>
      </c>
      <c r="H125" s="38">
        <v>524.35</v>
      </c>
      <c r="I125" s="38">
        <v>518.70000000000005</v>
      </c>
      <c r="J125" s="38">
        <v>538.10000000000014</v>
      </c>
      <c r="K125" s="38">
        <v>543.75</v>
      </c>
      <c r="L125" s="38">
        <v>547.80000000000018</v>
      </c>
      <c r="M125" s="28">
        <v>539.70000000000005</v>
      </c>
      <c r="N125" s="28">
        <v>530</v>
      </c>
      <c r="O125" s="39">
        <v>15502500</v>
      </c>
      <c r="P125" s="40">
        <v>1.8561103810775297E-2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1880.8</v>
      </c>
      <c r="F126" s="37">
        <v>1884.4666666666665</v>
      </c>
      <c r="G126" s="38">
        <v>1873.9833333333329</v>
      </c>
      <c r="H126" s="38">
        <v>1867.1666666666665</v>
      </c>
      <c r="I126" s="38">
        <v>1856.6833333333329</v>
      </c>
      <c r="J126" s="38">
        <v>1891.2833333333328</v>
      </c>
      <c r="K126" s="38">
        <v>1901.7666666666664</v>
      </c>
      <c r="L126" s="38">
        <v>1908.5833333333328</v>
      </c>
      <c r="M126" s="28">
        <v>1894.95</v>
      </c>
      <c r="N126" s="28">
        <v>1877.65</v>
      </c>
      <c r="O126" s="39">
        <v>27849200</v>
      </c>
      <c r="P126" s="40">
        <v>4.059365985621833E-2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93.45</v>
      </c>
      <c r="F127" s="37">
        <v>92.75</v>
      </c>
      <c r="G127" s="38">
        <v>91.85</v>
      </c>
      <c r="H127" s="38">
        <v>90.25</v>
      </c>
      <c r="I127" s="38">
        <v>89.35</v>
      </c>
      <c r="J127" s="38">
        <v>94.35</v>
      </c>
      <c r="K127" s="38">
        <v>95.25</v>
      </c>
      <c r="L127" s="38">
        <v>96.85</v>
      </c>
      <c r="M127" s="28">
        <v>93.65</v>
      </c>
      <c r="N127" s="28">
        <v>91.15</v>
      </c>
      <c r="O127" s="39">
        <v>59942508</v>
      </c>
      <c r="P127" s="40">
        <v>2.3776863283036121E-2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2401.5500000000002</v>
      </c>
      <c r="F128" s="37">
        <v>2408.5166666666669</v>
      </c>
      <c r="G128" s="38">
        <v>2370.3833333333337</v>
      </c>
      <c r="H128" s="38">
        <v>2339.2166666666667</v>
      </c>
      <c r="I128" s="38">
        <v>2301.0833333333335</v>
      </c>
      <c r="J128" s="38">
        <v>2439.6833333333338</v>
      </c>
      <c r="K128" s="38">
        <v>2477.8166666666671</v>
      </c>
      <c r="L128" s="38">
        <v>2508.983333333334</v>
      </c>
      <c r="M128" s="28">
        <v>2446.65</v>
      </c>
      <c r="N128" s="28">
        <v>2377.35</v>
      </c>
      <c r="O128" s="39">
        <v>1006000</v>
      </c>
      <c r="P128" s="40">
        <v>5.3403141361256547E-2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407.45</v>
      </c>
      <c r="F129" s="37">
        <v>409.5333333333333</v>
      </c>
      <c r="G129" s="38">
        <v>403.56666666666661</v>
      </c>
      <c r="H129" s="38">
        <v>399.68333333333328</v>
      </c>
      <c r="I129" s="38">
        <v>393.71666666666658</v>
      </c>
      <c r="J129" s="38">
        <v>413.41666666666663</v>
      </c>
      <c r="K129" s="38">
        <v>419.38333333333333</v>
      </c>
      <c r="L129" s="38">
        <v>423.26666666666665</v>
      </c>
      <c r="M129" s="28">
        <v>415.5</v>
      </c>
      <c r="N129" s="28">
        <v>405.65</v>
      </c>
      <c r="O129" s="39">
        <v>9467500</v>
      </c>
      <c r="P129" s="40">
        <v>2.4233244982960998E-2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401.75</v>
      </c>
      <c r="F130" s="37">
        <v>400.76666666666665</v>
      </c>
      <c r="G130" s="38">
        <v>398.43333333333328</v>
      </c>
      <c r="H130" s="38">
        <v>395.11666666666662</v>
      </c>
      <c r="I130" s="38">
        <v>392.78333333333325</v>
      </c>
      <c r="J130" s="38">
        <v>404.08333333333331</v>
      </c>
      <c r="K130" s="38">
        <v>406.41666666666669</v>
      </c>
      <c r="L130" s="38">
        <v>409.73333333333335</v>
      </c>
      <c r="M130" s="28">
        <v>403.1</v>
      </c>
      <c r="N130" s="28">
        <v>397.45</v>
      </c>
      <c r="O130" s="39">
        <v>10484000</v>
      </c>
      <c r="P130" s="40">
        <v>-1.2434061793519217E-2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2166.4499999999998</v>
      </c>
      <c r="F131" s="37">
        <v>2159.4500000000003</v>
      </c>
      <c r="G131" s="38">
        <v>2148.5000000000005</v>
      </c>
      <c r="H131" s="38">
        <v>2130.5500000000002</v>
      </c>
      <c r="I131" s="38">
        <v>2119.6000000000004</v>
      </c>
      <c r="J131" s="38">
        <v>2177.4000000000005</v>
      </c>
      <c r="K131" s="38">
        <v>2188.3500000000004</v>
      </c>
      <c r="L131" s="38">
        <v>2206.3000000000006</v>
      </c>
      <c r="M131" s="28">
        <v>2170.4</v>
      </c>
      <c r="N131" s="28">
        <v>2141.5</v>
      </c>
      <c r="O131" s="39">
        <v>7900500</v>
      </c>
      <c r="P131" s="40">
        <v>1.6913155964011276E-2</v>
      </c>
    </row>
    <row r="132" spans="1:16" ht="12.75" customHeight="1">
      <c r="A132" s="28">
        <v>122</v>
      </c>
      <c r="B132" s="29" t="s">
        <v>86</v>
      </c>
      <c r="C132" s="30" t="s">
        <v>963</v>
      </c>
      <c r="D132" s="31">
        <v>44924</v>
      </c>
      <c r="E132" s="37">
        <v>4367.95</v>
      </c>
      <c r="F132" s="37">
        <v>4365.6166666666659</v>
      </c>
      <c r="G132" s="38">
        <v>4307.3833333333314</v>
      </c>
      <c r="H132" s="38">
        <v>4246.8166666666657</v>
      </c>
      <c r="I132" s="38">
        <v>4188.5833333333312</v>
      </c>
      <c r="J132" s="38">
        <v>4426.1833333333316</v>
      </c>
      <c r="K132" s="38">
        <v>4484.416666666667</v>
      </c>
      <c r="L132" s="38">
        <v>4544.9833333333318</v>
      </c>
      <c r="M132" s="28">
        <v>4423.8500000000004</v>
      </c>
      <c r="N132" s="28">
        <v>4305.05</v>
      </c>
      <c r="O132" s="39">
        <v>2191500</v>
      </c>
      <c r="P132" s="40">
        <v>3.0542427876137406E-2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3899.8</v>
      </c>
      <c r="F133" s="37">
        <v>3909.35</v>
      </c>
      <c r="G133" s="38">
        <v>3870.7</v>
      </c>
      <c r="H133" s="38">
        <v>3841.6</v>
      </c>
      <c r="I133" s="38">
        <v>3802.95</v>
      </c>
      <c r="J133" s="38">
        <v>3938.45</v>
      </c>
      <c r="K133" s="38">
        <v>3977.1000000000004</v>
      </c>
      <c r="L133" s="38">
        <v>4006.2</v>
      </c>
      <c r="M133" s="28">
        <v>3948</v>
      </c>
      <c r="N133" s="28">
        <v>3880.25</v>
      </c>
      <c r="O133" s="39">
        <v>1050600</v>
      </c>
      <c r="P133" s="40">
        <v>4.3711504073117427E-2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756.15</v>
      </c>
      <c r="F134" s="37">
        <v>756.93333333333339</v>
      </c>
      <c r="G134" s="38">
        <v>751.11666666666679</v>
      </c>
      <c r="H134" s="38">
        <v>746.08333333333337</v>
      </c>
      <c r="I134" s="38">
        <v>740.26666666666677</v>
      </c>
      <c r="J134" s="38">
        <v>761.96666666666681</v>
      </c>
      <c r="K134" s="38">
        <v>767.78333333333342</v>
      </c>
      <c r="L134" s="38">
        <v>772.81666666666683</v>
      </c>
      <c r="M134" s="28">
        <v>762.75</v>
      </c>
      <c r="N134" s="28">
        <v>751.9</v>
      </c>
      <c r="O134" s="39">
        <v>6443850</v>
      </c>
      <c r="P134" s="40">
        <v>-3.2868787799105971E-3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1273.45</v>
      </c>
      <c r="F135" s="37">
        <v>1274.9333333333334</v>
      </c>
      <c r="G135" s="38">
        <v>1264.4166666666667</v>
      </c>
      <c r="H135" s="38">
        <v>1255.3833333333334</v>
      </c>
      <c r="I135" s="38">
        <v>1244.8666666666668</v>
      </c>
      <c r="J135" s="38">
        <v>1283.9666666666667</v>
      </c>
      <c r="K135" s="38">
        <v>1294.4833333333331</v>
      </c>
      <c r="L135" s="38">
        <v>1303.5166666666667</v>
      </c>
      <c r="M135" s="28">
        <v>1285.45</v>
      </c>
      <c r="N135" s="28">
        <v>1265.9000000000001</v>
      </c>
      <c r="O135" s="39">
        <v>11043200</v>
      </c>
      <c r="P135" s="40">
        <v>4.3929458203348822E-3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231.7</v>
      </c>
      <c r="F136" s="37">
        <v>230.76666666666665</v>
      </c>
      <c r="G136" s="38">
        <v>228.6333333333333</v>
      </c>
      <c r="H136" s="38">
        <v>225.56666666666663</v>
      </c>
      <c r="I136" s="38">
        <v>223.43333333333328</v>
      </c>
      <c r="J136" s="38">
        <v>233.83333333333331</v>
      </c>
      <c r="K136" s="38">
        <v>235.96666666666664</v>
      </c>
      <c r="L136" s="38">
        <v>239.03333333333333</v>
      </c>
      <c r="M136" s="28">
        <v>232.9</v>
      </c>
      <c r="N136" s="28">
        <v>227.7</v>
      </c>
      <c r="O136" s="39">
        <v>21948000</v>
      </c>
      <c r="P136" s="40">
        <v>1.3483561137790912E-2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117.95</v>
      </c>
      <c r="F137" s="37">
        <v>117.18333333333334</v>
      </c>
      <c r="G137" s="38">
        <v>115.66666666666667</v>
      </c>
      <c r="H137" s="38">
        <v>113.38333333333334</v>
      </c>
      <c r="I137" s="38">
        <v>111.86666666666667</v>
      </c>
      <c r="J137" s="38">
        <v>119.46666666666667</v>
      </c>
      <c r="K137" s="38">
        <v>120.98333333333332</v>
      </c>
      <c r="L137" s="38">
        <v>123.26666666666667</v>
      </c>
      <c r="M137" s="28">
        <v>118.7</v>
      </c>
      <c r="N137" s="28">
        <v>114.9</v>
      </c>
      <c r="O137" s="39">
        <v>44310000</v>
      </c>
      <c r="P137" s="40">
        <v>2.9124860646599776E-2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536.5</v>
      </c>
      <c r="F138" s="37">
        <v>533.56666666666672</v>
      </c>
      <c r="G138" s="38">
        <v>529.23333333333346</v>
      </c>
      <c r="H138" s="38">
        <v>521.9666666666667</v>
      </c>
      <c r="I138" s="38">
        <v>517.63333333333344</v>
      </c>
      <c r="J138" s="38">
        <v>540.83333333333348</v>
      </c>
      <c r="K138" s="38">
        <v>545.16666666666674</v>
      </c>
      <c r="L138" s="38">
        <v>552.43333333333351</v>
      </c>
      <c r="M138" s="28">
        <v>537.9</v>
      </c>
      <c r="N138" s="28">
        <v>526.29999999999995</v>
      </c>
      <c r="O138" s="39">
        <v>8221200</v>
      </c>
      <c r="P138" s="40">
        <v>-2.6570048309178744E-2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8728.75</v>
      </c>
      <c r="F139" s="37">
        <v>8693.1833333333343</v>
      </c>
      <c r="G139" s="38">
        <v>8621.6666666666679</v>
      </c>
      <c r="H139" s="38">
        <v>8514.5833333333339</v>
      </c>
      <c r="I139" s="38">
        <v>8443.0666666666675</v>
      </c>
      <c r="J139" s="38">
        <v>8800.2666666666682</v>
      </c>
      <c r="K139" s="38">
        <v>8871.7833333333347</v>
      </c>
      <c r="L139" s="38">
        <v>8978.8666666666686</v>
      </c>
      <c r="M139" s="28">
        <v>8764.7000000000007</v>
      </c>
      <c r="N139" s="28">
        <v>8586.1</v>
      </c>
      <c r="O139" s="39">
        <v>3625900</v>
      </c>
      <c r="P139" s="40">
        <v>-2.3387629319832708E-3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939.45</v>
      </c>
      <c r="F140" s="37">
        <v>940.91666666666663</v>
      </c>
      <c r="G140" s="38">
        <v>933.38333333333321</v>
      </c>
      <c r="H140" s="38">
        <v>927.31666666666661</v>
      </c>
      <c r="I140" s="38">
        <v>919.78333333333319</v>
      </c>
      <c r="J140" s="38">
        <v>946.98333333333323</v>
      </c>
      <c r="K140" s="38">
        <v>954.51666666666677</v>
      </c>
      <c r="L140" s="38">
        <v>960.58333333333326</v>
      </c>
      <c r="M140" s="28">
        <v>948.45</v>
      </c>
      <c r="N140" s="28">
        <v>934.85</v>
      </c>
      <c r="O140" s="39">
        <v>15945625</v>
      </c>
      <c r="P140" s="40">
        <v>-1.3342099156934024E-2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1593.2</v>
      </c>
      <c r="F141" s="37">
        <v>1585.3500000000001</v>
      </c>
      <c r="G141" s="38">
        <v>1573.1500000000003</v>
      </c>
      <c r="H141" s="38">
        <v>1553.1000000000001</v>
      </c>
      <c r="I141" s="38">
        <v>1540.9000000000003</v>
      </c>
      <c r="J141" s="38">
        <v>1605.4000000000003</v>
      </c>
      <c r="K141" s="38">
        <v>1617.6000000000001</v>
      </c>
      <c r="L141" s="38">
        <v>1637.6500000000003</v>
      </c>
      <c r="M141" s="28">
        <v>1597.55</v>
      </c>
      <c r="N141" s="28">
        <v>1565.3</v>
      </c>
      <c r="O141" s="39">
        <v>2042800</v>
      </c>
      <c r="P141" s="40">
        <v>-2.3518164435946464E-2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1381.15</v>
      </c>
      <c r="F142" s="37">
        <v>1388.45</v>
      </c>
      <c r="G142" s="38">
        <v>1354.15</v>
      </c>
      <c r="H142" s="38">
        <v>1327.15</v>
      </c>
      <c r="I142" s="38">
        <v>1292.8500000000001</v>
      </c>
      <c r="J142" s="38">
        <v>1415.45</v>
      </c>
      <c r="K142" s="38">
        <v>1449.7499999999998</v>
      </c>
      <c r="L142" s="38">
        <v>1476.75</v>
      </c>
      <c r="M142" s="28">
        <v>1422.75</v>
      </c>
      <c r="N142" s="28">
        <v>1361.45</v>
      </c>
      <c r="O142" s="39">
        <v>1129300</v>
      </c>
      <c r="P142" s="40">
        <v>0.12345801830481497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707.6</v>
      </c>
      <c r="F143" s="37">
        <v>705.04999999999984</v>
      </c>
      <c r="G143" s="38">
        <v>700.84999999999968</v>
      </c>
      <c r="H143" s="38">
        <v>694.0999999999998</v>
      </c>
      <c r="I143" s="38">
        <v>689.89999999999964</v>
      </c>
      <c r="J143" s="38">
        <v>711.79999999999973</v>
      </c>
      <c r="K143" s="38">
        <v>715.99999999999977</v>
      </c>
      <c r="L143" s="38">
        <v>722.74999999999977</v>
      </c>
      <c r="M143" s="28">
        <v>709.25</v>
      </c>
      <c r="N143" s="28">
        <v>698.3</v>
      </c>
      <c r="O143" s="39">
        <v>5812300</v>
      </c>
      <c r="P143" s="40">
        <v>4.2677448337825694E-3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884.05</v>
      </c>
      <c r="F144" s="37">
        <v>878.76666666666677</v>
      </c>
      <c r="G144" s="38">
        <v>870.83333333333348</v>
      </c>
      <c r="H144" s="38">
        <v>857.61666666666667</v>
      </c>
      <c r="I144" s="38">
        <v>849.68333333333339</v>
      </c>
      <c r="J144" s="38">
        <v>891.98333333333358</v>
      </c>
      <c r="K144" s="38">
        <v>899.91666666666674</v>
      </c>
      <c r="L144" s="38">
        <v>913.13333333333367</v>
      </c>
      <c r="M144" s="28">
        <v>886.7</v>
      </c>
      <c r="N144" s="28">
        <v>865.55</v>
      </c>
      <c r="O144" s="39">
        <v>2803200</v>
      </c>
      <c r="P144" s="40">
        <v>-3.6303630363036306E-2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73.3</v>
      </c>
      <c r="F145" s="37">
        <v>73.11666666666666</v>
      </c>
      <c r="G145" s="38">
        <v>72.083333333333314</v>
      </c>
      <c r="H145" s="38">
        <v>70.86666666666666</v>
      </c>
      <c r="I145" s="38">
        <v>69.833333333333314</v>
      </c>
      <c r="J145" s="38">
        <v>74.333333333333314</v>
      </c>
      <c r="K145" s="38">
        <v>75.366666666666646</v>
      </c>
      <c r="L145" s="38">
        <v>76.583333333333314</v>
      </c>
      <c r="M145" s="28">
        <v>74.150000000000006</v>
      </c>
      <c r="N145" s="28">
        <v>71.900000000000006</v>
      </c>
      <c r="O145" s="39">
        <v>96761250</v>
      </c>
      <c r="P145" s="40">
        <v>-1.3692032475574515E-2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2014.45</v>
      </c>
      <c r="F146" s="37">
        <v>2004.0833333333333</v>
      </c>
      <c r="G146" s="38">
        <v>1977.6666666666665</v>
      </c>
      <c r="H146" s="38">
        <v>1940.8833333333332</v>
      </c>
      <c r="I146" s="38">
        <v>1914.4666666666665</v>
      </c>
      <c r="J146" s="38">
        <v>2040.8666666666666</v>
      </c>
      <c r="K146" s="38">
        <v>2067.2833333333328</v>
      </c>
      <c r="L146" s="38">
        <v>2104.0666666666666</v>
      </c>
      <c r="M146" s="28">
        <v>2030.5</v>
      </c>
      <c r="N146" s="28">
        <v>1967.3</v>
      </c>
      <c r="O146" s="39">
        <v>2373000</v>
      </c>
      <c r="P146" s="40">
        <v>1.4807291388250387E-2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91793.45</v>
      </c>
      <c r="F147" s="37">
        <v>91610.45</v>
      </c>
      <c r="G147" s="38">
        <v>91133</v>
      </c>
      <c r="H147" s="38">
        <v>90472.55</v>
      </c>
      <c r="I147" s="38">
        <v>89995.1</v>
      </c>
      <c r="J147" s="38">
        <v>92270.9</v>
      </c>
      <c r="K147" s="38">
        <v>92748.349999999977</v>
      </c>
      <c r="L147" s="38">
        <v>93408.799999999988</v>
      </c>
      <c r="M147" s="28">
        <v>92087.9</v>
      </c>
      <c r="N147" s="28">
        <v>90950</v>
      </c>
      <c r="O147" s="39">
        <v>54630</v>
      </c>
      <c r="P147" s="40">
        <v>2.0549224733794134E-2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1103.3</v>
      </c>
      <c r="F148" s="37">
        <v>1098.8166666666666</v>
      </c>
      <c r="G148" s="38">
        <v>1087.2333333333331</v>
      </c>
      <c r="H148" s="38">
        <v>1071.1666666666665</v>
      </c>
      <c r="I148" s="38">
        <v>1059.583333333333</v>
      </c>
      <c r="J148" s="38">
        <v>1114.8833333333332</v>
      </c>
      <c r="K148" s="38">
        <v>1126.4666666666667</v>
      </c>
      <c r="L148" s="38">
        <v>1142.5333333333333</v>
      </c>
      <c r="M148" s="28">
        <v>1110.4000000000001</v>
      </c>
      <c r="N148" s="28">
        <v>1082.75</v>
      </c>
      <c r="O148" s="39">
        <v>7153075</v>
      </c>
      <c r="P148" s="40">
        <v>7.2022726232676354E-3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78.150000000000006</v>
      </c>
      <c r="F149" s="37">
        <v>77.466666666666669</v>
      </c>
      <c r="G149" s="38">
        <v>76.533333333333331</v>
      </c>
      <c r="H149" s="38">
        <v>74.916666666666657</v>
      </c>
      <c r="I149" s="38">
        <v>73.98333333333332</v>
      </c>
      <c r="J149" s="38">
        <v>79.083333333333343</v>
      </c>
      <c r="K149" s="38">
        <v>80.01666666666668</v>
      </c>
      <c r="L149" s="38">
        <v>81.633333333333354</v>
      </c>
      <c r="M149" s="28">
        <v>78.400000000000006</v>
      </c>
      <c r="N149" s="28">
        <v>75.849999999999994</v>
      </c>
      <c r="O149" s="39">
        <v>60126000</v>
      </c>
      <c r="P149" s="40">
        <v>-3.2120491215563724E-3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4080.7</v>
      </c>
      <c r="F150" s="37">
        <v>4022.4833333333336</v>
      </c>
      <c r="G150" s="38">
        <v>3946.8666666666668</v>
      </c>
      <c r="H150" s="38">
        <v>3813.0333333333333</v>
      </c>
      <c r="I150" s="38">
        <v>3737.4166666666665</v>
      </c>
      <c r="J150" s="38">
        <v>4156.3166666666675</v>
      </c>
      <c r="K150" s="38">
        <v>4231.9333333333343</v>
      </c>
      <c r="L150" s="38">
        <v>4365.7666666666673</v>
      </c>
      <c r="M150" s="28">
        <v>4098.1000000000004</v>
      </c>
      <c r="N150" s="28">
        <v>3888.65</v>
      </c>
      <c r="O150" s="39">
        <v>1259750</v>
      </c>
      <c r="P150" s="40">
        <v>-4.8257625838133915E-2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4241.55</v>
      </c>
      <c r="F151" s="37">
        <v>4267.8166666666666</v>
      </c>
      <c r="G151" s="38">
        <v>4180.6333333333332</v>
      </c>
      <c r="H151" s="38">
        <v>4119.7166666666662</v>
      </c>
      <c r="I151" s="38">
        <v>4032.5333333333328</v>
      </c>
      <c r="J151" s="38">
        <v>4328.7333333333336</v>
      </c>
      <c r="K151" s="38">
        <v>4415.9166666666661</v>
      </c>
      <c r="L151" s="38">
        <v>4476.8333333333339</v>
      </c>
      <c r="M151" s="28">
        <v>4355</v>
      </c>
      <c r="N151" s="28">
        <v>4206.8999999999996</v>
      </c>
      <c r="O151" s="39">
        <v>490650</v>
      </c>
      <c r="P151" s="40">
        <v>9.6547100234663091E-2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20596.05</v>
      </c>
      <c r="F152" s="37">
        <v>20508.716666666667</v>
      </c>
      <c r="G152" s="38">
        <v>20397.433333333334</v>
      </c>
      <c r="H152" s="38">
        <v>20198.816666666666</v>
      </c>
      <c r="I152" s="38">
        <v>20087.533333333333</v>
      </c>
      <c r="J152" s="38">
        <v>20707.333333333336</v>
      </c>
      <c r="K152" s="38">
        <v>20818.616666666669</v>
      </c>
      <c r="L152" s="38">
        <v>21017.233333333337</v>
      </c>
      <c r="M152" s="28">
        <v>20620</v>
      </c>
      <c r="N152" s="28">
        <v>20310.099999999999</v>
      </c>
      <c r="O152" s="39">
        <v>279920</v>
      </c>
      <c r="P152" s="40">
        <v>-4.9765391724726294E-3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125</v>
      </c>
      <c r="F153" s="37">
        <v>123.7</v>
      </c>
      <c r="G153" s="38">
        <v>122.05000000000001</v>
      </c>
      <c r="H153" s="38">
        <v>119.10000000000001</v>
      </c>
      <c r="I153" s="38">
        <v>117.45000000000002</v>
      </c>
      <c r="J153" s="38">
        <v>126.65</v>
      </c>
      <c r="K153" s="38">
        <v>128.30000000000001</v>
      </c>
      <c r="L153" s="38">
        <v>131.25</v>
      </c>
      <c r="M153" s="28">
        <v>125.35</v>
      </c>
      <c r="N153" s="28">
        <v>120.75</v>
      </c>
      <c r="O153" s="39">
        <v>32062250</v>
      </c>
      <c r="P153" s="40">
        <v>3.8919482909742509E-2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170.25</v>
      </c>
      <c r="F154" s="37">
        <v>170.16666666666666</v>
      </c>
      <c r="G154" s="38">
        <v>168.83333333333331</v>
      </c>
      <c r="H154" s="38">
        <v>167.41666666666666</v>
      </c>
      <c r="I154" s="38">
        <v>166.08333333333331</v>
      </c>
      <c r="J154" s="38">
        <v>171.58333333333331</v>
      </c>
      <c r="K154" s="38">
        <v>172.91666666666663</v>
      </c>
      <c r="L154" s="38">
        <v>174.33333333333331</v>
      </c>
      <c r="M154" s="28">
        <v>171.5</v>
      </c>
      <c r="N154" s="28">
        <v>168.75</v>
      </c>
      <c r="O154" s="39">
        <v>55711800</v>
      </c>
      <c r="P154" s="40">
        <v>2.3241206030150754E-2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925.5</v>
      </c>
      <c r="F155" s="37">
        <v>920.31666666666661</v>
      </c>
      <c r="G155" s="38">
        <v>907.63333333333321</v>
      </c>
      <c r="H155" s="38">
        <v>889.76666666666665</v>
      </c>
      <c r="I155" s="38">
        <v>877.08333333333326</v>
      </c>
      <c r="J155" s="38">
        <v>938.18333333333317</v>
      </c>
      <c r="K155" s="38">
        <v>950.86666666666656</v>
      </c>
      <c r="L155" s="38">
        <v>968.73333333333312</v>
      </c>
      <c r="M155" s="28">
        <v>933</v>
      </c>
      <c r="N155" s="28">
        <v>902.45</v>
      </c>
      <c r="O155" s="39">
        <v>6608700</v>
      </c>
      <c r="P155" s="40">
        <v>-1.1637748624629708E-3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3054.05</v>
      </c>
      <c r="F156" s="37">
        <v>3051.9499999999994</v>
      </c>
      <c r="G156" s="38">
        <v>3038.5499999999988</v>
      </c>
      <c r="H156" s="38">
        <v>3023.0499999999993</v>
      </c>
      <c r="I156" s="38">
        <v>3009.6499999999987</v>
      </c>
      <c r="J156" s="38">
        <v>3067.4499999999989</v>
      </c>
      <c r="K156" s="38">
        <v>3080.8499999999995</v>
      </c>
      <c r="L156" s="38">
        <v>3096.349999999999</v>
      </c>
      <c r="M156" s="28">
        <v>3065.35</v>
      </c>
      <c r="N156" s="28">
        <v>3036.45</v>
      </c>
      <c r="O156" s="39">
        <v>565000</v>
      </c>
      <c r="P156" s="40">
        <v>-7.0298769771528994E-3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143.44999999999999</v>
      </c>
      <c r="F157" s="37">
        <v>142.44999999999999</v>
      </c>
      <c r="G157" s="38">
        <v>141.29999999999998</v>
      </c>
      <c r="H157" s="38">
        <v>139.15</v>
      </c>
      <c r="I157" s="38">
        <v>138</v>
      </c>
      <c r="J157" s="38">
        <v>144.59999999999997</v>
      </c>
      <c r="K157" s="38">
        <v>145.74999999999994</v>
      </c>
      <c r="L157" s="38">
        <v>147.89999999999995</v>
      </c>
      <c r="M157" s="28">
        <v>143.6</v>
      </c>
      <c r="N157" s="28">
        <v>140.30000000000001</v>
      </c>
      <c r="O157" s="39">
        <v>35462350</v>
      </c>
      <c r="P157" s="40">
        <v>1.5881769052608359E-2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46639.7</v>
      </c>
      <c r="F158" s="37">
        <v>46566.916666666664</v>
      </c>
      <c r="G158" s="38">
        <v>46283.833333333328</v>
      </c>
      <c r="H158" s="38">
        <v>45927.966666666667</v>
      </c>
      <c r="I158" s="38">
        <v>45644.883333333331</v>
      </c>
      <c r="J158" s="38">
        <v>46922.783333333326</v>
      </c>
      <c r="K158" s="38">
        <v>47205.866666666654</v>
      </c>
      <c r="L158" s="38">
        <v>47561.733333333323</v>
      </c>
      <c r="M158" s="28">
        <v>46850</v>
      </c>
      <c r="N158" s="28">
        <v>46211.05</v>
      </c>
      <c r="O158" s="39">
        <v>96900</v>
      </c>
      <c r="P158" s="40">
        <v>-1.0265052857361729E-2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864.65</v>
      </c>
      <c r="F159" s="37">
        <v>857.96666666666658</v>
      </c>
      <c r="G159" s="38">
        <v>849.63333333333321</v>
      </c>
      <c r="H159" s="38">
        <v>834.61666666666667</v>
      </c>
      <c r="I159" s="38">
        <v>826.2833333333333</v>
      </c>
      <c r="J159" s="38">
        <v>872.98333333333312</v>
      </c>
      <c r="K159" s="38">
        <v>881.31666666666638</v>
      </c>
      <c r="L159" s="38">
        <v>896.33333333333303</v>
      </c>
      <c r="M159" s="28">
        <v>866.3</v>
      </c>
      <c r="N159" s="28">
        <v>842.95</v>
      </c>
      <c r="O159" s="39">
        <v>6744100</v>
      </c>
      <c r="P159" s="40">
        <v>1.632822213012847E-2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4079.15</v>
      </c>
      <c r="F160" s="37">
        <v>4028.85</v>
      </c>
      <c r="G160" s="38">
        <v>3969.2999999999997</v>
      </c>
      <c r="H160" s="38">
        <v>3859.45</v>
      </c>
      <c r="I160" s="38">
        <v>3799.8999999999996</v>
      </c>
      <c r="J160" s="38">
        <v>4138.7</v>
      </c>
      <c r="K160" s="38">
        <v>4198.25</v>
      </c>
      <c r="L160" s="38">
        <v>4308.1000000000004</v>
      </c>
      <c r="M160" s="28">
        <v>4088.4</v>
      </c>
      <c r="N160" s="28">
        <v>3919</v>
      </c>
      <c r="O160" s="39">
        <v>567825</v>
      </c>
      <c r="P160" s="40">
        <v>9.639891871017571E-2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216.05</v>
      </c>
      <c r="F161" s="37">
        <v>215.1</v>
      </c>
      <c r="G161" s="38">
        <v>213.39999999999998</v>
      </c>
      <c r="H161" s="38">
        <v>210.74999999999997</v>
      </c>
      <c r="I161" s="38">
        <v>209.04999999999995</v>
      </c>
      <c r="J161" s="38">
        <v>217.75</v>
      </c>
      <c r="K161" s="38">
        <v>219.45</v>
      </c>
      <c r="L161" s="38">
        <v>222.10000000000002</v>
      </c>
      <c r="M161" s="28">
        <v>216.8</v>
      </c>
      <c r="N161" s="28">
        <v>212.45</v>
      </c>
      <c r="O161" s="39">
        <v>13182000</v>
      </c>
      <c r="P161" s="40">
        <v>-9.0211998195760031E-3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146.05000000000001</v>
      </c>
      <c r="F162" s="37">
        <v>144.66666666666669</v>
      </c>
      <c r="G162" s="38">
        <v>142.93333333333337</v>
      </c>
      <c r="H162" s="38">
        <v>139.81666666666669</v>
      </c>
      <c r="I162" s="38">
        <v>138.08333333333337</v>
      </c>
      <c r="J162" s="38">
        <v>147.78333333333336</v>
      </c>
      <c r="K162" s="38">
        <v>149.51666666666671</v>
      </c>
      <c r="L162" s="38">
        <v>152.63333333333335</v>
      </c>
      <c r="M162" s="28">
        <v>146.4</v>
      </c>
      <c r="N162" s="28">
        <v>141.55000000000001</v>
      </c>
      <c r="O162" s="39">
        <v>51540600</v>
      </c>
      <c r="P162" s="40">
        <v>5.3345159655347189E-2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2707.95</v>
      </c>
      <c r="F163" s="37">
        <v>2717.6666666666665</v>
      </c>
      <c r="G163" s="38">
        <v>2685.6333333333332</v>
      </c>
      <c r="H163" s="38">
        <v>2663.3166666666666</v>
      </c>
      <c r="I163" s="38">
        <v>2631.2833333333333</v>
      </c>
      <c r="J163" s="38">
        <v>2739.9833333333331</v>
      </c>
      <c r="K163" s="38">
        <v>2772.0166666666669</v>
      </c>
      <c r="L163" s="38">
        <v>2794.333333333333</v>
      </c>
      <c r="M163" s="28">
        <v>2749.7</v>
      </c>
      <c r="N163" s="28">
        <v>2695.35</v>
      </c>
      <c r="O163" s="39">
        <v>2652000</v>
      </c>
      <c r="P163" s="40">
        <v>1.3567743168354672E-2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3506.9</v>
      </c>
      <c r="F164" s="37">
        <v>3494.3166666666671</v>
      </c>
      <c r="G164" s="38">
        <v>3464.5333333333342</v>
      </c>
      <c r="H164" s="38">
        <v>3422.166666666667</v>
      </c>
      <c r="I164" s="38">
        <v>3392.3833333333341</v>
      </c>
      <c r="J164" s="38">
        <v>3536.6833333333343</v>
      </c>
      <c r="K164" s="38">
        <v>3566.4666666666672</v>
      </c>
      <c r="L164" s="38">
        <v>3608.8333333333344</v>
      </c>
      <c r="M164" s="28">
        <v>3524.1</v>
      </c>
      <c r="N164" s="28">
        <v>3451.95</v>
      </c>
      <c r="O164" s="39">
        <v>1556750</v>
      </c>
      <c r="P164" s="40">
        <v>-2.3522032303591029E-2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58.4</v>
      </c>
      <c r="F165" s="37">
        <v>57.883333333333326</v>
      </c>
      <c r="G165" s="38">
        <v>56.966666666666654</v>
      </c>
      <c r="H165" s="38">
        <v>55.533333333333331</v>
      </c>
      <c r="I165" s="38">
        <v>54.61666666666666</v>
      </c>
      <c r="J165" s="38">
        <v>59.316666666666649</v>
      </c>
      <c r="K165" s="38">
        <v>60.23333333333332</v>
      </c>
      <c r="L165" s="38">
        <v>61.666666666666643</v>
      </c>
      <c r="M165" s="28">
        <v>58.8</v>
      </c>
      <c r="N165" s="28">
        <v>56.45</v>
      </c>
      <c r="O165" s="39">
        <v>230048000</v>
      </c>
      <c r="P165" s="40">
        <v>-8.5834181078331642E-2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2835.05</v>
      </c>
      <c r="F166" s="37">
        <v>2804.4</v>
      </c>
      <c r="G166" s="38">
        <v>2764.8</v>
      </c>
      <c r="H166" s="38">
        <v>2694.55</v>
      </c>
      <c r="I166" s="38">
        <v>2654.9500000000003</v>
      </c>
      <c r="J166" s="38">
        <v>2874.65</v>
      </c>
      <c r="K166" s="38">
        <v>2914.2499999999995</v>
      </c>
      <c r="L166" s="38">
        <v>2984.5</v>
      </c>
      <c r="M166" s="28">
        <v>2844</v>
      </c>
      <c r="N166" s="28">
        <v>2734.15</v>
      </c>
      <c r="O166" s="39">
        <v>891300</v>
      </c>
      <c r="P166" s="40">
        <v>2.5189786059351276E-2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217.3</v>
      </c>
      <c r="F167" s="37">
        <v>217.75</v>
      </c>
      <c r="G167" s="38">
        <v>216</v>
      </c>
      <c r="H167" s="38">
        <v>214.7</v>
      </c>
      <c r="I167" s="38">
        <v>212.95</v>
      </c>
      <c r="J167" s="38">
        <v>219.05</v>
      </c>
      <c r="K167" s="38">
        <v>220.8</v>
      </c>
      <c r="L167" s="38">
        <v>222.10000000000002</v>
      </c>
      <c r="M167" s="28">
        <v>219.5</v>
      </c>
      <c r="N167" s="28">
        <v>216.45</v>
      </c>
      <c r="O167" s="39">
        <v>37821600</v>
      </c>
      <c r="P167" s="40">
        <v>2.7205397081469532E-2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1904.95</v>
      </c>
      <c r="F168" s="37">
        <v>1906.0833333333333</v>
      </c>
      <c r="G168" s="38">
        <v>1887.1666666666665</v>
      </c>
      <c r="H168" s="38">
        <v>1869.3833333333332</v>
      </c>
      <c r="I168" s="38">
        <v>1850.4666666666665</v>
      </c>
      <c r="J168" s="38">
        <v>1923.8666666666666</v>
      </c>
      <c r="K168" s="38">
        <v>1942.7833333333331</v>
      </c>
      <c r="L168" s="38">
        <v>1960.5666666666666</v>
      </c>
      <c r="M168" s="28">
        <v>1925</v>
      </c>
      <c r="N168" s="28">
        <v>1888.3</v>
      </c>
      <c r="O168" s="39">
        <v>3017498</v>
      </c>
      <c r="P168" s="40">
        <v>1.7149128824255729E-2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180.9</v>
      </c>
      <c r="F169" s="37">
        <v>180.31666666666669</v>
      </c>
      <c r="G169" s="38">
        <v>178.23333333333338</v>
      </c>
      <c r="H169" s="38">
        <v>175.56666666666669</v>
      </c>
      <c r="I169" s="38">
        <v>173.48333333333338</v>
      </c>
      <c r="J169" s="38">
        <v>182.98333333333338</v>
      </c>
      <c r="K169" s="38">
        <v>185.06666666666669</v>
      </c>
      <c r="L169" s="38">
        <v>187.73333333333338</v>
      </c>
      <c r="M169" s="28">
        <v>182.4</v>
      </c>
      <c r="N169" s="28">
        <v>177.65</v>
      </c>
      <c r="O169" s="39">
        <v>10069500</v>
      </c>
      <c r="P169" s="40">
        <v>-1.201923076923077E-2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736.2</v>
      </c>
      <c r="F170" s="37">
        <v>732.13333333333333</v>
      </c>
      <c r="G170" s="38">
        <v>726.16666666666663</v>
      </c>
      <c r="H170" s="38">
        <v>716.13333333333333</v>
      </c>
      <c r="I170" s="38">
        <v>710.16666666666663</v>
      </c>
      <c r="J170" s="38">
        <v>742.16666666666663</v>
      </c>
      <c r="K170" s="38">
        <v>748.13333333333333</v>
      </c>
      <c r="L170" s="38">
        <v>758.16666666666663</v>
      </c>
      <c r="M170" s="28">
        <v>738.1</v>
      </c>
      <c r="N170" s="28">
        <v>722.1</v>
      </c>
      <c r="O170" s="39">
        <v>3842000</v>
      </c>
      <c r="P170" s="40">
        <v>6.8305365161900264E-2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155.9</v>
      </c>
      <c r="F171" s="37">
        <v>154.56666666666666</v>
      </c>
      <c r="G171" s="38">
        <v>152.03333333333333</v>
      </c>
      <c r="H171" s="38">
        <v>148.16666666666666</v>
      </c>
      <c r="I171" s="38">
        <v>145.63333333333333</v>
      </c>
      <c r="J171" s="38">
        <v>158.43333333333334</v>
      </c>
      <c r="K171" s="38">
        <v>160.96666666666664</v>
      </c>
      <c r="L171" s="38">
        <v>164.83333333333334</v>
      </c>
      <c r="M171" s="28">
        <v>157.1</v>
      </c>
      <c r="N171" s="28">
        <v>150.69999999999999</v>
      </c>
      <c r="O171" s="39">
        <v>42040000</v>
      </c>
      <c r="P171" s="40">
        <v>-1.233407729355104E-2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113.3</v>
      </c>
      <c r="F172" s="37">
        <v>112.7</v>
      </c>
      <c r="G172" s="38">
        <v>111.9</v>
      </c>
      <c r="H172" s="38">
        <v>110.5</v>
      </c>
      <c r="I172" s="38">
        <v>109.7</v>
      </c>
      <c r="J172" s="38">
        <v>114.10000000000001</v>
      </c>
      <c r="K172" s="38">
        <v>114.89999999999999</v>
      </c>
      <c r="L172" s="38">
        <v>116.30000000000001</v>
      </c>
      <c r="M172" s="28">
        <v>113.5</v>
      </c>
      <c r="N172" s="28">
        <v>111.3</v>
      </c>
      <c r="O172" s="39">
        <v>67600000</v>
      </c>
      <c r="P172" s="40">
        <v>1.3310948554982611E-2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2632.5</v>
      </c>
      <c r="F173" s="37">
        <v>2627.1</v>
      </c>
      <c r="G173" s="38">
        <v>2610.4499999999998</v>
      </c>
      <c r="H173" s="38">
        <v>2588.4</v>
      </c>
      <c r="I173" s="38">
        <v>2571.75</v>
      </c>
      <c r="J173" s="38">
        <v>2649.1499999999996</v>
      </c>
      <c r="K173" s="38">
        <v>2665.8</v>
      </c>
      <c r="L173" s="38">
        <v>2687.8499999999995</v>
      </c>
      <c r="M173" s="28">
        <v>2643.75</v>
      </c>
      <c r="N173" s="28">
        <v>2605.0500000000002</v>
      </c>
      <c r="O173" s="39">
        <v>32178500</v>
      </c>
      <c r="P173" s="40">
        <v>3.1122575683535075E-2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85.65</v>
      </c>
      <c r="F174" s="37">
        <v>85.033333333333346</v>
      </c>
      <c r="G174" s="38">
        <v>84.116666666666688</v>
      </c>
      <c r="H174" s="38">
        <v>82.583333333333343</v>
      </c>
      <c r="I174" s="38">
        <v>81.666666666666686</v>
      </c>
      <c r="J174" s="38">
        <v>86.566666666666691</v>
      </c>
      <c r="K174" s="38">
        <v>87.483333333333348</v>
      </c>
      <c r="L174" s="38">
        <v>89.016666666666694</v>
      </c>
      <c r="M174" s="28">
        <v>85.95</v>
      </c>
      <c r="N174" s="28">
        <v>83.5</v>
      </c>
      <c r="O174" s="39">
        <v>114166000</v>
      </c>
      <c r="P174" s="40">
        <v>3.2161687170474515E-3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809.6</v>
      </c>
      <c r="F175" s="37">
        <v>806.66666666666663</v>
      </c>
      <c r="G175" s="38">
        <v>800.98333333333323</v>
      </c>
      <c r="H175" s="38">
        <v>792.36666666666656</v>
      </c>
      <c r="I175" s="38">
        <v>786.68333333333317</v>
      </c>
      <c r="J175" s="38">
        <v>815.2833333333333</v>
      </c>
      <c r="K175" s="38">
        <v>820.9666666666667</v>
      </c>
      <c r="L175" s="38">
        <v>829.58333333333337</v>
      </c>
      <c r="M175" s="28">
        <v>812.35</v>
      </c>
      <c r="N175" s="28">
        <v>798.05</v>
      </c>
      <c r="O175" s="39">
        <v>6184000</v>
      </c>
      <c r="P175" s="40">
        <v>2.1001188746532822E-2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1271.25</v>
      </c>
      <c r="F176" s="37">
        <v>1270.9333333333334</v>
      </c>
      <c r="G176" s="38">
        <v>1262.5166666666669</v>
      </c>
      <c r="H176" s="38">
        <v>1253.7833333333335</v>
      </c>
      <c r="I176" s="38">
        <v>1245.366666666667</v>
      </c>
      <c r="J176" s="38">
        <v>1279.6666666666667</v>
      </c>
      <c r="K176" s="38">
        <v>1288.0833333333333</v>
      </c>
      <c r="L176" s="38">
        <v>1296.8166666666666</v>
      </c>
      <c r="M176" s="28">
        <v>1279.3499999999999</v>
      </c>
      <c r="N176" s="28">
        <v>1262.2</v>
      </c>
      <c r="O176" s="39">
        <v>5559750</v>
      </c>
      <c r="P176" s="40">
        <v>-1.0280373831775701E-2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614.79999999999995</v>
      </c>
      <c r="F177" s="37">
        <v>615.68333333333328</v>
      </c>
      <c r="G177" s="38">
        <v>612.11666666666656</v>
      </c>
      <c r="H177" s="38">
        <v>609.43333333333328</v>
      </c>
      <c r="I177" s="38">
        <v>605.86666666666656</v>
      </c>
      <c r="J177" s="38">
        <v>618.36666666666656</v>
      </c>
      <c r="K177" s="38">
        <v>621.93333333333339</v>
      </c>
      <c r="L177" s="38">
        <v>624.61666666666656</v>
      </c>
      <c r="M177" s="28">
        <v>619.25</v>
      </c>
      <c r="N177" s="28">
        <v>613</v>
      </c>
      <c r="O177" s="39">
        <v>61513500</v>
      </c>
      <c r="P177" s="40">
        <v>7.49312106918239E-3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24334.85</v>
      </c>
      <c r="F178" s="37">
        <v>24398.600000000002</v>
      </c>
      <c r="G178" s="38">
        <v>24211.250000000004</v>
      </c>
      <c r="H178" s="38">
        <v>24087.65</v>
      </c>
      <c r="I178" s="38">
        <v>23900.300000000003</v>
      </c>
      <c r="J178" s="38">
        <v>24522.200000000004</v>
      </c>
      <c r="K178" s="38">
        <v>24709.550000000003</v>
      </c>
      <c r="L178" s="38">
        <v>24833.150000000005</v>
      </c>
      <c r="M178" s="28">
        <v>24585.95</v>
      </c>
      <c r="N178" s="28">
        <v>24275</v>
      </c>
      <c r="O178" s="39">
        <v>242275</v>
      </c>
      <c r="P178" s="40">
        <v>-2.5736402935558459E-2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3057.55</v>
      </c>
      <c r="F179" s="37">
        <v>3034.8333333333335</v>
      </c>
      <c r="G179" s="38">
        <v>2999.2666666666669</v>
      </c>
      <c r="H179" s="38">
        <v>2940.9833333333336</v>
      </c>
      <c r="I179" s="38">
        <v>2905.416666666667</v>
      </c>
      <c r="J179" s="38">
        <v>3093.1166666666668</v>
      </c>
      <c r="K179" s="38">
        <v>3128.6833333333334</v>
      </c>
      <c r="L179" s="38">
        <v>3186.9666666666667</v>
      </c>
      <c r="M179" s="28">
        <v>3070.4</v>
      </c>
      <c r="N179" s="28">
        <v>2976.55</v>
      </c>
      <c r="O179" s="39">
        <v>2019875</v>
      </c>
      <c r="P179" s="40">
        <v>1.9289480988065502E-2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2353.8000000000002</v>
      </c>
      <c r="F180" s="37">
        <v>2362.9</v>
      </c>
      <c r="G180" s="38">
        <v>2336.8500000000004</v>
      </c>
      <c r="H180" s="38">
        <v>2319.9</v>
      </c>
      <c r="I180" s="38">
        <v>2293.8500000000004</v>
      </c>
      <c r="J180" s="38">
        <v>2379.8500000000004</v>
      </c>
      <c r="K180" s="38">
        <v>2405.9000000000005</v>
      </c>
      <c r="L180" s="38">
        <v>2422.8500000000004</v>
      </c>
      <c r="M180" s="28">
        <v>2388.9499999999998</v>
      </c>
      <c r="N180" s="28">
        <v>2345.9499999999998</v>
      </c>
      <c r="O180" s="39">
        <v>4107000</v>
      </c>
      <c r="P180" s="40">
        <v>-5.4754517247672938E-4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1331.95</v>
      </c>
      <c r="F181" s="37">
        <v>1327.45</v>
      </c>
      <c r="G181" s="38">
        <v>1307</v>
      </c>
      <c r="H181" s="38">
        <v>1282.05</v>
      </c>
      <c r="I181" s="38">
        <v>1261.5999999999999</v>
      </c>
      <c r="J181" s="38">
        <v>1352.4</v>
      </c>
      <c r="K181" s="38">
        <v>1372.8500000000004</v>
      </c>
      <c r="L181" s="38">
        <v>1397.8000000000002</v>
      </c>
      <c r="M181" s="28">
        <v>1347.9</v>
      </c>
      <c r="N181" s="28">
        <v>1302.5</v>
      </c>
      <c r="O181" s="39">
        <v>6306600</v>
      </c>
      <c r="P181" s="40">
        <v>4.3482577186538272E-2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993.8</v>
      </c>
      <c r="F182" s="37">
        <v>994.13333333333333</v>
      </c>
      <c r="G182" s="38">
        <v>987.66666666666663</v>
      </c>
      <c r="H182" s="38">
        <v>981.5333333333333</v>
      </c>
      <c r="I182" s="38">
        <v>975.06666666666661</v>
      </c>
      <c r="J182" s="38">
        <v>1000.2666666666667</v>
      </c>
      <c r="K182" s="38">
        <v>1006.7333333333333</v>
      </c>
      <c r="L182" s="38">
        <v>1012.8666666666667</v>
      </c>
      <c r="M182" s="28">
        <v>1000.6</v>
      </c>
      <c r="N182" s="28">
        <v>988</v>
      </c>
      <c r="O182" s="39">
        <v>16102800</v>
      </c>
      <c r="P182" s="40">
        <v>-4.3713481930318116E-3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501.65</v>
      </c>
      <c r="F183" s="37">
        <v>500.5</v>
      </c>
      <c r="G183" s="38">
        <v>497.5</v>
      </c>
      <c r="H183" s="38">
        <v>493.35</v>
      </c>
      <c r="I183" s="38">
        <v>490.35</v>
      </c>
      <c r="J183" s="38">
        <v>504.65</v>
      </c>
      <c r="K183" s="38">
        <v>507.65</v>
      </c>
      <c r="L183" s="38">
        <v>511.79999999999995</v>
      </c>
      <c r="M183" s="28">
        <v>503.5</v>
      </c>
      <c r="N183" s="28">
        <v>496.35</v>
      </c>
      <c r="O183" s="39">
        <v>9427500</v>
      </c>
      <c r="P183" s="40">
        <v>-4.2775665399239545E-3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593.79999999999995</v>
      </c>
      <c r="F184" s="37">
        <v>592.55000000000007</v>
      </c>
      <c r="G184" s="38">
        <v>587.10000000000014</v>
      </c>
      <c r="H184" s="38">
        <v>580.40000000000009</v>
      </c>
      <c r="I184" s="38">
        <v>574.95000000000016</v>
      </c>
      <c r="J184" s="38">
        <v>599.25000000000011</v>
      </c>
      <c r="K184" s="38">
        <v>604.70000000000016</v>
      </c>
      <c r="L184" s="38">
        <v>611.40000000000009</v>
      </c>
      <c r="M184" s="28">
        <v>598</v>
      </c>
      <c r="N184" s="28">
        <v>585.85</v>
      </c>
      <c r="O184" s="39">
        <v>1817000</v>
      </c>
      <c r="P184" s="40">
        <v>1.3950892857142858E-2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1042.6500000000001</v>
      </c>
      <c r="F185" s="37">
        <v>1040.3000000000002</v>
      </c>
      <c r="G185" s="38">
        <v>1033.4000000000003</v>
      </c>
      <c r="H185" s="38">
        <v>1024.1500000000001</v>
      </c>
      <c r="I185" s="38">
        <v>1017.2500000000002</v>
      </c>
      <c r="J185" s="38">
        <v>1049.5500000000004</v>
      </c>
      <c r="K185" s="38">
        <v>1056.45</v>
      </c>
      <c r="L185" s="38">
        <v>1065.7000000000005</v>
      </c>
      <c r="M185" s="28">
        <v>1047.2</v>
      </c>
      <c r="N185" s="28">
        <v>1031.05</v>
      </c>
      <c r="O185" s="39">
        <v>8058500</v>
      </c>
      <c r="P185" s="40">
        <v>3.0495394573064475E-3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1284.2</v>
      </c>
      <c r="F186" s="37">
        <v>1278.0000000000002</v>
      </c>
      <c r="G186" s="38">
        <v>1268.3500000000004</v>
      </c>
      <c r="H186" s="38">
        <v>1252.5000000000002</v>
      </c>
      <c r="I186" s="38">
        <v>1242.8500000000004</v>
      </c>
      <c r="J186" s="38">
        <v>1293.8500000000004</v>
      </c>
      <c r="K186" s="38">
        <v>1303.5000000000005</v>
      </c>
      <c r="L186" s="38">
        <v>1319.3500000000004</v>
      </c>
      <c r="M186" s="28">
        <v>1287.6500000000001</v>
      </c>
      <c r="N186" s="28">
        <v>1262.1500000000001</v>
      </c>
      <c r="O186" s="39">
        <v>2788500</v>
      </c>
      <c r="P186" s="40">
        <v>-4.4626918957515176E-3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815.1</v>
      </c>
      <c r="F187" s="37">
        <v>812.43333333333339</v>
      </c>
      <c r="G187" s="38">
        <v>808.31666666666683</v>
      </c>
      <c r="H187" s="38">
        <v>801.53333333333342</v>
      </c>
      <c r="I187" s="38">
        <v>797.41666666666686</v>
      </c>
      <c r="J187" s="38">
        <v>819.21666666666681</v>
      </c>
      <c r="K187" s="38">
        <v>823.33333333333337</v>
      </c>
      <c r="L187" s="38">
        <v>830.11666666666679</v>
      </c>
      <c r="M187" s="28">
        <v>816.55</v>
      </c>
      <c r="N187" s="28">
        <v>805.65</v>
      </c>
      <c r="O187" s="39">
        <v>8629200</v>
      </c>
      <c r="P187" s="40">
        <v>-1.510015408320493E-2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417.35</v>
      </c>
      <c r="F188" s="37">
        <v>415.55</v>
      </c>
      <c r="G188" s="38">
        <v>411.90000000000003</v>
      </c>
      <c r="H188" s="38">
        <v>406.45000000000005</v>
      </c>
      <c r="I188" s="38">
        <v>402.80000000000007</v>
      </c>
      <c r="J188" s="38">
        <v>421</v>
      </c>
      <c r="K188" s="38">
        <v>424.65</v>
      </c>
      <c r="L188" s="38">
        <v>430.09999999999997</v>
      </c>
      <c r="M188" s="28">
        <v>419.2</v>
      </c>
      <c r="N188" s="28">
        <v>410.1</v>
      </c>
      <c r="O188" s="39">
        <v>72871650</v>
      </c>
      <c r="P188" s="40">
        <v>1.782670871941544E-3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219.35</v>
      </c>
      <c r="F189" s="37">
        <v>219.01666666666665</v>
      </c>
      <c r="G189" s="38">
        <v>217.18333333333331</v>
      </c>
      <c r="H189" s="38">
        <v>215.01666666666665</v>
      </c>
      <c r="I189" s="38">
        <v>213.18333333333331</v>
      </c>
      <c r="J189" s="38">
        <v>221.18333333333331</v>
      </c>
      <c r="K189" s="38">
        <v>223.01666666666668</v>
      </c>
      <c r="L189" s="38">
        <v>225.18333333333331</v>
      </c>
      <c r="M189" s="28">
        <v>220.85</v>
      </c>
      <c r="N189" s="28">
        <v>216.85</v>
      </c>
      <c r="O189" s="39">
        <v>113308875</v>
      </c>
      <c r="P189" s="40">
        <v>8.1073777137194852E-3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112.4</v>
      </c>
      <c r="F190" s="37">
        <v>111.41666666666667</v>
      </c>
      <c r="G190" s="38">
        <v>110.08333333333334</v>
      </c>
      <c r="H190" s="38">
        <v>107.76666666666667</v>
      </c>
      <c r="I190" s="38">
        <v>106.43333333333334</v>
      </c>
      <c r="J190" s="38">
        <v>113.73333333333335</v>
      </c>
      <c r="K190" s="38">
        <v>115.06666666666669</v>
      </c>
      <c r="L190" s="38">
        <v>117.38333333333335</v>
      </c>
      <c r="M190" s="28">
        <v>112.75</v>
      </c>
      <c r="N190" s="28">
        <v>109.1</v>
      </c>
      <c r="O190" s="39">
        <v>194892500</v>
      </c>
      <c r="P190" s="40">
        <v>-6.684369329881144E-3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3306.35</v>
      </c>
      <c r="F191" s="37">
        <v>3293.7999999999997</v>
      </c>
      <c r="G191" s="38">
        <v>3271.6499999999996</v>
      </c>
      <c r="H191" s="38">
        <v>3236.95</v>
      </c>
      <c r="I191" s="38">
        <v>3214.7999999999997</v>
      </c>
      <c r="J191" s="38">
        <v>3328.4999999999995</v>
      </c>
      <c r="K191" s="38">
        <v>3350.65</v>
      </c>
      <c r="L191" s="38">
        <v>3385.3499999999995</v>
      </c>
      <c r="M191" s="28">
        <v>3315.95</v>
      </c>
      <c r="N191" s="28">
        <v>3259.1</v>
      </c>
      <c r="O191" s="39">
        <v>9439600</v>
      </c>
      <c r="P191" s="40">
        <v>-1.5259431194335416E-2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1040.45</v>
      </c>
      <c r="F192" s="37">
        <v>1039.5666666666668</v>
      </c>
      <c r="G192" s="38">
        <v>1029.4833333333336</v>
      </c>
      <c r="H192" s="38">
        <v>1018.5166666666667</v>
      </c>
      <c r="I192" s="38">
        <v>1008.4333333333334</v>
      </c>
      <c r="J192" s="38">
        <v>1050.5333333333338</v>
      </c>
      <c r="K192" s="38">
        <v>1060.6166666666672</v>
      </c>
      <c r="L192" s="38">
        <v>1071.5833333333339</v>
      </c>
      <c r="M192" s="28">
        <v>1049.6500000000001</v>
      </c>
      <c r="N192" s="28">
        <v>1028.5999999999999</v>
      </c>
      <c r="O192" s="39">
        <v>12595200</v>
      </c>
      <c r="P192" s="40">
        <v>1.3833897819968517E-3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2605.15</v>
      </c>
      <c r="F193" s="37">
        <v>2608.2833333333333</v>
      </c>
      <c r="G193" s="38">
        <v>2586.6666666666665</v>
      </c>
      <c r="H193" s="38">
        <v>2568.1833333333334</v>
      </c>
      <c r="I193" s="38">
        <v>2546.5666666666666</v>
      </c>
      <c r="J193" s="38">
        <v>2626.7666666666664</v>
      </c>
      <c r="K193" s="38">
        <v>2648.3833333333332</v>
      </c>
      <c r="L193" s="38">
        <v>2666.8666666666663</v>
      </c>
      <c r="M193" s="28">
        <v>2629.9</v>
      </c>
      <c r="N193" s="28">
        <v>2589.8000000000002</v>
      </c>
      <c r="O193" s="39">
        <v>6357750</v>
      </c>
      <c r="P193" s="40">
        <v>1.4359219815723346E-2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1624.35</v>
      </c>
      <c r="F194" s="37">
        <v>1625.0166666666667</v>
      </c>
      <c r="G194" s="38">
        <v>1616.5333333333333</v>
      </c>
      <c r="H194" s="38">
        <v>1608.7166666666667</v>
      </c>
      <c r="I194" s="38">
        <v>1600.2333333333333</v>
      </c>
      <c r="J194" s="38">
        <v>1632.8333333333333</v>
      </c>
      <c r="K194" s="38">
        <v>1641.3166666666664</v>
      </c>
      <c r="L194" s="38">
        <v>1649.1333333333332</v>
      </c>
      <c r="M194" s="28">
        <v>1633.5</v>
      </c>
      <c r="N194" s="28">
        <v>1617.2</v>
      </c>
      <c r="O194" s="39">
        <v>1461000</v>
      </c>
      <c r="P194" s="40">
        <v>-1.2837837837837839E-2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533.29999999999995</v>
      </c>
      <c r="F195" s="37">
        <v>532.2166666666667</v>
      </c>
      <c r="G195" s="38">
        <v>527.18333333333339</v>
      </c>
      <c r="H195" s="38">
        <v>521.06666666666672</v>
      </c>
      <c r="I195" s="38">
        <v>516.03333333333342</v>
      </c>
      <c r="J195" s="38">
        <v>538.33333333333337</v>
      </c>
      <c r="K195" s="38">
        <v>543.36666666666667</v>
      </c>
      <c r="L195" s="38">
        <v>549.48333333333335</v>
      </c>
      <c r="M195" s="28">
        <v>537.25</v>
      </c>
      <c r="N195" s="28">
        <v>526.1</v>
      </c>
      <c r="O195" s="39">
        <v>2782500</v>
      </c>
      <c r="P195" s="40">
        <v>5.3937432578209273E-4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1460.1</v>
      </c>
      <c r="F196" s="37">
        <v>1458.5833333333333</v>
      </c>
      <c r="G196" s="38">
        <v>1451.6666666666665</v>
      </c>
      <c r="H196" s="38">
        <v>1443.2333333333333</v>
      </c>
      <c r="I196" s="38">
        <v>1436.3166666666666</v>
      </c>
      <c r="J196" s="38">
        <v>1467.0166666666664</v>
      </c>
      <c r="K196" s="38">
        <v>1473.9333333333329</v>
      </c>
      <c r="L196" s="38">
        <v>1482.3666666666663</v>
      </c>
      <c r="M196" s="28">
        <v>1465.5</v>
      </c>
      <c r="N196" s="28">
        <v>1450.15</v>
      </c>
      <c r="O196" s="39">
        <v>4368275</v>
      </c>
      <c r="P196" s="40">
        <v>3.9761202948764354E-3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1041.0999999999999</v>
      </c>
      <c r="F197" s="37">
        <v>1041.3666666666666</v>
      </c>
      <c r="G197" s="38">
        <v>1033.4333333333332</v>
      </c>
      <c r="H197" s="38">
        <v>1025.7666666666667</v>
      </c>
      <c r="I197" s="38">
        <v>1017.8333333333333</v>
      </c>
      <c r="J197" s="38">
        <v>1049.0333333333331</v>
      </c>
      <c r="K197" s="38">
        <v>1056.9666666666665</v>
      </c>
      <c r="L197" s="38">
        <v>1064.633333333333</v>
      </c>
      <c r="M197" s="28">
        <v>1049.3</v>
      </c>
      <c r="N197" s="28">
        <v>1033.7</v>
      </c>
      <c r="O197" s="39">
        <v>7562800</v>
      </c>
      <c r="P197" s="40">
        <v>1.8572640708965776E-2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1783.85</v>
      </c>
      <c r="F198" s="37">
        <v>1788.5833333333333</v>
      </c>
      <c r="G198" s="38">
        <v>1773.6166666666666</v>
      </c>
      <c r="H198" s="38">
        <v>1763.3833333333332</v>
      </c>
      <c r="I198" s="38">
        <v>1748.4166666666665</v>
      </c>
      <c r="J198" s="38">
        <v>1798.8166666666666</v>
      </c>
      <c r="K198" s="38">
        <v>1813.7833333333333</v>
      </c>
      <c r="L198" s="38">
        <v>1824.0166666666667</v>
      </c>
      <c r="M198" s="28">
        <v>1803.55</v>
      </c>
      <c r="N198" s="28">
        <v>1778.35</v>
      </c>
      <c r="O198" s="39">
        <v>1272800</v>
      </c>
      <c r="P198" s="40">
        <v>0.15331641899238854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7203.4</v>
      </c>
      <c r="F199" s="37">
        <v>7150.0166666666664</v>
      </c>
      <c r="G199" s="38">
        <v>7083.3833333333332</v>
      </c>
      <c r="H199" s="38">
        <v>6963.3666666666668</v>
      </c>
      <c r="I199" s="38">
        <v>6896.7333333333336</v>
      </c>
      <c r="J199" s="38">
        <v>7270.0333333333328</v>
      </c>
      <c r="K199" s="38">
        <v>7336.6666666666661</v>
      </c>
      <c r="L199" s="38">
        <v>7456.6833333333325</v>
      </c>
      <c r="M199" s="28">
        <v>7216.65</v>
      </c>
      <c r="N199" s="28">
        <v>7030</v>
      </c>
      <c r="O199" s="39">
        <v>1972800</v>
      </c>
      <c r="P199" s="40">
        <v>1.2991014120667523E-2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777.1</v>
      </c>
      <c r="F200" s="37">
        <v>772.76666666666677</v>
      </c>
      <c r="G200" s="38">
        <v>767.23333333333358</v>
      </c>
      <c r="H200" s="38">
        <v>757.36666666666679</v>
      </c>
      <c r="I200" s="38">
        <v>751.8333333333336</v>
      </c>
      <c r="J200" s="38">
        <v>782.63333333333355</v>
      </c>
      <c r="K200" s="38">
        <v>788.16666666666663</v>
      </c>
      <c r="L200" s="38">
        <v>798.03333333333353</v>
      </c>
      <c r="M200" s="28">
        <v>778.3</v>
      </c>
      <c r="N200" s="28">
        <v>762.9</v>
      </c>
      <c r="O200" s="39">
        <v>17369300</v>
      </c>
      <c r="P200" s="40">
        <v>-9.2688714222156302E-3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310.64999999999998</v>
      </c>
      <c r="F201" s="37">
        <v>307.81666666666666</v>
      </c>
      <c r="G201" s="38">
        <v>303.88333333333333</v>
      </c>
      <c r="H201" s="38">
        <v>297.11666666666667</v>
      </c>
      <c r="I201" s="38">
        <v>293.18333333333334</v>
      </c>
      <c r="J201" s="38">
        <v>314.58333333333331</v>
      </c>
      <c r="K201" s="38">
        <v>318.51666666666659</v>
      </c>
      <c r="L201" s="38">
        <v>325.2833333333333</v>
      </c>
      <c r="M201" s="28">
        <v>311.75</v>
      </c>
      <c r="N201" s="28">
        <v>301.05</v>
      </c>
      <c r="O201" s="39">
        <v>36027450</v>
      </c>
      <c r="P201" s="40">
        <v>-2.7109462657991135E-2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845.85</v>
      </c>
      <c r="F202" s="37">
        <v>840.73333333333323</v>
      </c>
      <c r="G202" s="38">
        <v>834.06666666666649</v>
      </c>
      <c r="H202" s="38">
        <v>822.2833333333333</v>
      </c>
      <c r="I202" s="38">
        <v>815.61666666666656</v>
      </c>
      <c r="J202" s="38">
        <v>852.51666666666642</v>
      </c>
      <c r="K202" s="38">
        <v>859.18333333333317</v>
      </c>
      <c r="L202" s="38">
        <v>870.96666666666636</v>
      </c>
      <c r="M202" s="28">
        <v>847.4</v>
      </c>
      <c r="N202" s="28">
        <v>828.95</v>
      </c>
      <c r="O202" s="39">
        <v>6988900</v>
      </c>
      <c r="P202" s="40">
        <v>-7.6813857731080504E-3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1516.95</v>
      </c>
      <c r="F203" s="37">
        <v>1512.1833333333334</v>
      </c>
      <c r="G203" s="38">
        <v>1499.7666666666669</v>
      </c>
      <c r="H203" s="38">
        <v>1482.5833333333335</v>
      </c>
      <c r="I203" s="38">
        <v>1470.166666666667</v>
      </c>
      <c r="J203" s="38">
        <v>1529.3666666666668</v>
      </c>
      <c r="K203" s="38">
        <v>1541.7833333333333</v>
      </c>
      <c r="L203" s="38">
        <v>1558.9666666666667</v>
      </c>
      <c r="M203" s="28">
        <v>1524.6</v>
      </c>
      <c r="N203" s="28">
        <v>1495</v>
      </c>
      <c r="O203" s="39">
        <v>843150</v>
      </c>
      <c r="P203" s="40">
        <v>7.9497907949790791E-3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397.4</v>
      </c>
      <c r="F204" s="37">
        <v>394.83333333333331</v>
      </c>
      <c r="G204" s="38">
        <v>391.66666666666663</v>
      </c>
      <c r="H204" s="38">
        <v>385.93333333333334</v>
      </c>
      <c r="I204" s="38">
        <v>382.76666666666665</v>
      </c>
      <c r="J204" s="38">
        <v>400.56666666666661</v>
      </c>
      <c r="K204" s="38">
        <v>403.73333333333323</v>
      </c>
      <c r="L204" s="38">
        <v>409.46666666666658</v>
      </c>
      <c r="M204" s="28">
        <v>398</v>
      </c>
      <c r="N204" s="28">
        <v>389.1</v>
      </c>
      <c r="O204" s="39">
        <v>41894000</v>
      </c>
      <c r="P204" s="40">
        <v>6.2328117306560665E-3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264.35000000000002</v>
      </c>
      <c r="F205" s="37">
        <v>263.8</v>
      </c>
      <c r="G205" s="38">
        <v>262</v>
      </c>
      <c r="H205" s="38">
        <v>259.64999999999998</v>
      </c>
      <c r="I205" s="38">
        <v>257.84999999999997</v>
      </c>
      <c r="J205" s="38">
        <v>266.15000000000003</v>
      </c>
      <c r="K205" s="38">
        <v>267.9500000000001</v>
      </c>
      <c r="L205" s="38">
        <v>270.30000000000007</v>
      </c>
      <c r="M205" s="28">
        <v>265.60000000000002</v>
      </c>
      <c r="N205" s="28">
        <v>261.45</v>
      </c>
      <c r="O205" s="39">
        <v>89337000</v>
      </c>
      <c r="P205" s="40">
        <v>-2.5456372466923461E-3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409.05</v>
      </c>
      <c r="F206" s="37">
        <v>409.55</v>
      </c>
      <c r="G206" s="38">
        <v>406.15000000000003</v>
      </c>
      <c r="H206" s="38">
        <v>403.25</v>
      </c>
      <c r="I206" s="38">
        <v>399.85</v>
      </c>
      <c r="J206" s="38">
        <v>412.45000000000005</v>
      </c>
      <c r="K206" s="38">
        <v>415.85</v>
      </c>
      <c r="L206" s="38">
        <v>418.75000000000006</v>
      </c>
      <c r="M206" s="28">
        <v>412.95</v>
      </c>
      <c r="N206" s="28">
        <v>406.65</v>
      </c>
      <c r="O206" s="39">
        <v>9253800</v>
      </c>
      <c r="P206" s="40">
        <v>1.2805358550039401E-2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G15" sqref="G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18497.150000000001</v>
      </c>
      <c r="D10" s="291">
        <v>18454.8</v>
      </c>
      <c r="E10" s="291">
        <v>18388.05</v>
      </c>
      <c r="F10" s="291">
        <v>18278.95</v>
      </c>
      <c r="G10" s="291">
        <v>18212.2</v>
      </c>
      <c r="H10" s="291">
        <v>18563.899999999998</v>
      </c>
      <c r="I10" s="291">
        <v>18630.649999999998</v>
      </c>
      <c r="J10" s="291">
        <v>18739.749999999996</v>
      </c>
      <c r="K10" s="291">
        <v>18521.55</v>
      </c>
      <c r="L10" s="291">
        <v>18345.7</v>
      </c>
      <c r="M10" s="292"/>
      <c r="N10" s="1"/>
      <c r="O10" s="1"/>
    </row>
    <row r="11" spans="1:15" ht="12.75" customHeight="1">
      <c r="A11" s="224">
        <v>2</v>
      </c>
      <c r="B11" s="298" t="s">
        <v>230</v>
      </c>
      <c r="C11" s="291">
        <v>43708.75</v>
      </c>
      <c r="D11" s="291">
        <v>43618.200000000004</v>
      </c>
      <c r="E11" s="291">
        <v>43469.350000000006</v>
      </c>
      <c r="F11" s="291">
        <v>43229.950000000004</v>
      </c>
      <c r="G11" s="291">
        <v>43081.100000000006</v>
      </c>
      <c r="H11" s="291">
        <v>43857.600000000006</v>
      </c>
      <c r="I11" s="291">
        <v>44006.45</v>
      </c>
      <c r="J11" s="291">
        <v>44245.850000000006</v>
      </c>
      <c r="K11" s="291">
        <v>43767.05</v>
      </c>
      <c r="L11" s="291">
        <v>43378.8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2835.45</v>
      </c>
      <c r="D12" s="249">
        <v>2829.6833333333329</v>
      </c>
      <c r="E12" s="249">
        <v>2816.4166666666661</v>
      </c>
      <c r="F12" s="249">
        <v>2797.3833333333332</v>
      </c>
      <c r="G12" s="249">
        <v>2784.1166666666663</v>
      </c>
      <c r="H12" s="249">
        <v>2848.7166666666658</v>
      </c>
      <c r="I12" s="249">
        <v>2861.9833333333331</v>
      </c>
      <c r="J12" s="249">
        <v>2881.0166666666655</v>
      </c>
      <c r="K12" s="249">
        <v>2842.95</v>
      </c>
      <c r="L12" s="249">
        <v>2810.65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5431.25</v>
      </c>
      <c r="D13" s="249">
        <v>5412.4833333333336</v>
      </c>
      <c r="E13" s="249">
        <v>5388.8166666666675</v>
      </c>
      <c r="F13" s="249">
        <v>5346.3833333333341</v>
      </c>
      <c r="G13" s="249">
        <v>5322.7166666666681</v>
      </c>
      <c r="H13" s="249">
        <v>5454.916666666667</v>
      </c>
      <c r="I13" s="249">
        <v>5478.583333333333</v>
      </c>
      <c r="J13" s="249">
        <v>5521.0166666666664</v>
      </c>
      <c r="K13" s="249">
        <v>5436.15</v>
      </c>
      <c r="L13" s="249">
        <v>5370.05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29050.5</v>
      </c>
      <c r="D14" s="249">
        <v>28965.133333333331</v>
      </c>
      <c r="E14" s="249">
        <v>28746.466666666664</v>
      </c>
      <c r="F14" s="249">
        <v>28442.433333333331</v>
      </c>
      <c r="G14" s="249">
        <v>28223.766666666663</v>
      </c>
      <c r="H14" s="249">
        <v>29269.166666666664</v>
      </c>
      <c r="I14" s="249">
        <v>29487.833333333336</v>
      </c>
      <c r="J14" s="249">
        <v>29791.866666666665</v>
      </c>
      <c r="K14" s="249">
        <v>29183.8</v>
      </c>
      <c r="L14" s="249">
        <v>28661.1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4465.7</v>
      </c>
      <c r="D15" s="249">
        <v>4445.2666666666664</v>
      </c>
      <c r="E15" s="249">
        <v>4419.583333333333</v>
      </c>
      <c r="F15" s="249">
        <v>4373.4666666666662</v>
      </c>
      <c r="G15" s="249">
        <v>4347.7833333333328</v>
      </c>
      <c r="H15" s="249">
        <v>4491.3833333333332</v>
      </c>
      <c r="I15" s="249">
        <v>4517.0666666666675</v>
      </c>
      <c r="J15" s="249">
        <v>4563.1833333333334</v>
      </c>
      <c r="K15" s="249">
        <v>4470.95</v>
      </c>
      <c r="L15" s="249">
        <v>4399.1499999999996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8960.6</v>
      </c>
      <c r="D16" s="249">
        <v>8926.2333333333318</v>
      </c>
      <c r="E16" s="249">
        <v>8887.4666666666635</v>
      </c>
      <c r="F16" s="249">
        <v>8814.3333333333321</v>
      </c>
      <c r="G16" s="249">
        <v>8775.5666666666639</v>
      </c>
      <c r="H16" s="249">
        <v>8999.3666666666631</v>
      </c>
      <c r="I16" s="249">
        <v>9038.1333333333296</v>
      </c>
      <c r="J16" s="249">
        <v>9111.2666666666628</v>
      </c>
      <c r="K16" s="249">
        <v>8965</v>
      </c>
      <c r="L16" s="249">
        <v>8853.1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2991.4</v>
      </c>
      <c r="D17" s="249">
        <v>2978.65</v>
      </c>
      <c r="E17" s="249">
        <v>2957.75</v>
      </c>
      <c r="F17" s="249">
        <v>2924.1</v>
      </c>
      <c r="G17" s="249">
        <v>2903.2</v>
      </c>
      <c r="H17" s="249">
        <v>3012.3</v>
      </c>
      <c r="I17" s="249">
        <v>3033.2000000000007</v>
      </c>
      <c r="J17" s="249">
        <v>3066.8500000000004</v>
      </c>
      <c r="K17" s="248">
        <v>2999.55</v>
      </c>
      <c r="L17" s="248">
        <v>2945</v>
      </c>
      <c r="M17" s="248">
        <v>1.9771099999999999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2642.4</v>
      </c>
      <c r="D18" s="249">
        <v>2630.1333333333332</v>
      </c>
      <c r="E18" s="249">
        <v>2607.2666666666664</v>
      </c>
      <c r="F18" s="249">
        <v>2572.1333333333332</v>
      </c>
      <c r="G18" s="249">
        <v>2549.2666666666664</v>
      </c>
      <c r="H18" s="249">
        <v>2665.2666666666664</v>
      </c>
      <c r="I18" s="249">
        <v>2688.1333333333332</v>
      </c>
      <c r="J18" s="249">
        <v>2723.2666666666664</v>
      </c>
      <c r="K18" s="248">
        <v>2653</v>
      </c>
      <c r="L18" s="248">
        <v>2595</v>
      </c>
      <c r="M18" s="248">
        <v>3.0672000000000001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677.35</v>
      </c>
      <c r="D19" s="249">
        <v>679.36666666666667</v>
      </c>
      <c r="E19" s="249">
        <v>668.83333333333337</v>
      </c>
      <c r="F19" s="249">
        <v>660.31666666666672</v>
      </c>
      <c r="G19" s="249">
        <v>649.78333333333342</v>
      </c>
      <c r="H19" s="249">
        <v>687.88333333333333</v>
      </c>
      <c r="I19" s="249">
        <v>698.41666666666663</v>
      </c>
      <c r="J19" s="249">
        <v>706.93333333333328</v>
      </c>
      <c r="K19" s="248">
        <v>689.9</v>
      </c>
      <c r="L19" s="248">
        <v>670.85</v>
      </c>
      <c r="M19" s="248">
        <v>12.8902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20516.849999999999</v>
      </c>
      <c r="D20" s="249">
        <v>20473.05</v>
      </c>
      <c r="E20" s="249">
        <v>20296.099999999999</v>
      </c>
      <c r="F20" s="249">
        <v>20075.349999999999</v>
      </c>
      <c r="G20" s="249">
        <v>19898.399999999998</v>
      </c>
      <c r="H20" s="249">
        <v>20693.8</v>
      </c>
      <c r="I20" s="249">
        <v>20870.750000000004</v>
      </c>
      <c r="J20" s="249">
        <v>21091.5</v>
      </c>
      <c r="K20" s="248">
        <v>20650</v>
      </c>
      <c r="L20" s="248">
        <v>20252.3</v>
      </c>
      <c r="M20" s="248">
        <v>7.9759999999999998E-2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4016.7</v>
      </c>
      <c r="D21" s="249">
        <v>4005.7833333333333</v>
      </c>
      <c r="E21" s="249">
        <v>3979.6666666666665</v>
      </c>
      <c r="F21" s="249">
        <v>3942.6333333333332</v>
      </c>
      <c r="G21" s="249">
        <v>3916.5166666666664</v>
      </c>
      <c r="H21" s="249">
        <v>4042.8166666666666</v>
      </c>
      <c r="I21" s="249">
        <v>4068.9333333333334</v>
      </c>
      <c r="J21" s="249">
        <v>4105.9666666666672</v>
      </c>
      <c r="K21" s="248">
        <v>4031.9</v>
      </c>
      <c r="L21" s="248">
        <v>3968.75</v>
      </c>
      <c r="M21" s="248">
        <v>8.0249900000000007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2024.05</v>
      </c>
      <c r="D22" s="249">
        <v>2029.7166666666665</v>
      </c>
      <c r="E22" s="249">
        <v>2006.4333333333329</v>
      </c>
      <c r="F22" s="249">
        <v>1988.8166666666664</v>
      </c>
      <c r="G22" s="249">
        <v>1965.5333333333328</v>
      </c>
      <c r="H22" s="249">
        <v>2047.333333333333</v>
      </c>
      <c r="I22" s="249">
        <v>2070.6166666666663</v>
      </c>
      <c r="J22" s="249">
        <v>2088.2333333333331</v>
      </c>
      <c r="K22" s="248">
        <v>2053</v>
      </c>
      <c r="L22" s="248">
        <v>2012.1</v>
      </c>
      <c r="M22" s="248">
        <v>3.3413499999999998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881.3</v>
      </c>
      <c r="D23" s="249">
        <v>884.9</v>
      </c>
      <c r="E23" s="249">
        <v>874.94999999999993</v>
      </c>
      <c r="F23" s="249">
        <v>868.59999999999991</v>
      </c>
      <c r="G23" s="249">
        <v>858.64999999999986</v>
      </c>
      <c r="H23" s="249">
        <v>891.25</v>
      </c>
      <c r="I23" s="249">
        <v>901.2</v>
      </c>
      <c r="J23" s="249">
        <v>907.55000000000007</v>
      </c>
      <c r="K23" s="248">
        <v>894.85</v>
      </c>
      <c r="L23" s="248">
        <v>878.55</v>
      </c>
      <c r="M23" s="248">
        <v>34.121850000000002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3641</v>
      </c>
      <c r="D24" s="249">
        <v>3643.2999999999997</v>
      </c>
      <c r="E24" s="249">
        <v>3599.3499999999995</v>
      </c>
      <c r="F24" s="249">
        <v>3557.7</v>
      </c>
      <c r="G24" s="249">
        <v>3513.7499999999995</v>
      </c>
      <c r="H24" s="249">
        <v>3684.9499999999994</v>
      </c>
      <c r="I24" s="249">
        <v>3728.8999999999992</v>
      </c>
      <c r="J24" s="249">
        <v>3770.5499999999993</v>
      </c>
      <c r="K24" s="248">
        <v>3687.25</v>
      </c>
      <c r="L24" s="248">
        <v>3601.65</v>
      </c>
      <c r="M24" s="248">
        <v>2.0301900000000002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2687.85</v>
      </c>
      <c r="D25" s="249">
        <v>2669.2333333333331</v>
      </c>
      <c r="E25" s="249">
        <v>2632.6666666666661</v>
      </c>
      <c r="F25" s="249">
        <v>2577.4833333333331</v>
      </c>
      <c r="G25" s="249">
        <v>2540.9166666666661</v>
      </c>
      <c r="H25" s="249">
        <v>2724.4166666666661</v>
      </c>
      <c r="I25" s="249">
        <v>2760.9833333333327</v>
      </c>
      <c r="J25" s="249">
        <v>2816.1666666666661</v>
      </c>
      <c r="K25" s="248">
        <v>2705.8</v>
      </c>
      <c r="L25" s="248">
        <v>2614.0500000000002</v>
      </c>
      <c r="M25" s="248">
        <v>7.17849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638.6</v>
      </c>
      <c r="D26" s="249">
        <v>639.23333333333323</v>
      </c>
      <c r="E26" s="249">
        <v>633.46666666666647</v>
      </c>
      <c r="F26" s="249">
        <v>628.33333333333326</v>
      </c>
      <c r="G26" s="249">
        <v>622.56666666666649</v>
      </c>
      <c r="H26" s="249">
        <v>644.36666666666645</v>
      </c>
      <c r="I26" s="249">
        <v>650.1333333333331</v>
      </c>
      <c r="J26" s="249">
        <v>655.26666666666642</v>
      </c>
      <c r="K26" s="248">
        <v>645</v>
      </c>
      <c r="L26" s="248">
        <v>634.1</v>
      </c>
      <c r="M26" s="248">
        <v>11.59625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157.1</v>
      </c>
      <c r="D27" s="249">
        <v>156.01666666666668</v>
      </c>
      <c r="E27" s="249">
        <v>154.38333333333335</v>
      </c>
      <c r="F27" s="249">
        <v>151.66666666666669</v>
      </c>
      <c r="G27" s="249">
        <v>150.03333333333336</v>
      </c>
      <c r="H27" s="249">
        <v>158.73333333333335</v>
      </c>
      <c r="I27" s="249">
        <v>160.36666666666667</v>
      </c>
      <c r="J27" s="249">
        <v>163.08333333333334</v>
      </c>
      <c r="K27" s="248">
        <v>157.65</v>
      </c>
      <c r="L27" s="248">
        <v>153.30000000000001</v>
      </c>
      <c r="M27" s="248">
        <v>47.608690000000003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314.64999999999998</v>
      </c>
      <c r="D28" s="249">
        <v>313.13333333333338</v>
      </c>
      <c r="E28" s="249">
        <v>310.96666666666675</v>
      </c>
      <c r="F28" s="249">
        <v>307.28333333333336</v>
      </c>
      <c r="G28" s="249">
        <v>305.11666666666673</v>
      </c>
      <c r="H28" s="249">
        <v>316.81666666666678</v>
      </c>
      <c r="I28" s="249">
        <v>318.98333333333341</v>
      </c>
      <c r="J28" s="249">
        <v>322.6666666666668</v>
      </c>
      <c r="K28" s="248">
        <v>315.3</v>
      </c>
      <c r="L28" s="248">
        <v>309.45</v>
      </c>
      <c r="M28" s="248">
        <v>12.85835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3116.05</v>
      </c>
      <c r="D29" s="249">
        <v>3130.2666666666664</v>
      </c>
      <c r="E29" s="249">
        <v>3085.7833333333328</v>
      </c>
      <c r="F29" s="249">
        <v>3055.5166666666664</v>
      </c>
      <c r="G29" s="249">
        <v>3011.0333333333328</v>
      </c>
      <c r="H29" s="249">
        <v>3160.5333333333328</v>
      </c>
      <c r="I29" s="249">
        <v>3205.0166666666664</v>
      </c>
      <c r="J29" s="249">
        <v>3235.2833333333328</v>
      </c>
      <c r="K29" s="248">
        <v>3174.75</v>
      </c>
      <c r="L29" s="248">
        <v>3100</v>
      </c>
      <c r="M29" s="248">
        <v>0.50548000000000004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585.04999999999995</v>
      </c>
      <c r="D30" s="249">
        <v>581.91666666666663</v>
      </c>
      <c r="E30" s="249">
        <v>576.5333333333333</v>
      </c>
      <c r="F30" s="249">
        <v>568.01666666666665</v>
      </c>
      <c r="G30" s="249">
        <v>562.63333333333333</v>
      </c>
      <c r="H30" s="249">
        <v>590.43333333333328</v>
      </c>
      <c r="I30" s="249">
        <v>595.81666666666672</v>
      </c>
      <c r="J30" s="249">
        <v>604.33333333333326</v>
      </c>
      <c r="K30" s="248">
        <v>587.29999999999995</v>
      </c>
      <c r="L30" s="248">
        <v>573.4</v>
      </c>
      <c r="M30" s="248">
        <v>40.628520000000002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4742.3</v>
      </c>
      <c r="D31" s="249">
        <v>4709.4333333333334</v>
      </c>
      <c r="E31" s="249">
        <v>4662.8666666666668</v>
      </c>
      <c r="F31" s="249">
        <v>4583.4333333333334</v>
      </c>
      <c r="G31" s="249">
        <v>4536.8666666666668</v>
      </c>
      <c r="H31" s="249">
        <v>4788.8666666666668</v>
      </c>
      <c r="I31" s="249">
        <v>4835.4333333333343</v>
      </c>
      <c r="J31" s="249">
        <v>4914.8666666666668</v>
      </c>
      <c r="K31" s="248">
        <v>4756</v>
      </c>
      <c r="L31" s="248">
        <v>4630</v>
      </c>
      <c r="M31" s="248">
        <v>4.4525899999999998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144.4</v>
      </c>
      <c r="D32" s="249">
        <v>143.53333333333333</v>
      </c>
      <c r="E32" s="249">
        <v>141.66666666666666</v>
      </c>
      <c r="F32" s="249">
        <v>138.93333333333334</v>
      </c>
      <c r="G32" s="249">
        <v>137.06666666666666</v>
      </c>
      <c r="H32" s="249">
        <v>146.26666666666665</v>
      </c>
      <c r="I32" s="249">
        <v>148.13333333333333</v>
      </c>
      <c r="J32" s="249">
        <v>150.86666666666665</v>
      </c>
      <c r="K32" s="248">
        <v>145.4</v>
      </c>
      <c r="L32" s="248">
        <v>140.80000000000001</v>
      </c>
      <c r="M32" s="248">
        <v>77.268529999999998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3166.35</v>
      </c>
      <c r="D33" s="249">
        <v>3179.4166666666665</v>
      </c>
      <c r="E33" s="249">
        <v>3128.833333333333</v>
      </c>
      <c r="F33" s="249">
        <v>3091.3166666666666</v>
      </c>
      <c r="G33" s="249">
        <v>3040.7333333333331</v>
      </c>
      <c r="H33" s="249">
        <v>3216.9333333333329</v>
      </c>
      <c r="I33" s="249">
        <v>3267.516666666666</v>
      </c>
      <c r="J33" s="249">
        <v>3305.0333333333328</v>
      </c>
      <c r="K33" s="248">
        <v>3230</v>
      </c>
      <c r="L33" s="248">
        <v>3141.9</v>
      </c>
      <c r="M33" s="248">
        <v>13.238160000000001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2044.15</v>
      </c>
      <c r="D34" s="249">
        <v>2044.0166666666667</v>
      </c>
      <c r="E34" s="249">
        <v>2018.1333333333332</v>
      </c>
      <c r="F34" s="249">
        <v>1992.1166666666666</v>
      </c>
      <c r="G34" s="249">
        <v>1966.2333333333331</v>
      </c>
      <c r="H34" s="249">
        <v>2070.0333333333333</v>
      </c>
      <c r="I34" s="249">
        <v>2095.916666666667</v>
      </c>
      <c r="J34" s="249">
        <v>2121.9333333333334</v>
      </c>
      <c r="K34" s="248">
        <v>2069.9</v>
      </c>
      <c r="L34" s="248">
        <v>2018</v>
      </c>
      <c r="M34" s="248">
        <v>3.00387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451.35</v>
      </c>
      <c r="D35" s="249">
        <v>452.83333333333331</v>
      </c>
      <c r="E35" s="249">
        <v>448.91666666666663</v>
      </c>
      <c r="F35" s="249">
        <v>446.48333333333329</v>
      </c>
      <c r="G35" s="249">
        <v>442.56666666666661</v>
      </c>
      <c r="H35" s="249">
        <v>455.26666666666665</v>
      </c>
      <c r="I35" s="249">
        <v>459.18333333333328</v>
      </c>
      <c r="J35" s="249">
        <v>461.61666666666667</v>
      </c>
      <c r="K35" s="248">
        <v>456.75</v>
      </c>
      <c r="L35" s="248">
        <v>450.4</v>
      </c>
      <c r="M35" s="248">
        <v>8.7377599999999997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4057.35</v>
      </c>
      <c r="D36" s="249">
        <v>4026.4500000000003</v>
      </c>
      <c r="E36" s="249">
        <v>3978.9000000000005</v>
      </c>
      <c r="F36" s="249">
        <v>3900.4500000000003</v>
      </c>
      <c r="G36" s="249">
        <v>3852.9000000000005</v>
      </c>
      <c r="H36" s="249">
        <v>4104.9000000000005</v>
      </c>
      <c r="I36" s="249">
        <v>4152.4500000000007</v>
      </c>
      <c r="J36" s="249">
        <v>4230.9000000000005</v>
      </c>
      <c r="K36" s="248">
        <v>4074</v>
      </c>
      <c r="L36" s="248">
        <v>3948</v>
      </c>
      <c r="M36" s="248">
        <v>2.4244400000000002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938.65</v>
      </c>
      <c r="D37" s="249">
        <v>933.93333333333339</v>
      </c>
      <c r="E37" s="249">
        <v>926.71666666666681</v>
      </c>
      <c r="F37" s="249">
        <v>914.78333333333342</v>
      </c>
      <c r="G37" s="249">
        <v>907.56666666666683</v>
      </c>
      <c r="H37" s="249">
        <v>945.86666666666679</v>
      </c>
      <c r="I37" s="249">
        <v>953.08333333333348</v>
      </c>
      <c r="J37" s="249">
        <v>965.01666666666677</v>
      </c>
      <c r="K37" s="248">
        <v>941.15</v>
      </c>
      <c r="L37" s="248">
        <v>922</v>
      </c>
      <c r="M37" s="248">
        <v>76.217879999999994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3596.75</v>
      </c>
      <c r="D38" s="249">
        <v>3598.3000000000006</v>
      </c>
      <c r="E38" s="249">
        <v>3572.0000000000014</v>
      </c>
      <c r="F38" s="249">
        <v>3547.2500000000009</v>
      </c>
      <c r="G38" s="249">
        <v>3520.9500000000016</v>
      </c>
      <c r="H38" s="249">
        <v>3623.0500000000011</v>
      </c>
      <c r="I38" s="249">
        <v>3649.3500000000004</v>
      </c>
      <c r="J38" s="249">
        <v>3674.1000000000008</v>
      </c>
      <c r="K38" s="248">
        <v>3624.6</v>
      </c>
      <c r="L38" s="248">
        <v>3573.55</v>
      </c>
      <c r="M38" s="248">
        <v>1.71844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6506.5</v>
      </c>
      <c r="D39" s="249">
        <v>6479.166666666667</v>
      </c>
      <c r="E39" s="249">
        <v>6419.3333333333339</v>
      </c>
      <c r="F39" s="249">
        <v>6332.166666666667</v>
      </c>
      <c r="G39" s="249">
        <v>6272.3333333333339</v>
      </c>
      <c r="H39" s="249">
        <v>6566.3333333333339</v>
      </c>
      <c r="I39" s="249">
        <v>6626.1666666666679</v>
      </c>
      <c r="J39" s="249">
        <v>6713.3333333333339</v>
      </c>
      <c r="K39" s="248">
        <v>6539</v>
      </c>
      <c r="L39" s="248">
        <v>6392</v>
      </c>
      <c r="M39" s="248">
        <v>11.00048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1592.1</v>
      </c>
      <c r="D40" s="249">
        <v>1588.7166666666665</v>
      </c>
      <c r="E40" s="249">
        <v>1573.4833333333329</v>
      </c>
      <c r="F40" s="249">
        <v>1554.8666666666663</v>
      </c>
      <c r="G40" s="249">
        <v>1539.6333333333328</v>
      </c>
      <c r="H40" s="249">
        <v>1607.333333333333</v>
      </c>
      <c r="I40" s="249">
        <v>1622.5666666666666</v>
      </c>
      <c r="J40" s="249">
        <v>1641.1833333333332</v>
      </c>
      <c r="K40" s="248">
        <v>1603.95</v>
      </c>
      <c r="L40" s="248">
        <v>1570.1</v>
      </c>
      <c r="M40" s="248">
        <v>13.65732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6210.5</v>
      </c>
      <c r="D41" s="249">
        <v>6211.833333333333</v>
      </c>
      <c r="E41" s="249">
        <v>6178.6666666666661</v>
      </c>
      <c r="F41" s="249">
        <v>6146.833333333333</v>
      </c>
      <c r="G41" s="249">
        <v>6113.6666666666661</v>
      </c>
      <c r="H41" s="249">
        <v>6243.6666666666661</v>
      </c>
      <c r="I41" s="249">
        <v>6276.8333333333321</v>
      </c>
      <c r="J41" s="249">
        <v>6308.6666666666661</v>
      </c>
      <c r="K41" s="248">
        <v>6245</v>
      </c>
      <c r="L41" s="248">
        <v>6180</v>
      </c>
      <c r="M41" s="248">
        <v>0.59836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2059.25</v>
      </c>
      <c r="D42" s="249">
        <v>2059.15</v>
      </c>
      <c r="E42" s="249">
        <v>2038.15</v>
      </c>
      <c r="F42" s="249">
        <v>2017.05</v>
      </c>
      <c r="G42" s="249">
        <v>1996.05</v>
      </c>
      <c r="H42" s="249">
        <v>2080.25</v>
      </c>
      <c r="I42" s="249">
        <v>2101.25</v>
      </c>
      <c r="J42" s="249">
        <v>2122.3500000000004</v>
      </c>
      <c r="K42" s="248">
        <v>2080.15</v>
      </c>
      <c r="L42" s="248">
        <v>2038.05</v>
      </c>
      <c r="M42" s="248">
        <v>1.7058500000000001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246.9</v>
      </c>
      <c r="D43" s="249">
        <v>246.7833333333333</v>
      </c>
      <c r="E43" s="249">
        <v>244.81666666666661</v>
      </c>
      <c r="F43" s="249">
        <v>242.73333333333329</v>
      </c>
      <c r="G43" s="249">
        <v>240.76666666666659</v>
      </c>
      <c r="H43" s="249">
        <v>248.86666666666662</v>
      </c>
      <c r="I43" s="249">
        <v>250.83333333333331</v>
      </c>
      <c r="J43" s="249">
        <v>252.91666666666663</v>
      </c>
      <c r="K43" s="248">
        <v>248.75</v>
      </c>
      <c r="L43" s="248">
        <v>244.7</v>
      </c>
      <c r="M43" s="248">
        <v>49.276580000000003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190.05</v>
      </c>
      <c r="D44" s="249">
        <v>188.79999999999998</v>
      </c>
      <c r="E44" s="249">
        <v>186.89999999999998</v>
      </c>
      <c r="F44" s="249">
        <v>183.75</v>
      </c>
      <c r="G44" s="249">
        <v>181.85</v>
      </c>
      <c r="H44" s="249">
        <v>191.94999999999996</v>
      </c>
      <c r="I44" s="249">
        <v>193.85</v>
      </c>
      <c r="J44" s="249">
        <v>196.99999999999994</v>
      </c>
      <c r="K44" s="248">
        <v>190.7</v>
      </c>
      <c r="L44" s="248">
        <v>185.65</v>
      </c>
      <c r="M44" s="248">
        <v>353.05416000000002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98</v>
      </c>
      <c r="D45" s="249">
        <v>96.766666666666666</v>
      </c>
      <c r="E45" s="249">
        <v>94.433333333333337</v>
      </c>
      <c r="F45" s="249">
        <v>90.866666666666674</v>
      </c>
      <c r="G45" s="249">
        <v>88.533333333333346</v>
      </c>
      <c r="H45" s="249">
        <v>100.33333333333333</v>
      </c>
      <c r="I45" s="249">
        <v>102.66666666666667</v>
      </c>
      <c r="J45" s="249">
        <v>106.23333333333332</v>
      </c>
      <c r="K45" s="248">
        <v>99.1</v>
      </c>
      <c r="L45" s="248">
        <v>93.2</v>
      </c>
      <c r="M45" s="248">
        <v>320.45805999999999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1670.3</v>
      </c>
      <c r="D46" s="249">
        <v>1671.05</v>
      </c>
      <c r="E46" s="249">
        <v>1660.75</v>
      </c>
      <c r="F46" s="249">
        <v>1651.2</v>
      </c>
      <c r="G46" s="249">
        <v>1640.9</v>
      </c>
      <c r="H46" s="249">
        <v>1680.6</v>
      </c>
      <c r="I46" s="249">
        <v>1690.8999999999996</v>
      </c>
      <c r="J46" s="249">
        <v>1700.4499999999998</v>
      </c>
      <c r="K46" s="248">
        <v>1681.35</v>
      </c>
      <c r="L46" s="248">
        <v>1661.5</v>
      </c>
      <c r="M46" s="248">
        <v>3.3893499999999999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622.4</v>
      </c>
      <c r="D47" s="249">
        <v>616.23333333333323</v>
      </c>
      <c r="E47" s="249">
        <v>608.91666666666652</v>
      </c>
      <c r="F47" s="249">
        <v>595.43333333333328</v>
      </c>
      <c r="G47" s="249">
        <v>588.11666666666656</v>
      </c>
      <c r="H47" s="249">
        <v>629.71666666666647</v>
      </c>
      <c r="I47" s="249">
        <v>637.0333333333333</v>
      </c>
      <c r="J47" s="249">
        <v>650.51666666666642</v>
      </c>
      <c r="K47" s="248">
        <v>623.54999999999995</v>
      </c>
      <c r="L47" s="248">
        <v>602.75</v>
      </c>
      <c r="M47" s="248">
        <v>11.66892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104.55</v>
      </c>
      <c r="D48" s="249">
        <v>105.03333333333335</v>
      </c>
      <c r="E48" s="249">
        <v>103.51666666666669</v>
      </c>
      <c r="F48" s="249">
        <v>102.48333333333335</v>
      </c>
      <c r="G48" s="249">
        <v>100.9666666666667</v>
      </c>
      <c r="H48" s="249">
        <v>106.06666666666669</v>
      </c>
      <c r="I48" s="249">
        <v>107.58333333333334</v>
      </c>
      <c r="J48" s="249">
        <v>108.61666666666669</v>
      </c>
      <c r="K48" s="248">
        <v>106.55</v>
      </c>
      <c r="L48" s="248">
        <v>104</v>
      </c>
      <c r="M48" s="248">
        <v>193.35542000000001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869.25</v>
      </c>
      <c r="D49" s="249">
        <v>865.85</v>
      </c>
      <c r="E49" s="249">
        <v>856.15000000000009</v>
      </c>
      <c r="F49" s="249">
        <v>843.05000000000007</v>
      </c>
      <c r="G49" s="249">
        <v>833.35000000000014</v>
      </c>
      <c r="H49" s="249">
        <v>878.95</v>
      </c>
      <c r="I49" s="249">
        <v>888.65000000000009</v>
      </c>
      <c r="J49" s="249">
        <v>901.75</v>
      </c>
      <c r="K49" s="248">
        <v>875.55</v>
      </c>
      <c r="L49" s="248">
        <v>852.75</v>
      </c>
      <c r="M49" s="248">
        <v>18.554089999999999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86.75</v>
      </c>
      <c r="D50" s="249">
        <v>85.966666666666654</v>
      </c>
      <c r="E50" s="249">
        <v>84.833333333333314</v>
      </c>
      <c r="F50" s="249">
        <v>82.916666666666657</v>
      </c>
      <c r="G50" s="249">
        <v>81.783333333333317</v>
      </c>
      <c r="H50" s="249">
        <v>87.883333333333312</v>
      </c>
      <c r="I50" s="249">
        <v>89.016666666666666</v>
      </c>
      <c r="J50" s="249">
        <v>90.933333333333309</v>
      </c>
      <c r="K50" s="248">
        <v>87.1</v>
      </c>
      <c r="L50" s="248">
        <v>84.05</v>
      </c>
      <c r="M50" s="248">
        <v>189.71693999999999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349</v>
      </c>
      <c r="D51" s="249">
        <v>344.48333333333335</v>
      </c>
      <c r="E51" s="249">
        <v>339.11666666666667</v>
      </c>
      <c r="F51" s="249">
        <v>329.23333333333335</v>
      </c>
      <c r="G51" s="249">
        <v>323.86666666666667</v>
      </c>
      <c r="H51" s="249">
        <v>354.36666666666667</v>
      </c>
      <c r="I51" s="249">
        <v>359.73333333333335</v>
      </c>
      <c r="J51" s="249">
        <v>369.61666666666667</v>
      </c>
      <c r="K51" s="248">
        <v>349.85</v>
      </c>
      <c r="L51" s="248">
        <v>334.6</v>
      </c>
      <c r="M51" s="248">
        <v>67.389650000000003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828.4</v>
      </c>
      <c r="D52" s="249">
        <v>830.25</v>
      </c>
      <c r="E52" s="249">
        <v>823.55</v>
      </c>
      <c r="F52" s="249">
        <v>818.69999999999993</v>
      </c>
      <c r="G52" s="249">
        <v>811.99999999999989</v>
      </c>
      <c r="H52" s="249">
        <v>835.1</v>
      </c>
      <c r="I52" s="249">
        <v>841.80000000000007</v>
      </c>
      <c r="J52" s="249">
        <v>846.65000000000009</v>
      </c>
      <c r="K52" s="248">
        <v>836.95</v>
      </c>
      <c r="L52" s="248">
        <v>825.4</v>
      </c>
      <c r="M52" s="248">
        <v>31.49823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270.7</v>
      </c>
      <c r="D53" s="249">
        <v>271.59999999999997</v>
      </c>
      <c r="E53" s="249">
        <v>268.99999999999994</v>
      </c>
      <c r="F53" s="249">
        <v>267.29999999999995</v>
      </c>
      <c r="G53" s="249">
        <v>264.69999999999993</v>
      </c>
      <c r="H53" s="249">
        <v>273.29999999999995</v>
      </c>
      <c r="I53" s="249">
        <v>275.89999999999998</v>
      </c>
      <c r="J53" s="249">
        <v>277.59999999999997</v>
      </c>
      <c r="K53" s="248">
        <v>274.2</v>
      </c>
      <c r="L53" s="248">
        <v>269.89999999999998</v>
      </c>
      <c r="M53" s="248">
        <v>9.7596299999999996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17384.05</v>
      </c>
      <c r="D54" s="249">
        <v>17438.916666666668</v>
      </c>
      <c r="E54" s="249">
        <v>17252.833333333336</v>
      </c>
      <c r="F54" s="249">
        <v>17121.616666666669</v>
      </c>
      <c r="G54" s="249">
        <v>16935.533333333336</v>
      </c>
      <c r="H54" s="249">
        <v>17570.133333333335</v>
      </c>
      <c r="I54" s="249">
        <v>17756.216666666671</v>
      </c>
      <c r="J54" s="249">
        <v>17887.433333333334</v>
      </c>
      <c r="K54" s="248">
        <v>17625</v>
      </c>
      <c r="L54" s="248">
        <v>17307.7</v>
      </c>
      <c r="M54" s="248">
        <v>0.12681000000000001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4432.55</v>
      </c>
      <c r="D55" s="249">
        <v>4418.5333333333338</v>
      </c>
      <c r="E55" s="249">
        <v>4398.0166666666673</v>
      </c>
      <c r="F55" s="249">
        <v>4363.4833333333336</v>
      </c>
      <c r="G55" s="249">
        <v>4342.9666666666672</v>
      </c>
      <c r="H55" s="249">
        <v>4453.0666666666675</v>
      </c>
      <c r="I55" s="249">
        <v>4473.5833333333339</v>
      </c>
      <c r="J55" s="249">
        <v>4508.1166666666677</v>
      </c>
      <c r="K55" s="248">
        <v>4439.05</v>
      </c>
      <c r="L55" s="248">
        <v>4384</v>
      </c>
      <c r="M55" s="248">
        <v>2.3336000000000001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320.5</v>
      </c>
      <c r="D56" s="249">
        <v>318.98333333333335</v>
      </c>
      <c r="E56" s="249">
        <v>316.51666666666671</v>
      </c>
      <c r="F56" s="249">
        <v>312.53333333333336</v>
      </c>
      <c r="G56" s="249">
        <v>310.06666666666672</v>
      </c>
      <c r="H56" s="249">
        <v>322.9666666666667</v>
      </c>
      <c r="I56" s="249">
        <v>325.43333333333339</v>
      </c>
      <c r="J56" s="249">
        <v>329.41666666666669</v>
      </c>
      <c r="K56" s="248">
        <v>321.45</v>
      </c>
      <c r="L56" s="248">
        <v>315</v>
      </c>
      <c r="M56" s="248">
        <v>67.764030000000005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746.6</v>
      </c>
      <c r="D57" s="249">
        <v>742.5333333333333</v>
      </c>
      <c r="E57" s="249">
        <v>737.06666666666661</v>
      </c>
      <c r="F57" s="249">
        <v>727.5333333333333</v>
      </c>
      <c r="G57" s="249">
        <v>722.06666666666661</v>
      </c>
      <c r="H57" s="249">
        <v>752.06666666666661</v>
      </c>
      <c r="I57" s="249">
        <v>757.5333333333333</v>
      </c>
      <c r="J57" s="249">
        <v>767.06666666666661</v>
      </c>
      <c r="K57" s="248">
        <v>748</v>
      </c>
      <c r="L57" s="248">
        <v>733</v>
      </c>
      <c r="M57" s="248">
        <v>13.41353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1096.8</v>
      </c>
      <c r="D58" s="249">
        <v>1099.9666666666667</v>
      </c>
      <c r="E58" s="249">
        <v>1089.9333333333334</v>
      </c>
      <c r="F58" s="249">
        <v>1083.0666666666666</v>
      </c>
      <c r="G58" s="249">
        <v>1073.0333333333333</v>
      </c>
      <c r="H58" s="249">
        <v>1106.8333333333335</v>
      </c>
      <c r="I58" s="249">
        <v>1116.8666666666668</v>
      </c>
      <c r="J58" s="249">
        <v>1123.7333333333336</v>
      </c>
      <c r="K58" s="248">
        <v>1110</v>
      </c>
      <c r="L58" s="248">
        <v>1093.0999999999999</v>
      </c>
      <c r="M58" s="248">
        <v>15.442970000000001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1531.75</v>
      </c>
      <c r="D59" s="249">
        <v>1541.3500000000001</v>
      </c>
      <c r="E59" s="249">
        <v>1520.4000000000003</v>
      </c>
      <c r="F59" s="249">
        <v>1509.0500000000002</v>
      </c>
      <c r="G59" s="249">
        <v>1488.1000000000004</v>
      </c>
      <c r="H59" s="249">
        <v>1552.7000000000003</v>
      </c>
      <c r="I59" s="249">
        <v>1573.65</v>
      </c>
      <c r="J59" s="249">
        <v>1585.0000000000002</v>
      </c>
      <c r="K59" s="248">
        <v>1562.3</v>
      </c>
      <c r="L59" s="248">
        <v>1530</v>
      </c>
      <c r="M59" s="248">
        <v>0.33434999999999998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232.4</v>
      </c>
      <c r="D60" s="249">
        <v>231.4</v>
      </c>
      <c r="E60" s="249">
        <v>229.10000000000002</v>
      </c>
      <c r="F60" s="249">
        <v>225.8</v>
      </c>
      <c r="G60" s="249">
        <v>223.50000000000003</v>
      </c>
      <c r="H60" s="249">
        <v>234.70000000000002</v>
      </c>
      <c r="I60" s="249">
        <v>237.00000000000003</v>
      </c>
      <c r="J60" s="249">
        <v>240.3</v>
      </c>
      <c r="K60" s="248">
        <v>233.7</v>
      </c>
      <c r="L60" s="248">
        <v>228.1</v>
      </c>
      <c r="M60" s="248">
        <v>78.813789999999997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3906.25</v>
      </c>
      <c r="D61" s="249">
        <v>3872.85</v>
      </c>
      <c r="E61" s="249">
        <v>3825.7</v>
      </c>
      <c r="F61" s="249">
        <v>3745.15</v>
      </c>
      <c r="G61" s="249">
        <v>3698</v>
      </c>
      <c r="H61" s="249">
        <v>3953.3999999999996</v>
      </c>
      <c r="I61" s="249">
        <v>4000.55</v>
      </c>
      <c r="J61" s="249">
        <v>4081.0999999999995</v>
      </c>
      <c r="K61" s="248">
        <v>3920</v>
      </c>
      <c r="L61" s="248">
        <v>3792.3</v>
      </c>
      <c r="M61" s="248">
        <v>2.1390799999999999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1650.1</v>
      </c>
      <c r="D62" s="249">
        <v>1654.6833333333334</v>
      </c>
      <c r="E62" s="249">
        <v>1639.4166666666667</v>
      </c>
      <c r="F62" s="249">
        <v>1628.7333333333333</v>
      </c>
      <c r="G62" s="249">
        <v>1613.4666666666667</v>
      </c>
      <c r="H62" s="249">
        <v>1665.3666666666668</v>
      </c>
      <c r="I62" s="249">
        <v>1680.6333333333332</v>
      </c>
      <c r="J62" s="249">
        <v>1691.3166666666668</v>
      </c>
      <c r="K62" s="248">
        <v>1669.95</v>
      </c>
      <c r="L62" s="248">
        <v>1644</v>
      </c>
      <c r="M62" s="248">
        <v>5.0494899999999996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772.25</v>
      </c>
      <c r="D63" s="249">
        <v>771.43333333333339</v>
      </c>
      <c r="E63" s="249">
        <v>765.86666666666679</v>
      </c>
      <c r="F63" s="249">
        <v>759.48333333333335</v>
      </c>
      <c r="G63" s="249">
        <v>753.91666666666674</v>
      </c>
      <c r="H63" s="249">
        <v>777.81666666666683</v>
      </c>
      <c r="I63" s="249">
        <v>783.38333333333344</v>
      </c>
      <c r="J63" s="249">
        <v>789.76666666666688</v>
      </c>
      <c r="K63" s="248">
        <v>777</v>
      </c>
      <c r="L63" s="248">
        <v>765.05</v>
      </c>
      <c r="M63" s="248">
        <v>8.9377600000000008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953.5</v>
      </c>
      <c r="D64" s="249">
        <v>956.33333333333337</v>
      </c>
      <c r="E64" s="249">
        <v>946.16666666666674</v>
      </c>
      <c r="F64" s="249">
        <v>938.83333333333337</v>
      </c>
      <c r="G64" s="249">
        <v>928.66666666666674</v>
      </c>
      <c r="H64" s="249">
        <v>963.66666666666674</v>
      </c>
      <c r="I64" s="249">
        <v>973.83333333333348</v>
      </c>
      <c r="J64" s="249">
        <v>981.16666666666674</v>
      </c>
      <c r="K64" s="248">
        <v>966.5</v>
      </c>
      <c r="L64" s="248">
        <v>949</v>
      </c>
      <c r="M64" s="248">
        <v>6.6694199999999997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351.45</v>
      </c>
      <c r="D65" s="249">
        <v>352</v>
      </c>
      <c r="E65" s="249">
        <v>348.45</v>
      </c>
      <c r="F65" s="249">
        <v>345.45</v>
      </c>
      <c r="G65" s="249">
        <v>341.9</v>
      </c>
      <c r="H65" s="249">
        <v>355</v>
      </c>
      <c r="I65" s="249">
        <v>358.54999999999995</v>
      </c>
      <c r="J65" s="249">
        <v>361.55</v>
      </c>
      <c r="K65" s="248">
        <v>355.55</v>
      </c>
      <c r="L65" s="248">
        <v>349</v>
      </c>
      <c r="M65" s="248">
        <v>9.61585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1482</v>
      </c>
      <c r="D66" s="249">
        <v>1488.7</v>
      </c>
      <c r="E66" s="249">
        <v>1459.3500000000001</v>
      </c>
      <c r="F66" s="249">
        <v>1436.7</v>
      </c>
      <c r="G66" s="249">
        <v>1407.3500000000001</v>
      </c>
      <c r="H66" s="249">
        <v>1511.3500000000001</v>
      </c>
      <c r="I66" s="249">
        <v>1540.7</v>
      </c>
      <c r="J66" s="249">
        <v>1563.3500000000001</v>
      </c>
      <c r="K66" s="248">
        <v>1518.05</v>
      </c>
      <c r="L66" s="248">
        <v>1466.05</v>
      </c>
      <c r="M66" s="248">
        <v>6.1917600000000004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402.7</v>
      </c>
      <c r="D67" s="249">
        <v>400.95</v>
      </c>
      <c r="E67" s="249">
        <v>397.9</v>
      </c>
      <c r="F67" s="249">
        <v>393.09999999999997</v>
      </c>
      <c r="G67" s="249">
        <v>390.04999999999995</v>
      </c>
      <c r="H67" s="249">
        <v>405.75</v>
      </c>
      <c r="I67" s="249">
        <v>408.80000000000007</v>
      </c>
      <c r="J67" s="249">
        <v>413.6</v>
      </c>
      <c r="K67" s="248">
        <v>404</v>
      </c>
      <c r="L67" s="248">
        <v>396.15</v>
      </c>
      <c r="M67" s="248">
        <v>29.145659999999999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602.45000000000005</v>
      </c>
      <c r="D68" s="249">
        <v>598.85</v>
      </c>
      <c r="E68" s="249">
        <v>593.90000000000009</v>
      </c>
      <c r="F68" s="249">
        <v>585.35</v>
      </c>
      <c r="G68" s="249">
        <v>580.40000000000009</v>
      </c>
      <c r="H68" s="249">
        <v>607.40000000000009</v>
      </c>
      <c r="I68" s="249">
        <v>612.35000000000014</v>
      </c>
      <c r="J68" s="249">
        <v>620.90000000000009</v>
      </c>
      <c r="K68" s="248">
        <v>603.79999999999995</v>
      </c>
      <c r="L68" s="248">
        <v>590.29999999999995</v>
      </c>
      <c r="M68" s="248">
        <v>19.892199999999999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1906.3</v>
      </c>
      <c r="D69" s="249">
        <v>1885.1666666666667</v>
      </c>
      <c r="E69" s="249">
        <v>1847.4333333333334</v>
      </c>
      <c r="F69" s="249">
        <v>1788.5666666666666</v>
      </c>
      <c r="G69" s="249">
        <v>1750.8333333333333</v>
      </c>
      <c r="H69" s="249">
        <v>1944.0333333333335</v>
      </c>
      <c r="I69" s="249">
        <v>1981.7666666666667</v>
      </c>
      <c r="J69" s="249">
        <v>2040.6333333333337</v>
      </c>
      <c r="K69" s="248">
        <v>1922.9</v>
      </c>
      <c r="L69" s="248">
        <v>1826.3</v>
      </c>
      <c r="M69" s="248">
        <v>5.81921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2190</v>
      </c>
      <c r="D70" s="249">
        <v>2189.6333333333337</v>
      </c>
      <c r="E70" s="249">
        <v>2162.4166666666674</v>
      </c>
      <c r="F70" s="249">
        <v>2134.8333333333339</v>
      </c>
      <c r="G70" s="249">
        <v>2107.6166666666677</v>
      </c>
      <c r="H70" s="249">
        <v>2217.2166666666672</v>
      </c>
      <c r="I70" s="249">
        <v>2244.4333333333334</v>
      </c>
      <c r="J70" s="249">
        <v>2272.0166666666669</v>
      </c>
      <c r="K70" s="248">
        <v>2216.85</v>
      </c>
      <c r="L70" s="248">
        <v>2162.0500000000002</v>
      </c>
      <c r="M70" s="248">
        <v>2.4444900000000001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364.7</v>
      </c>
      <c r="D71" s="249">
        <v>360.76666666666665</v>
      </c>
      <c r="E71" s="249">
        <v>353.43333333333328</v>
      </c>
      <c r="F71" s="249">
        <v>342.16666666666663</v>
      </c>
      <c r="G71" s="249">
        <v>334.83333333333326</v>
      </c>
      <c r="H71" s="249">
        <v>372.0333333333333</v>
      </c>
      <c r="I71" s="249">
        <v>379.36666666666667</v>
      </c>
      <c r="J71" s="249">
        <v>390.63333333333333</v>
      </c>
      <c r="K71" s="248">
        <v>368.1</v>
      </c>
      <c r="L71" s="248">
        <v>349.5</v>
      </c>
      <c r="M71" s="248">
        <v>44.063079999999999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3338.8</v>
      </c>
      <c r="D72" s="249">
        <v>3314.2999999999997</v>
      </c>
      <c r="E72" s="249">
        <v>3279.1499999999996</v>
      </c>
      <c r="F72" s="249">
        <v>3219.5</v>
      </c>
      <c r="G72" s="249">
        <v>3184.35</v>
      </c>
      <c r="H72" s="249">
        <v>3373.9499999999994</v>
      </c>
      <c r="I72" s="249">
        <v>3409.1</v>
      </c>
      <c r="J72" s="249">
        <v>3468.7499999999991</v>
      </c>
      <c r="K72" s="248">
        <v>3349.45</v>
      </c>
      <c r="L72" s="248">
        <v>3254.65</v>
      </c>
      <c r="M72" s="248">
        <v>3.96759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3988.85</v>
      </c>
      <c r="D73" s="249">
        <v>4016.2833333333333</v>
      </c>
      <c r="E73" s="249">
        <v>3942.5666666666666</v>
      </c>
      <c r="F73" s="249">
        <v>3896.2833333333333</v>
      </c>
      <c r="G73" s="249">
        <v>3822.5666666666666</v>
      </c>
      <c r="H73" s="249">
        <v>4062.5666666666666</v>
      </c>
      <c r="I73" s="249">
        <v>4136.2833333333328</v>
      </c>
      <c r="J73" s="249">
        <v>4182.5666666666666</v>
      </c>
      <c r="K73" s="248">
        <v>4090</v>
      </c>
      <c r="L73" s="248">
        <v>3970</v>
      </c>
      <c r="M73" s="248">
        <v>2.15435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2426.9499999999998</v>
      </c>
      <c r="D74" s="249">
        <v>2429.25</v>
      </c>
      <c r="E74" s="249">
        <v>2398.5</v>
      </c>
      <c r="F74" s="249">
        <v>2370.0500000000002</v>
      </c>
      <c r="G74" s="249">
        <v>2339.3000000000002</v>
      </c>
      <c r="H74" s="249">
        <v>2457.6999999999998</v>
      </c>
      <c r="I74" s="249">
        <v>2488.4499999999998</v>
      </c>
      <c r="J74" s="249">
        <v>2516.8999999999996</v>
      </c>
      <c r="K74" s="248">
        <v>2460</v>
      </c>
      <c r="L74" s="248">
        <v>2400.8000000000002</v>
      </c>
      <c r="M74" s="248">
        <v>1.988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4452.25</v>
      </c>
      <c r="D75" s="249">
        <v>4427.4000000000005</v>
      </c>
      <c r="E75" s="249">
        <v>4391.9000000000015</v>
      </c>
      <c r="F75" s="249">
        <v>4331.5500000000011</v>
      </c>
      <c r="G75" s="249">
        <v>4296.050000000002</v>
      </c>
      <c r="H75" s="249">
        <v>4487.7500000000009</v>
      </c>
      <c r="I75" s="249">
        <v>4523.2499999999991</v>
      </c>
      <c r="J75" s="249">
        <v>4583.6000000000004</v>
      </c>
      <c r="K75" s="248">
        <v>4462.8999999999996</v>
      </c>
      <c r="L75" s="248">
        <v>4367.05</v>
      </c>
      <c r="M75" s="248">
        <v>2.7359499999999999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3320.45</v>
      </c>
      <c r="D76" s="249">
        <v>3320.1333333333332</v>
      </c>
      <c r="E76" s="249">
        <v>3287.3166666666666</v>
      </c>
      <c r="F76" s="249">
        <v>3254.1833333333334</v>
      </c>
      <c r="G76" s="249">
        <v>3221.3666666666668</v>
      </c>
      <c r="H76" s="249">
        <v>3353.2666666666664</v>
      </c>
      <c r="I76" s="249">
        <v>3386.083333333333</v>
      </c>
      <c r="J76" s="249">
        <v>3419.2166666666662</v>
      </c>
      <c r="K76" s="248">
        <v>3352.95</v>
      </c>
      <c r="L76" s="248">
        <v>3287</v>
      </c>
      <c r="M76" s="248">
        <v>5.4199299999999999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444.9</v>
      </c>
      <c r="D77" s="249">
        <v>442.9666666666667</v>
      </c>
      <c r="E77" s="249">
        <v>436.13333333333338</v>
      </c>
      <c r="F77" s="249">
        <v>427.36666666666667</v>
      </c>
      <c r="G77" s="249">
        <v>420.53333333333336</v>
      </c>
      <c r="H77" s="249">
        <v>451.73333333333341</v>
      </c>
      <c r="I77" s="249">
        <v>458.56666666666666</v>
      </c>
      <c r="J77" s="249">
        <v>467.33333333333343</v>
      </c>
      <c r="K77" s="248">
        <v>449.8</v>
      </c>
      <c r="L77" s="248">
        <v>434.2</v>
      </c>
      <c r="M77" s="248">
        <v>4.4855200000000002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2274.4499999999998</v>
      </c>
      <c r="D78" s="249">
        <v>2278.7666666666664</v>
      </c>
      <c r="E78" s="249">
        <v>2261.9333333333329</v>
      </c>
      <c r="F78" s="249">
        <v>2249.4166666666665</v>
      </c>
      <c r="G78" s="249">
        <v>2232.583333333333</v>
      </c>
      <c r="H78" s="249">
        <v>2291.2833333333328</v>
      </c>
      <c r="I78" s="249">
        <v>2308.1166666666668</v>
      </c>
      <c r="J78" s="249">
        <v>2320.6333333333328</v>
      </c>
      <c r="K78" s="248">
        <v>2295.6</v>
      </c>
      <c r="L78" s="248">
        <v>2266.25</v>
      </c>
      <c r="M78" s="248">
        <v>1.66791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173.35</v>
      </c>
      <c r="D79" s="249">
        <v>173.86666666666667</v>
      </c>
      <c r="E79" s="249">
        <v>172.23333333333335</v>
      </c>
      <c r="F79" s="249">
        <v>171.11666666666667</v>
      </c>
      <c r="G79" s="249">
        <v>169.48333333333335</v>
      </c>
      <c r="H79" s="249">
        <v>174.98333333333335</v>
      </c>
      <c r="I79" s="249">
        <v>176.61666666666667</v>
      </c>
      <c r="J79" s="249">
        <v>177.73333333333335</v>
      </c>
      <c r="K79" s="248">
        <v>175.5</v>
      </c>
      <c r="L79" s="248">
        <v>172.75</v>
      </c>
      <c r="M79" s="248">
        <v>47.62979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134</v>
      </c>
      <c r="D80" s="249">
        <v>133.54999999999998</v>
      </c>
      <c r="E80" s="249">
        <v>132.69999999999996</v>
      </c>
      <c r="F80" s="249">
        <v>131.39999999999998</v>
      </c>
      <c r="G80" s="249">
        <v>130.54999999999995</v>
      </c>
      <c r="H80" s="249">
        <v>134.84999999999997</v>
      </c>
      <c r="I80" s="249">
        <v>135.69999999999999</v>
      </c>
      <c r="J80" s="249">
        <v>136.99999999999997</v>
      </c>
      <c r="K80" s="248">
        <v>134.4</v>
      </c>
      <c r="L80" s="248">
        <v>132.25</v>
      </c>
      <c r="M80" s="248">
        <v>53.921639999999996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287.89999999999998</v>
      </c>
      <c r="D81" s="249">
        <v>286.3</v>
      </c>
      <c r="E81" s="249">
        <v>283.95000000000005</v>
      </c>
      <c r="F81" s="249">
        <v>280.00000000000006</v>
      </c>
      <c r="G81" s="249">
        <v>277.65000000000009</v>
      </c>
      <c r="H81" s="249">
        <v>290.25</v>
      </c>
      <c r="I81" s="249">
        <v>292.60000000000002</v>
      </c>
      <c r="J81" s="249">
        <v>296.54999999999995</v>
      </c>
      <c r="K81" s="248">
        <v>288.64999999999998</v>
      </c>
      <c r="L81" s="248">
        <v>282.35000000000002</v>
      </c>
      <c r="M81" s="248">
        <v>5.3134300000000003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92.8</v>
      </c>
      <c r="D82" s="249">
        <v>92.133333333333326</v>
      </c>
      <c r="E82" s="249">
        <v>90.866666666666646</v>
      </c>
      <c r="F82" s="249">
        <v>88.933333333333323</v>
      </c>
      <c r="G82" s="249">
        <v>87.666666666666643</v>
      </c>
      <c r="H82" s="249">
        <v>94.066666666666649</v>
      </c>
      <c r="I82" s="249">
        <v>95.333333333333329</v>
      </c>
      <c r="J82" s="249">
        <v>97.266666666666652</v>
      </c>
      <c r="K82" s="248">
        <v>93.4</v>
      </c>
      <c r="L82" s="248">
        <v>90.2</v>
      </c>
      <c r="M82" s="248">
        <v>159.20076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1714.4</v>
      </c>
      <c r="D83" s="249">
        <v>1718.7833333333335</v>
      </c>
      <c r="E83" s="249">
        <v>1702.616666666667</v>
      </c>
      <c r="F83" s="249">
        <v>1690.8333333333335</v>
      </c>
      <c r="G83" s="249">
        <v>1674.666666666667</v>
      </c>
      <c r="H83" s="249">
        <v>1730.5666666666671</v>
      </c>
      <c r="I83" s="249">
        <v>1746.7333333333336</v>
      </c>
      <c r="J83" s="249">
        <v>1758.5166666666671</v>
      </c>
      <c r="K83" s="248">
        <v>1734.95</v>
      </c>
      <c r="L83" s="248">
        <v>1707</v>
      </c>
      <c r="M83" s="248">
        <v>0.72924999999999995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895.35</v>
      </c>
      <c r="D84" s="249">
        <v>902.23333333333323</v>
      </c>
      <c r="E84" s="249">
        <v>878.46666666666647</v>
      </c>
      <c r="F84" s="249">
        <v>861.58333333333326</v>
      </c>
      <c r="G84" s="249">
        <v>837.81666666666649</v>
      </c>
      <c r="H84" s="249">
        <v>919.11666666666645</v>
      </c>
      <c r="I84" s="249">
        <v>942.8833333333331</v>
      </c>
      <c r="J84" s="249">
        <v>959.76666666666642</v>
      </c>
      <c r="K84" s="248">
        <v>926</v>
      </c>
      <c r="L84" s="248">
        <v>885.35</v>
      </c>
      <c r="M84" s="248">
        <v>25.54635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1299</v>
      </c>
      <c r="D85" s="249">
        <v>1290.8500000000001</v>
      </c>
      <c r="E85" s="249">
        <v>1276.7000000000003</v>
      </c>
      <c r="F85" s="249">
        <v>1254.4000000000001</v>
      </c>
      <c r="G85" s="249">
        <v>1240.2500000000002</v>
      </c>
      <c r="H85" s="249">
        <v>1313.1500000000003</v>
      </c>
      <c r="I85" s="249">
        <v>1327.3000000000004</v>
      </c>
      <c r="J85" s="249">
        <v>1349.6000000000004</v>
      </c>
      <c r="K85" s="248">
        <v>1305</v>
      </c>
      <c r="L85" s="248">
        <v>1268.55</v>
      </c>
      <c r="M85" s="248">
        <v>4.1961000000000004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1815.3</v>
      </c>
      <c r="D86" s="249">
        <v>1803.5166666666667</v>
      </c>
      <c r="E86" s="249">
        <v>1787.8333333333333</v>
      </c>
      <c r="F86" s="249">
        <v>1760.3666666666666</v>
      </c>
      <c r="G86" s="249">
        <v>1744.6833333333332</v>
      </c>
      <c r="H86" s="249">
        <v>1830.9833333333333</v>
      </c>
      <c r="I86" s="249">
        <v>1846.6666666666667</v>
      </c>
      <c r="J86" s="249">
        <v>1874.1333333333334</v>
      </c>
      <c r="K86" s="248">
        <v>1819.2</v>
      </c>
      <c r="L86" s="248">
        <v>1776.05</v>
      </c>
      <c r="M86" s="248">
        <v>4.5592100000000002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523.79999999999995</v>
      </c>
      <c r="D87" s="249">
        <v>519.05000000000007</v>
      </c>
      <c r="E87" s="249">
        <v>513.10000000000014</v>
      </c>
      <c r="F87" s="249">
        <v>502.40000000000009</v>
      </c>
      <c r="G87" s="249">
        <v>496.45000000000016</v>
      </c>
      <c r="H87" s="249">
        <v>529.75000000000011</v>
      </c>
      <c r="I87" s="249">
        <v>535.70000000000016</v>
      </c>
      <c r="J87" s="249">
        <v>546.40000000000009</v>
      </c>
      <c r="K87" s="248">
        <v>525</v>
      </c>
      <c r="L87" s="248">
        <v>508.35</v>
      </c>
      <c r="M87" s="248">
        <v>10.461959999999999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271.5</v>
      </c>
      <c r="D88" s="249">
        <v>270.41666666666669</v>
      </c>
      <c r="E88" s="249">
        <v>265.63333333333338</v>
      </c>
      <c r="F88" s="249">
        <v>259.76666666666671</v>
      </c>
      <c r="G88" s="249">
        <v>254.98333333333341</v>
      </c>
      <c r="H88" s="249">
        <v>276.28333333333336</v>
      </c>
      <c r="I88" s="249">
        <v>281.06666666666666</v>
      </c>
      <c r="J88" s="249">
        <v>286.93333333333334</v>
      </c>
      <c r="K88" s="248">
        <v>275.2</v>
      </c>
      <c r="L88" s="248">
        <v>264.55</v>
      </c>
      <c r="M88" s="248">
        <v>22.320080000000001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1028.4000000000001</v>
      </c>
      <c r="D89" s="249">
        <v>1026.6666666666667</v>
      </c>
      <c r="E89" s="249">
        <v>1014.1833333333334</v>
      </c>
      <c r="F89" s="249">
        <v>999.9666666666667</v>
      </c>
      <c r="G89" s="249">
        <v>987.48333333333335</v>
      </c>
      <c r="H89" s="249">
        <v>1040.8833333333334</v>
      </c>
      <c r="I89" s="249">
        <v>1053.3666666666666</v>
      </c>
      <c r="J89" s="249">
        <v>1067.5833333333335</v>
      </c>
      <c r="K89" s="248">
        <v>1039.1500000000001</v>
      </c>
      <c r="L89" s="248">
        <v>1012.45</v>
      </c>
      <c r="M89" s="248">
        <v>42.757849999999998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2237.8000000000002</v>
      </c>
      <c r="D90" s="249">
        <v>2235.6000000000004</v>
      </c>
      <c r="E90" s="249">
        <v>2218.3000000000006</v>
      </c>
      <c r="F90" s="249">
        <v>2198.8000000000002</v>
      </c>
      <c r="G90" s="249">
        <v>2181.5000000000005</v>
      </c>
      <c r="H90" s="249">
        <v>2255.1000000000008</v>
      </c>
      <c r="I90" s="249">
        <v>2272.4</v>
      </c>
      <c r="J90" s="249">
        <v>2291.900000000001</v>
      </c>
      <c r="K90" s="248">
        <v>2252.9</v>
      </c>
      <c r="L90" s="248">
        <v>2216.1</v>
      </c>
      <c r="M90" s="248">
        <v>1.3711500000000001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1643.75</v>
      </c>
      <c r="D91" s="249">
        <v>1639.5833333333333</v>
      </c>
      <c r="E91" s="249">
        <v>1625.5666666666666</v>
      </c>
      <c r="F91" s="249">
        <v>1607.3833333333334</v>
      </c>
      <c r="G91" s="249">
        <v>1593.3666666666668</v>
      </c>
      <c r="H91" s="249">
        <v>1657.7666666666664</v>
      </c>
      <c r="I91" s="249">
        <v>1671.7833333333333</v>
      </c>
      <c r="J91" s="249">
        <v>1689.9666666666662</v>
      </c>
      <c r="K91" s="248">
        <v>1653.6</v>
      </c>
      <c r="L91" s="248">
        <v>1621.4</v>
      </c>
      <c r="M91" s="248">
        <v>72.174040000000005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576.5</v>
      </c>
      <c r="D92" s="249">
        <v>575.35</v>
      </c>
      <c r="E92" s="249">
        <v>572.70000000000005</v>
      </c>
      <c r="F92" s="249">
        <v>568.9</v>
      </c>
      <c r="G92" s="249">
        <v>566.25</v>
      </c>
      <c r="H92" s="249">
        <v>579.15000000000009</v>
      </c>
      <c r="I92" s="249">
        <v>581.79999999999995</v>
      </c>
      <c r="J92" s="249">
        <v>585.60000000000014</v>
      </c>
      <c r="K92" s="248">
        <v>578</v>
      </c>
      <c r="L92" s="248">
        <v>571.54999999999995</v>
      </c>
      <c r="M92" s="248">
        <v>17.470030000000001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1167</v>
      </c>
      <c r="D93" s="249">
        <v>1170.1166666666666</v>
      </c>
      <c r="E93" s="249">
        <v>1156.2333333333331</v>
      </c>
      <c r="F93" s="249">
        <v>1145.4666666666665</v>
      </c>
      <c r="G93" s="249">
        <v>1131.583333333333</v>
      </c>
      <c r="H93" s="249">
        <v>1180.8833333333332</v>
      </c>
      <c r="I93" s="249">
        <v>1194.7666666666669</v>
      </c>
      <c r="J93" s="249">
        <v>1205.5333333333333</v>
      </c>
      <c r="K93" s="248">
        <v>1184</v>
      </c>
      <c r="L93" s="248">
        <v>1159.3499999999999</v>
      </c>
      <c r="M93" s="248">
        <v>5.8907800000000003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2771.45</v>
      </c>
      <c r="D94" s="249">
        <v>2760.8000000000006</v>
      </c>
      <c r="E94" s="249">
        <v>2746.7000000000012</v>
      </c>
      <c r="F94" s="249">
        <v>2721.9500000000007</v>
      </c>
      <c r="G94" s="249">
        <v>2707.8500000000013</v>
      </c>
      <c r="H94" s="249">
        <v>2785.5500000000011</v>
      </c>
      <c r="I94" s="249">
        <v>2799.6500000000005</v>
      </c>
      <c r="J94" s="249">
        <v>2824.400000000001</v>
      </c>
      <c r="K94" s="248">
        <v>2774.9</v>
      </c>
      <c r="L94" s="248">
        <v>2736.05</v>
      </c>
      <c r="M94" s="248">
        <v>1.66357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461.95</v>
      </c>
      <c r="D95" s="249">
        <v>461.11666666666662</v>
      </c>
      <c r="E95" s="249">
        <v>455.28333333333325</v>
      </c>
      <c r="F95" s="249">
        <v>448.61666666666662</v>
      </c>
      <c r="G95" s="249">
        <v>442.78333333333325</v>
      </c>
      <c r="H95" s="249">
        <v>467.78333333333325</v>
      </c>
      <c r="I95" s="249">
        <v>473.61666666666662</v>
      </c>
      <c r="J95" s="249">
        <v>480.28333333333325</v>
      </c>
      <c r="K95" s="248">
        <v>466.95</v>
      </c>
      <c r="L95" s="248">
        <v>454.45</v>
      </c>
      <c r="M95" s="248">
        <v>48.094859999999997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2713.4</v>
      </c>
      <c r="D96" s="249">
        <v>2721.7833333333333</v>
      </c>
      <c r="E96" s="249">
        <v>2698.6166666666668</v>
      </c>
      <c r="F96" s="249">
        <v>2683.8333333333335</v>
      </c>
      <c r="G96" s="249">
        <v>2660.666666666667</v>
      </c>
      <c r="H96" s="249">
        <v>2736.5666666666666</v>
      </c>
      <c r="I96" s="249">
        <v>2759.7333333333336</v>
      </c>
      <c r="J96" s="249">
        <v>2774.5166666666664</v>
      </c>
      <c r="K96" s="248">
        <v>2744.95</v>
      </c>
      <c r="L96" s="248">
        <v>2707</v>
      </c>
      <c r="M96" s="248">
        <v>4.7660900000000002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251.9</v>
      </c>
      <c r="D97" s="249">
        <v>247.63333333333333</v>
      </c>
      <c r="E97" s="249">
        <v>242.26666666666665</v>
      </c>
      <c r="F97" s="249">
        <v>232.63333333333333</v>
      </c>
      <c r="G97" s="249">
        <v>227.26666666666665</v>
      </c>
      <c r="H97" s="249">
        <v>257.26666666666665</v>
      </c>
      <c r="I97" s="249">
        <v>262.63333333333333</v>
      </c>
      <c r="J97" s="249">
        <v>272.26666666666665</v>
      </c>
      <c r="K97" s="248">
        <v>253</v>
      </c>
      <c r="L97" s="248">
        <v>238</v>
      </c>
      <c r="M97" s="248">
        <v>101.15374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2717.25</v>
      </c>
      <c r="D98" s="249">
        <v>2709.9666666666667</v>
      </c>
      <c r="E98" s="249">
        <v>2695.9333333333334</v>
      </c>
      <c r="F98" s="249">
        <v>2674.6166666666668</v>
      </c>
      <c r="G98" s="249">
        <v>2660.5833333333335</v>
      </c>
      <c r="H98" s="249">
        <v>2731.2833333333333</v>
      </c>
      <c r="I98" s="249">
        <v>2745.3166666666671</v>
      </c>
      <c r="J98" s="249">
        <v>2766.6333333333332</v>
      </c>
      <c r="K98" s="248">
        <v>2724</v>
      </c>
      <c r="L98" s="248">
        <v>2688.65</v>
      </c>
      <c r="M98" s="248">
        <v>11.63204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317.14999999999998</v>
      </c>
      <c r="D99" s="249">
        <v>316</v>
      </c>
      <c r="E99" s="249">
        <v>313.75</v>
      </c>
      <c r="F99" s="249">
        <v>310.35000000000002</v>
      </c>
      <c r="G99" s="249">
        <v>308.10000000000002</v>
      </c>
      <c r="H99" s="249">
        <v>319.39999999999998</v>
      </c>
      <c r="I99" s="249">
        <v>321.64999999999998</v>
      </c>
      <c r="J99" s="249">
        <v>325.04999999999995</v>
      </c>
      <c r="K99" s="248">
        <v>318.25</v>
      </c>
      <c r="L99" s="248">
        <v>312.60000000000002</v>
      </c>
      <c r="M99" s="248">
        <v>5.2914099999999999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43391.4</v>
      </c>
      <c r="D100" s="249">
        <v>42813.35</v>
      </c>
      <c r="E100" s="249">
        <v>41828.1</v>
      </c>
      <c r="F100" s="249">
        <v>40264.800000000003</v>
      </c>
      <c r="G100" s="249">
        <v>39279.550000000003</v>
      </c>
      <c r="H100" s="249">
        <v>44376.649999999994</v>
      </c>
      <c r="I100" s="249">
        <v>45361.899999999994</v>
      </c>
      <c r="J100" s="249">
        <v>46925.19999999999</v>
      </c>
      <c r="K100" s="248">
        <v>43798.6</v>
      </c>
      <c r="L100" s="248">
        <v>41250.050000000003</v>
      </c>
      <c r="M100" s="248">
        <v>0.20621999999999999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2685.75</v>
      </c>
      <c r="D101" s="249">
        <v>2679.6166666666668</v>
      </c>
      <c r="E101" s="249">
        <v>2657.2333333333336</v>
      </c>
      <c r="F101" s="249">
        <v>2628.7166666666667</v>
      </c>
      <c r="G101" s="249">
        <v>2606.3333333333335</v>
      </c>
      <c r="H101" s="249">
        <v>2708.1333333333337</v>
      </c>
      <c r="I101" s="249">
        <v>2730.5166666666669</v>
      </c>
      <c r="J101" s="249">
        <v>2759.0333333333338</v>
      </c>
      <c r="K101" s="248">
        <v>2702</v>
      </c>
      <c r="L101" s="248">
        <v>2651.1</v>
      </c>
      <c r="M101" s="248">
        <v>33.87144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930.3</v>
      </c>
      <c r="D102" s="249">
        <v>929.75</v>
      </c>
      <c r="E102" s="249">
        <v>925.6</v>
      </c>
      <c r="F102" s="249">
        <v>920.9</v>
      </c>
      <c r="G102" s="249">
        <v>916.75</v>
      </c>
      <c r="H102" s="249">
        <v>934.45</v>
      </c>
      <c r="I102" s="249">
        <v>938.60000000000014</v>
      </c>
      <c r="J102" s="249">
        <v>943.30000000000007</v>
      </c>
      <c r="K102" s="248">
        <v>933.9</v>
      </c>
      <c r="L102" s="248">
        <v>925.05</v>
      </c>
      <c r="M102" s="248">
        <v>84.938630000000003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1229.8499999999999</v>
      </c>
      <c r="D103" s="249">
        <v>1235.8666666666668</v>
      </c>
      <c r="E103" s="249">
        <v>1219.7833333333335</v>
      </c>
      <c r="F103" s="249">
        <v>1209.7166666666667</v>
      </c>
      <c r="G103" s="249">
        <v>1193.6333333333334</v>
      </c>
      <c r="H103" s="249">
        <v>1245.9333333333336</v>
      </c>
      <c r="I103" s="249">
        <v>1262.0166666666667</v>
      </c>
      <c r="J103" s="249">
        <v>1272.0833333333337</v>
      </c>
      <c r="K103" s="248">
        <v>1251.95</v>
      </c>
      <c r="L103" s="248">
        <v>1225.8</v>
      </c>
      <c r="M103" s="248">
        <v>3.8053900000000001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450.9</v>
      </c>
      <c r="D104" s="249">
        <v>451.91666666666669</v>
      </c>
      <c r="E104" s="249">
        <v>446.98333333333335</v>
      </c>
      <c r="F104" s="249">
        <v>443.06666666666666</v>
      </c>
      <c r="G104" s="249">
        <v>438.13333333333333</v>
      </c>
      <c r="H104" s="249">
        <v>455.83333333333337</v>
      </c>
      <c r="I104" s="249">
        <v>460.76666666666665</v>
      </c>
      <c r="J104" s="249">
        <v>464.68333333333339</v>
      </c>
      <c r="K104" s="248">
        <v>456.85</v>
      </c>
      <c r="L104" s="248">
        <v>448</v>
      </c>
      <c r="M104" s="248">
        <v>35.984209999999997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516.4</v>
      </c>
      <c r="D105" s="249">
        <v>517.0333333333333</v>
      </c>
      <c r="E105" s="249">
        <v>511.71666666666658</v>
      </c>
      <c r="F105" s="249">
        <v>507.0333333333333</v>
      </c>
      <c r="G105" s="249">
        <v>501.71666666666658</v>
      </c>
      <c r="H105" s="249">
        <v>521.71666666666658</v>
      </c>
      <c r="I105" s="249">
        <v>527.03333333333319</v>
      </c>
      <c r="J105" s="249">
        <v>531.71666666666658</v>
      </c>
      <c r="K105" s="248">
        <v>522.35</v>
      </c>
      <c r="L105" s="248">
        <v>512.35</v>
      </c>
      <c r="M105" s="248">
        <v>1.3581399999999999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59.1</v>
      </c>
      <c r="D106" s="249">
        <v>58.666666666666664</v>
      </c>
      <c r="E106" s="249">
        <v>58.083333333333329</v>
      </c>
      <c r="F106" s="249">
        <v>57.066666666666663</v>
      </c>
      <c r="G106" s="249">
        <v>56.483333333333327</v>
      </c>
      <c r="H106" s="249">
        <v>59.68333333333333</v>
      </c>
      <c r="I106" s="249">
        <v>60.266666666666659</v>
      </c>
      <c r="J106" s="249">
        <v>61.283333333333331</v>
      </c>
      <c r="K106" s="248">
        <v>59.25</v>
      </c>
      <c r="L106" s="248">
        <v>57.65</v>
      </c>
      <c r="M106" s="248">
        <v>197.25962999999999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343.2</v>
      </c>
      <c r="D107" s="249">
        <v>342.43333333333339</v>
      </c>
      <c r="E107" s="249">
        <v>340.86666666666679</v>
      </c>
      <c r="F107" s="249">
        <v>338.53333333333342</v>
      </c>
      <c r="G107" s="249">
        <v>336.96666666666681</v>
      </c>
      <c r="H107" s="249">
        <v>344.76666666666677</v>
      </c>
      <c r="I107" s="249">
        <v>346.33333333333337</v>
      </c>
      <c r="J107" s="249">
        <v>348.66666666666674</v>
      </c>
      <c r="K107" s="248">
        <v>344</v>
      </c>
      <c r="L107" s="248">
        <v>340.1</v>
      </c>
      <c r="M107" s="248">
        <v>112.14662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4440</v>
      </c>
      <c r="D108" s="249">
        <v>4434.9333333333334</v>
      </c>
      <c r="E108" s="249">
        <v>4403.3666666666668</v>
      </c>
      <c r="F108" s="249">
        <v>4366.7333333333336</v>
      </c>
      <c r="G108" s="249">
        <v>4335.166666666667</v>
      </c>
      <c r="H108" s="249">
        <v>4471.5666666666666</v>
      </c>
      <c r="I108" s="249">
        <v>4503.1333333333341</v>
      </c>
      <c r="J108" s="249">
        <v>4539.7666666666664</v>
      </c>
      <c r="K108" s="248">
        <v>4466.5</v>
      </c>
      <c r="L108" s="248">
        <v>4398.3</v>
      </c>
      <c r="M108" s="248">
        <v>0.35155999999999998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269.3</v>
      </c>
      <c r="D109" s="249">
        <v>269.58333333333331</v>
      </c>
      <c r="E109" s="249">
        <v>265.16666666666663</v>
      </c>
      <c r="F109" s="249">
        <v>261.0333333333333</v>
      </c>
      <c r="G109" s="249">
        <v>256.61666666666662</v>
      </c>
      <c r="H109" s="249">
        <v>273.71666666666664</v>
      </c>
      <c r="I109" s="249">
        <v>278.13333333333327</v>
      </c>
      <c r="J109" s="249">
        <v>282.26666666666665</v>
      </c>
      <c r="K109" s="248">
        <v>274</v>
      </c>
      <c r="L109" s="248">
        <v>265.45</v>
      </c>
      <c r="M109" s="248">
        <v>41.259360000000001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144.30000000000001</v>
      </c>
      <c r="D110" s="249">
        <v>144.18333333333334</v>
      </c>
      <c r="E110" s="249">
        <v>142.91666666666669</v>
      </c>
      <c r="F110" s="249">
        <v>141.53333333333336</v>
      </c>
      <c r="G110" s="249">
        <v>140.26666666666671</v>
      </c>
      <c r="H110" s="249">
        <v>145.56666666666666</v>
      </c>
      <c r="I110" s="249">
        <v>146.83333333333331</v>
      </c>
      <c r="J110" s="249">
        <v>148.21666666666664</v>
      </c>
      <c r="K110" s="248">
        <v>145.44999999999999</v>
      </c>
      <c r="L110" s="248">
        <v>142.80000000000001</v>
      </c>
      <c r="M110" s="248">
        <v>29.52093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332.85</v>
      </c>
      <c r="D111" s="249">
        <v>331.84999999999997</v>
      </c>
      <c r="E111" s="249">
        <v>328.99999999999994</v>
      </c>
      <c r="F111" s="249">
        <v>325.14999999999998</v>
      </c>
      <c r="G111" s="249">
        <v>322.29999999999995</v>
      </c>
      <c r="H111" s="249">
        <v>335.69999999999993</v>
      </c>
      <c r="I111" s="249">
        <v>338.54999999999995</v>
      </c>
      <c r="J111" s="249">
        <v>342.39999999999992</v>
      </c>
      <c r="K111" s="248">
        <v>334.7</v>
      </c>
      <c r="L111" s="248">
        <v>328</v>
      </c>
      <c r="M111" s="248">
        <v>40.86392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78.900000000000006</v>
      </c>
      <c r="D112" s="249">
        <v>78.25</v>
      </c>
      <c r="E112" s="249">
        <v>77.45</v>
      </c>
      <c r="F112" s="249">
        <v>76</v>
      </c>
      <c r="G112" s="249">
        <v>75.2</v>
      </c>
      <c r="H112" s="249">
        <v>79.7</v>
      </c>
      <c r="I112" s="249">
        <v>80.500000000000014</v>
      </c>
      <c r="J112" s="249">
        <v>81.95</v>
      </c>
      <c r="K112" s="248">
        <v>79.05</v>
      </c>
      <c r="L112" s="248">
        <v>76.8</v>
      </c>
      <c r="M112" s="248">
        <v>204.55051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723.9</v>
      </c>
      <c r="D113" s="249">
        <v>719.80000000000007</v>
      </c>
      <c r="E113" s="249">
        <v>714.60000000000014</v>
      </c>
      <c r="F113" s="249">
        <v>705.30000000000007</v>
      </c>
      <c r="G113" s="249">
        <v>700.10000000000014</v>
      </c>
      <c r="H113" s="249">
        <v>729.10000000000014</v>
      </c>
      <c r="I113" s="249">
        <v>734.30000000000018</v>
      </c>
      <c r="J113" s="249">
        <v>743.60000000000014</v>
      </c>
      <c r="K113" s="248">
        <v>725</v>
      </c>
      <c r="L113" s="248">
        <v>710.5</v>
      </c>
      <c r="M113" s="248">
        <v>10.82376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438.1</v>
      </c>
      <c r="D114" s="249">
        <v>435.08333333333331</v>
      </c>
      <c r="E114" s="249">
        <v>431.06666666666661</v>
      </c>
      <c r="F114" s="249">
        <v>424.0333333333333</v>
      </c>
      <c r="G114" s="249">
        <v>420.01666666666659</v>
      </c>
      <c r="H114" s="249">
        <v>442.11666666666662</v>
      </c>
      <c r="I114" s="249">
        <v>446.13333333333338</v>
      </c>
      <c r="J114" s="249">
        <v>453.16666666666663</v>
      </c>
      <c r="K114" s="248">
        <v>439.1</v>
      </c>
      <c r="L114" s="248">
        <v>428.05</v>
      </c>
      <c r="M114" s="248">
        <v>11.862450000000001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194.5</v>
      </c>
      <c r="D115" s="249">
        <v>194.15</v>
      </c>
      <c r="E115" s="249">
        <v>192.9</v>
      </c>
      <c r="F115" s="249">
        <v>191.3</v>
      </c>
      <c r="G115" s="249">
        <v>190.05</v>
      </c>
      <c r="H115" s="249">
        <v>195.75</v>
      </c>
      <c r="I115" s="249">
        <v>197</v>
      </c>
      <c r="J115" s="249">
        <v>198.6</v>
      </c>
      <c r="K115" s="248">
        <v>195.4</v>
      </c>
      <c r="L115" s="248">
        <v>192.55</v>
      </c>
      <c r="M115" s="248">
        <v>10.33752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1206.75</v>
      </c>
      <c r="D116" s="249">
        <v>1207.3</v>
      </c>
      <c r="E116" s="249">
        <v>1194.6999999999998</v>
      </c>
      <c r="F116" s="249">
        <v>1182.6499999999999</v>
      </c>
      <c r="G116" s="249">
        <v>1170.0499999999997</v>
      </c>
      <c r="H116" s="249">
        <v>1219.3499999999999</v>
      </c>
      <c r="I116" s="249">
        <v>1231.9499999999998</v>
      </c>
      <c r="J116" s="249">
        <v>1244</v>
      </c>
      <c r="K116" s="248">
        <v>1219.9000000000001</v>
      </c>
      <c r="L116" s="248">
        <v>1195.25</v>
      </c>
      <c r="M116" s="248">
        <v>27.902920000000002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4049.95</v>
      </c>
      <c r="D117" s="249">
        <v>3996.5333333333328</v>
      </c>
      <c r="E117" s="249">
        <v>3926.6166666666659</v>
      </c>
      <c r="F117" s="249">
        <v>3803.2833333333328</v>
      </c>
      <c r="G117" s="249">
        <v>3733.3666666666659</v>
      </c>
      <c r="H117" s="249">
        <v>4119.8666666666659</v>
      </c>
      <c r="I117" s="249">
        <v>4189.7833333333328</v>
      </c>
      <c r="J117" s="249">
        <v>4313.1166666666659</v>
      </c>
      <c r="K117" s="248">
        <v>4066.45</v>
      </c>
      <c r="L117" s="248">
        <v>3873.2</v>
      </c>
      <c r="M117" s="248">
        <v>5.2918000000000003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1547.2</v>
      </c>
      <c r="D118" s="249">
        <v>1547.7333333333333</v>
      </c>
      <c r="E118" s="249">
        <v>1529.5166666666667</v>
      </c>
      <c r="F118" s="249">
        <v>1511.8333333333333</v>
      </c>
      <c r="G118" s="249">
        <v>1493.6166666666666</v>
      </c>
      <c r="H118" s="249">
        <v>1565.4166666666667</v>
      </c>
      <c r="I118" s="249">
        <v>1583.6333333333334</v>
      </c>
      <c r="J118" s="249">
        <v>1601.3166666666668</v>
      </c>
      <c r="K118" s="248">
        <v>1565.95</v>
      </c>
      <c r="L118" s="248">
        <v>1530.05</v>
      </c>
      <c r="M118" s="248">
        <v>80.37679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2053.9499999999998</v>
      </c>
      <c r="D119" s="249">
        <v>2036.3166666666666</v>
      </c>
      <c r="E119" s="249">
        <v>2012.6333333333332</v>
      </c>
      <c r="F119" s="249">
        <v>1971.3166666666666</v>
      </c>
      <c r="G119" s="249">
        <v>1947.6333333333332</v>
      </c>
      <c r="H119" s="249">
        <v>2077.6333333333332</v>
      </c>
      <c r="I119" s="249">
        <v>2101.3166666666666</v>
      </c>
      <c r="J119" s="249">
        <v>2142.6333333333332</v>
      </c>
      <c r="K119" s="248">
        <v>2060</v>
      </c>
      <c r="L119" s="248">
        <v>1995</v>
      </c>
      <c r="M119" s="248">
        <v>15.03825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861.6</v>
      </c>
      <c r="D120" s="249">
        <v>862.43333333333339</v>
      </c>
      <c r="E120" s="249">
        <v>854.16666666666674</v>
      </c>
      <c r="F120" s="249">
        <v>846.73333333333335</v>
      </c>
      <c r="G120" s="249">
        <v>838.4666666666667</v>
      </c>
      <c r="H120" s="249">
        <v>869.86666666666679</v>
      </c>
      <c r="I120" s="249">
        <v>878.13333333333344</v>
      </c>
      <c r="J120" s="249">
        <v>885.56666666666683</v>
      </c>
      <c r="K120" s="248">
        <v>870.7</v>
      </c>
      <c r="L120" s="248">
        <v>855</v>
      </c>
      <c r="M120" s="248">
        <v>1.8774900000000001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299.55</v>
      </c>
      <c r="D121" s="249">
        <v>297.78333333333336</v>
      </c>
      <c r="E121" s="249">
        <v>293.76666666666671</v>
      </c>
      <c r="F121" s="249">
        <v>287.98333333333335</v>
      </c>
      <c r="G121" s="249">
        <v>283.9666666666667</v>
      </c>
      <c r="H121" s="249">
        <v>303.56666666666672</v>
      </c>
      <c r="I121" s="249">
        <v>307.58333333333337</v>
      </c>
      <c r="J121" s="249">
        <v>313.36666666666673</v>
      </c>
      <c r="K121" s="248">
        <v>301.8</v>
      </c>
      <c r="L121" s="248">
        <v>292</v>
      </c>
      <c r="M121" s="248">
        <v>6.1754699999999998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740.85</v>
      </c>
      <c r="D122" s="249">
        <v>736.7833333333333</v>
      </c>
      <c r="E122" s="249">
        <v>731.56666666666661</v>
      </c>
      <c r="F122" s="249">
        <v>722.2833333333333</v>
      </c>
      <c r="G122" s="249">
        <v>717.06666666666661</v>
      </c>
      <c r="H122" s="249">
        <v>746.06666666666661</v>
      </c>
      <c r="I122" s="249">
        <v>751.2833333333333</v>
      </c>
      <c r="J122" s="249">
        <v>760.56666666666661</v>
      </c>
      <c r="K122" s="248">
        <v>742</v>
      </c>
      <c r="L122" s="248">
        <v>727.5</v>
      </c>
      <c r="M122" s="248">
        <v>12.24081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554.45000000000005</v>
      </c>
      <c r="D123" s="249">
        <v>549.43333333333328</v>
      </c>
      <c r="E123" s="249">
        <v>542.21666666666658</v>
      </c>
      <c r="F123" s="249">
        <v>529.98333333333335</v>
      </c>
      <c r="G123" s="249">
        <v>522.76666666666665</v>
      </c>
      <c r="H123" s="249">
        <v>561.66666666666652</v>
      </c>
      <c r="I123" s="249">
        <v>568.88333333333321</v>
      </c>
      <c r="J123" s="249">
        <v>581.11666666666645</v>
      </c>
      <c r="K123" s="248">
        <v>556.65</v>
      </c>
      <c r="L123" s="248">
        <v>537.20000000000005</v>
      </c>
      <c r="M123" s="248">
        <v>24.573499999999999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528</v>
      </c>
      <c r="D124" s="249">
        <v>529.83333333333337</v>
      </c>
      <c r="E124" s="249">
        <v>524.16666666666674</v>
      </c>
      <c r="F124" s="249">
        <v>520.33333333333337</v>
      </c>
      <c r="G124" s="249">
        <v>514.66666666666674</v>
      </c>
      <c r="H124" s="249">
        <v>533.66666666666674</v>
      </c>
      <c r="I124" s="249">
        <v>539.33333333333348</v>
      </c>
      <c r="J124" s="249">
        <v>543.16666666666674</v>
      </c>
      <c r="K124" s="248">
        <v>535.5</v>
      </c>
      <c r="L124" s="248">
        <v>526</v>
      </c>
      <c r="M124" s="248">
        <v>32.337440000000001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1865.75</v>
      </c>
      <c r="D125" s="249">
        <v>1869.4833333333333</v>
      </c>
      <c r="E125" s="249">
        <v>1859.2666666666667</v>
      </c>
      <c r="F125" s="249">
        <v>1852.7833333333333</v>
      </c>
      <c r="G125" s="249">
        <v>1842.5666666666666</v>
      </c>
      <c r="H125" s="249">
        <v>1875.9666666666667</v>
      </c>
      <c r="I125" s="249">
        <v>1886.1833333333334</v>
      </c>
      <c r="J125" s="249">
        <v>1892.6666666666667</v>
      </c>
      <c r="K125" s="248">
        <v>1879.7</v>
      </c>
      <c r="L125" s="248">
        <v>1863</v>
      </c>
      <c r="M125" s="248">
        <v>32.81447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92.6</v>
      </c>
      <c r="D126" s="249">
        <v>91.95</v>
      </c>
      <c r="E126" s="249">
        <v>91.050000000000011</v>
      </c>
      <c r="F126" s="249">
        <v>89.500000000000014</v>
      </c>
      <c r="G126" s="249">
        <v>88.600000000000023</v>
      </c>
      <c r="H126" s="249">
        <v>93.5</v>
      </c>
      <c r="I126" s="249">
        <v>94.4</v>
      </c>
      <c r="J126" s="249">
        <v>95.949999999999989</v>
      </c>
      <c r="K126" s="248">
        <v>92.85</v>
      </c>
      <c r="L126" s="248">
        <v>90.4</v>
      </c>
      <c r="M126" s="248">
        <v>84.57938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3883.85</v>
      </c>
      <c r="D127" s="249">
        <v>3904.7333333333331</v>
      </c>
      <c r="E127" s="249">
        <v>3844.5166666666664</v>
      </c>
      <c r="F127" s="249">
        <v>3805.1833333333334</v>
      </c>
      <c r="G127" s="249">
        <v>3744.9666666666667</v>
      </c>
      <c r="H127" s="249">
        <v>3944.0666666666662</v>
      </c>
      <c r="I127" s="249">
        <v>4004.2833333333324</v>
      </c>
      <c r="J127" s="249">
        <v>4043.6166666666659</v>
      </c>
      <c r="K127" s="248">
        <v>3964.95</v>
      </c>
      <c r="L127" s="248">
        <v>3865.4</v>
      </c>
      <c r="M127" s="248">
        <v>3.1623399999999999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400.85</v>
      </c>
      <c r="D128" s="249">
        <v>399.7166666666667</v>
      </c>
      <c r="E128" s="249">
        <v>397.33333333333337</v>
      </c>
      <c r="F128" s="249">
        <v>393.81666666666666</v>
      </c>
      <c r="G128" s="249">
        <v>391.43333333333334</v>
      </c>
      <c r="H128" s="249">
        <v>403.23333333333341</v>
      </c>
      <c r="I128" s="249">
        <v>405.61666666666673</v>
      </c>
      <c r="J128" s="249">
        <v>409.13333333333344</v>
      </c>
      <c r="K128" s="248">
        <v>402.1</v>
      </c>
      <c r="L128" s="248">
        <v>396.2</v>
      </c>
      <c r="M128" s="248">
        <v>6.9329700000000001</v>
      </c>
      <c r="N128" s="1"/>
      <c r="O128" s="1"/>
    </row>
    <row r="129" spans="1:15" ht="12.75" customHeight="1">
      <c r="A129" s="224">
        <v>120</v>
      </c>
      <c r="B129" s="227" t="s">
        <v>963</v>
      </c>
      <c r="C129" s="248">
        <v>4330.95</v>
      </c>
      <c r="D129" s="249">
        <v>4333.9833333333336</v>
      </c>
      <c r="E129" s="249">
        <v>4277.9666666666672</v>
      </c>
      <c r="F129" s="249">
        <v>4224.9833333333336</v>
      </c>
      <c r="G129" s="249">
        <v>4168.9666666666672</v>
      </c>
      <c r="H129" s="249">
        <v>4386.9666666666672</v>
      </c>
      <c r="I129" s="249">
        <v>4442.9833333333336</v>
      </c>
      <c r="J129" s="249">
        <v>4495.9666666666672</v>
      </c>
      <c r="K129" s="248">
        <v>4390</v>
      </c>
      <c r="L129" s="248">
        <v>4281</v>
      </c>
      <c r="M129" s="248">
        <v>6.7138099999999996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2163.6999999999998</v>
      </c>
      <c r="D130" s="249">
        <v>2155.75</v>
      </c>
      <c r="E130" s="249">
        <v>2142.5</v>
      </c>
      <c r="F130" s="249">
        <v>2121.3000000000002</v>
      </c>
      <c r="G130" s="249">
        <v>2108.0500000000002</v>
      </c>
      <c r="H130" s="249">
        <v>2176.9499999999998</v>
      </c>
      <c r="I130" s="249">
        <v>2190.1999999999998</v>
      </c>
      <c r="J130" s="249">
        <v>2211.3999999999996</v>
      </c>
      <c r="K130" s="248">
        <v>2169</v>
      </c>
      <c r="L130" s="248">
        <v>2134.5500000000002</v>
      </c>
      <c r="M130" s="248">
        <v>15.360900000000001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404.25</v>
      </c>
      <c r="D131" s="249">
        <v>406.59999999999997</v>
      </c>
      <c r="E131" s="249">
        <v>400.29999999999995</v>
      </c>
      <c r="F131" s="249">
        <v>396.34999999999997</v>
      </c>
      <c r="G131" s="249">
        <v>390.04999999999995</v>
      </c>
      <c r="H131" s="249">
        <v>410.54999999999995</v>
      </c>
      <c r="I131" s="249">
        <v>416.85</v>
      </c>
      <c r="J131" s="249">
        <v>420.79999999999995</v>
      </c>
      <c r="K131" s="248">
        <v>412.9</v>
      </c>
      <c r="L131" s="248">
        <v>402.65</v>
      </c>
      <c r="M131" s="248">
        <v>21.813459999999999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697.2</v>
      </c>
      <c r="D132" s="249">
        <v>690.33333333333337</v>
      </c>
      <c r="E132" s="249">
        <v>676.9666666666667</v>
      </c>
      <c r="F132" s="249">
        <v>656.73333333333335</v>
      </c>
      <c r="G132" s="249">
        <v>643.36666666666667</v>
      </c>
      <c r="H132" s="249">
        <v>710.56666666666672</v>
      </c>
      <c r="I132" s="249">
        <v>723.93333333333328</v>
      </c>
      <c r="J132" s="249">
        <v>744.16666666666674</v>
      </c>
      <c r="K132" s="248">
        <v>703.7</v>
      </c>
      <c r="L132" s="248">
        <v>670.1</v>
      </c>
      <c r="M132" s="248">
        <v>59.322369999999999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3205.95</v>
      </c>
      <c r="D133" s="249">
        <v>3204.6333333333332</v>
      </c>
      <c r="E133" s="249">
        <v>3164.3166666666666</v>
      </c>
      <c r="F133" s="249">
        <v>3122.6833333333334</v>
      </c>
      <c r="G133" s="249">
        <v>3082.3666666666668</v>
      </c>
      <c r="H133" s="249">
        <v>3246.2666666666664</v>
      </c>
      <c r="I133" s="249">
        <v>3286.583333333333</v>
      </c>
      <c r="J133" s="249">
        <v>3328.2166666666662</v>
      </c>
      <c r="K133" s="248">
        <v>3244.95</v>
      </c>
      <c r="L133" s="248">
        <v>3163</v>
      </c>
      <c r="M133" s="248">
        <v>0.26678000000000002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752</v>
      </c>
      <c r="D134" s="249">
        <v>751.58333333333337</v>
      </c>
      <c r="E134" s="249">
        <v>746.26666666666677</v>
      </c>
      <c r="F134" s="249">
        <v>740.53333333333342</v>
      </c>
      <c r="G134" s="249">
        <v>735.21666666666681</v>
      </c>
      <c r="H134" s="249">
        <v>757.31666666666672</v>
      </c>
      <c r="I134" s="249">
        <v>762.63333333333333</v>
      </c>
      <c r="J134" s="249">
        <v>768.36666666666667</v>
      </c>
      <c r="K134" s="248">
        <v>756.9</v>
      </c>
      <c r="L134" s="248">
        <v>745.85</v>
      </c>
      <c r="M134" s="248">
        <v>5.9425499999999998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91393.65</v>
      </c>
      <c r="D135" s="249">
        <v>91241.233333333337</v>
      </c>
      <c r="E135" s="249">
        <v>90752.466666666674</v>
      </c>
      <c r="F135" s="249">
        <v>90111.28333333334</v>
      </c>
      <c r="G135" s="249">
        <v>89622.516666666677</v>
      </c>
      <c r="H135" s="249">
        <v>91882.416666666672</v>
      </c>
      <c r="I135" s="249">
        <v>92371.183333333334</v>
      </c>
      <c r="J135" s="249">
        <v>93012.366666666669</v>
      </c>
      <c r="K135" s="248">
        <v>91730</v>
      </c>
      <c r="L135" s="248">
        <v>90600.05</v>
      </c>
      <c r="M135" s="248">
        <v>6.4399999999999999E-2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230</v>
      </c>
      <c r="D136" s="249">
        <v>229.16666666666666</v>
      </c>
      <c r="E136" s="249">
        <v>226.83333333333331</v>
      </c>
      <c r="F136" s="249">
        <v>223.66666666666666</v>
      </c>
      <c r="G136" s="249">
        <v>221.33333333333331</v>
      </c>
      <c r="H136" s="249">
        <v>232.33333333333331</v>
      </c>
      <c r="I136" s="249">
        <v>234.66666666666663</v>
      </c>
      <c r="J136" s="249">
        <v>237.83333333333331</v>
      </c>
      <c r="K136" s="248">
        <v>231.5</v>
      </c>
      <c r="L136" s="248">
        <v>226</v>
      </c>
      <c r="M136" s="248">
        <v>22.259540000000001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1264</v>
      </c>
      <c r="D137" s="249">
        <v>1265.9333333333334</v>
      </c>
      <c r="E137" s="249">
        <v>1254.5666666666668</v>
      </c>
      <c r="F137" s="249">
        <v>1245.1333333333334</v>
      </c>
      <c r="G137" s="249">
        <v>1233.7666666666669</v>
      </c>
      <c r="H137" s="249">
        <v>1275.3666666666668</v>
      </c>
      <c r="I137" s="249">
        <v>1286.7333333333336</v>
      </c>
      <c r="J137" s="249">
        <v>1296.1666666666667</v>
      </c>
      <c r="K137" s="248">
        <v>1277.3</v>
      </c>
      <c r="L137" s="248">
        <v>1256.5</v>
      </c>
      <c r="M137" s="248">
        <v>17.234010000000001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533.75</v>
      </c>
      <c r="D138" s="249">
        <v>531.25</v>
      </c>
      <c r="E138" s="249">
        <v>527.5</v>
      </c>
      <c r="F138" s="249">
        <v>521.25</v>
      </c>
      <c r="G138" s="249">
        <v>517.5</v>
      </c>
      <c r="H138" s="249">
        <v>537.5</v>
      </c>
      <c r="I138" s="249">
        <v>541.25</v>
      </c>
      <c r="J138" s="249">
        <v>547.5</v>
      </c>
      <c r="K138" s="248">
        <v>535</v>
      </c>
      <c r="L138" s="248">
        <v>525</v>
      </c>
      <c r="M138" s="248">
        <v>40.515740000000001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8659.75</v>
      </c>
      <c r="D139" s="249">
        <v>8622.7833333333328</v>
      </c>
      <c r="E139" s="249">
        <v>8552.2666666666664</v>
      </c>
      <c r="F139" s="249">
        <v>8444.7833333333328</v>
      </c>
      <c r="G139" s="249">
        <v>8374.2666666666664</v>
      </c>
      <c r="H139" s="249">
        <v>8730.2666666666664</v>
      </c>
      <c r="I139" s="249">
        <v>8800.7833333333328</v>
      </c>
      <c r="J139" s="249">
        <v>8908.2666666666664</v>
      </c>
      <c r="K139" s="248">
        <v>8693.2999999999993</v>
      </c>
      <c r="L139" s="248">
        <v>8515.2999999999993</v>
      </c>
      <c r="M139" s="248">
        <v>4.4503899999999996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701.95</v>
      </c>
      <c r="D140" s="249">
        <v>700.68333333333339</v>
      </c>
      <c r="E140" s="249">
        <v>696.36666666666679</v>
      </c>
      <c r="F140" s="249">
        <v>690.78333333333342</v>
      </c>
      <c r="G140" s="249">
        <v>686.46666666666681</v>
      </c>
      <c r="H140" s="249">
        <v>706.26666666666677</v>
      </c>
      <c r="I140" s="249">
        <v>710.58333333333337</v>
      </c>
      <c r="J140" s="249">
        <v>716.16666666666674</v>
      </c>
      <c r="K140" s="248">
        <v>705</v>
      </c>
      <c r="L140" s="248">
        <v>695.1</v>
      </c>
      <c r="M140" s="248">
        <v>4.3648899999999999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432.9</v>
      </c>
      <c r="D141" s="249">
        <v>431.63333333333327</v>
      </c>
      <c r="E141" s="249">
        <v>422.06666666666655</v>
      </c>
      <c r="F141" s="249">
        <v>411.23333333333329</v>
      </c>
      <c r="G141" s="249">
        <v>401.66666666666657</v>
      </c>
      <c r="H141" s="249">
        <v>442.46666666666653</v>
      </c>
      <c r="I141" s="249">
        <v>452.03333333333325</v>
      </c>
      <c r="J141" s="249">
        <v>462.8666666666665</v>
      </c>
      <c r="K141" s="248">
        <v>441.2</v>
      </c>
      <c r="L141" s="248">
        <v>420.8</v>
      </c>
      <c r="M141" s="248">
        <v>19.048380000000002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59.2</v>
      </c>
      <c r="D142" s="249">
        <v>59.516666666666673</v>
      </c>
      <c r="E142" s="249">
        <v>58.583333333333343</v>
      </c>
      <c r="F142" s="249">
        <v>57.966666666666669</v>
      </c>
      <c r="G142" s="249">
        <v>57.033333333333339</v>
      </c>
      <c r="H142" s="249">
        <v>60.133333333333347</v>
      </c>
      <c r="I142" s="249">
        <v>61.06666666666667</v>
      </c>
      <c r="J142" s="249">
        <v>61.683333333333351</v>
      </c>
      <c r="K142" s="248">
        <v>60.45</v>
      </c>
      <c r="L142" s="248">
        <v>58.9</v>
      </c>
      <c r="M142" s="248">
        <v>41.781689999999998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1998.9</v>
      </c>
      <c r="D143" s="249">
        <v>1991.25</v>
      </c>
      <c r="E143" s="249">
        <v>1961.9</v>
      </c>
      <c r="F143" s="249">
        <v>1924.9</v>
      </c>
      <c r="G143" s="249">
        <v>1895.5500000000002</v>
      </c>
      <c r="H143" s="249">
        <v>2028.25</v>
      </c>
      <c r="I143" s="249">
        <v>2057.6</v>
      </c>
      <c r="J143" s="249">
        <v>2094.6</v>
      </c>
      <c r="K143" s="248">
        <v>2020.6</v>
      </c>
      <c r="L143" s="248">
        <v>1954.25</v>
      </c>
      <c r="M143" s="248">
        <v>4.0746099999999998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1095.3</v>
      </c>
      <c r="D144" s="249">
        <v>1095.1499999999999</v>
      </c>
      <c r="E144" s="249">
        <v>1082.1499999999996</v>
      </c>
      <c r="F144" s="249">
        <v>1068.9999999999998</v>
      </c>
      <c r="G144" s="249">
        <v>1055.9999999999995</v>
      </c>
      <c r="H144" s="249">
        <v>1108.2999999999997</v>
      </c>
      <c r="I144" s="249">
        <v>1121.3000000000002</v>
      </c>
      <c r="J144" s="249">
        <v>1134.4499999999998</v>
      </c>
      <c r="K144" s="248">
        <v>1108.1500000000001</v>
      </c>
      <c r="L144" s="248">
        <v>1082</v>
      </c>
      <c r="M144" s="248">
        <v>4.6412599999999999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168.9</v>
      </c>
      <c r="D145" s="249">
        <v>168.81666666666666</v>
      </c>
      <c r="E145" s="249">
        <v>167.63333333333333</v>
      </c>
      <c r="F145" s="249">
        <v>166.36666666666667</v>
      </c>
      <c r="G145" s="249">
        <v>165.18333333333334</v>
      </c>
      <c r="H145" s="249">
        <v>170.08333333333331</v>
      </c>
      <c r="I145" s="249">
        <v>171.26666666666665</v>
      </c>
      <c r="J145" s="249">
        <v>172.5333333333333</v>
      </c>
      <c r="K145" s="248">
        <v>170</v>
      </c>
      <c r="L145" s="248">
        <v>167.55</v>
      </c>
      <c r="M145" s="248">
        <v>71.530439999999999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77.650000000000006</v>
      </c>
      <c r="D146" s="249">
        <v>77</v>
      </c>
      <c r="E146" s="249">
        <v>76</v>
      </c>
      <c r="F146" s="249">
        <v>74.349999999999994</v>
      </c>
      <c r="G146" s="249">
        <v>73.349999999999994</v>
      </c>
      <c r="H146" s="249">
        <v>78.650000000000006</v>
      </c>
      <c r="I146" s="249">
        <v>79.650000000000006</v>
      </c>
      <c r="J146" s="249">
        <v>81.300000000000011</v>
      </c>
      <c r="K146" s="248">
        <v>78</v>
      </c>
      <c r="L146" s="248">
        <v>75.349999999999994</v>
      </c>
      <c r="M146" s="248">
        <v>86.577510000000004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4207.05</v>
      </c>
      <c r="D147" s="249">
        <v>4246.9833333333327</v>
      </c>
      <c r="E147" s="249">
        <v>4143.9666666666653</v>
      </c>
      <c r="F147" s="249">
        <v>4080.8833333333323</v>
      </c>
      <c r="G147" s="249">
        <v>3977.866666666665</v>
      </c>
      <c r="H147" s="249">
        <v>4310.0666666666657</v>
      </c>
      <c r="I147" s="249">
        <v>4413.0833333333339</v>
      </c>
      <c r="J147" s="249">
        <v>4476.1666666666661</v>
      </c>
      <c r="K147" s="248">
        <v>4350</v>
      </c>
      <c r="L147" s="248">
        <v>4183.8999999999996</v>
      </c>
      <c r="M147" s="248">
        <v>1.5946100000000001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20487.349999999999</v>
      </c>
      <c r="D148" s="249">
        <v>20384.116666666665</v>
      </c>
      <c r="E148" s="249">
        <v>20248.23333333333</v>
      </c>
      <c r="F148" s="249">
        <v>20009.116666666665</v>
      </c>
      <c r="G148" s="249">
        <v>19873.23333333333</v>
      </c>
      <c r="H148" s="249">
        <v>20623.23333333333</v>
      </c>
      <c r="I148" s="249">
        <v>20759.116666666669</v>
      </c>
      <c r="J148" s="249">
        <v>20998.23333333333</v>
      </c>
      <c r="K148" s="248">
        <v>20520</v>
      </c>
      <c r="L148" s="248">
        <v>20145</v>
      </c>
      <c r="M148" s="248">
        <v>0.81059999999999999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269.05</v>
      </c>
      <c r="D149" s="249">
        <v>269.41666666666669</v>
      </c>
      <c r="E149" s="249">
        <v>266.48333333333335</v>
      </c>
      <c r="F149" s="249">
        <v>263.91666666666669</v>
      </c>
      <c r="G149" s="249">
        <v>260.98333333333335</v>
      </c>
      <c r="H149" s="249">
        <v>271.98333333333335</v>
      </c>
      <c r="I149" s="249">
        <v>274.91666666666663</v>
      </c>
      <c r="J149" s="249">
        <v>277.48333333333335</v>
      </c>
      <c r="K149" s="248">
        <v>272.35000000000002</v>
      </c>
      <c r="L149" s="248">
        <v>266.85000000000002</v>
      </c>
      <c r="M149" s="248">
        <v>8.0059400000000007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918</v>
      </c>
      <c r="D150" s="249">
        <v>913.75</v>
      </c>
      <c r="E150" s="249">
        <v>902.5</v>
      </c>
      <c r="F150" s="249">
        <v>887</v>
      </c>
      <c r="G150" s="249">
        <v>875.75</v>
      </c>
      <c r="H150" s="249">
        <v>929.25</v>
      </c>
      <c r="I150" s="249">
        <v>940.5</v>
      </c>
      <c r="J150" s="249">
        <v>956</v>
      </c>
      <c r="K150" s="248">
        <v>925</v>
      </c>
      <c r="L150" s="248">
        <v>898.25</v>
      </c>
      <c r="M150" s="248">
        <v>5.0670500000000001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142.35</v>
      </c>
      <c r="D151" s="249">
        <v>141.35</v>
      </c>
      <c r="E151" s="249">
        <v>140.19999999999999</v>
      </c>
      <c r="F151" s="249">
        <v>138.04999999999998</v>
      </c>
      <c r="G151" s="249">
        <v>136.89999999999998</v>
      </c>
      <c r="H151" s="249">
        <v>143.5</v>
      </c>
      <c r="I151" s="249">
        <v>144.65000000000003</v>
      </c>
      <c r="J151" s="249">
        <v>146.80000000000001</v>
      </c>
      <c r="K151" s="248">
        <v>142.5</v>
      </c>
      <c r="L151" s="248">
        <v>139.19999999999999</v>
      </c>
      <c r="M151" s="248">
        <v>89.463350000000005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203.75</v>
      </c>
      <c r="D152" s="249">
        <v>203.15</v>
      </c>
      <c r="E152" s="249">
        <v>201.3</v>
      </c>
      <c r="F152" s="249">
        <v>198.85</v>
      </c>
      <c r="G152" s="249">
        <v>197</v>
      </c>
      <c r="H152" s="249">
        <v>205.60000000000002</v>
      </c>
      <c r="I152" s="249">
        <v>207.45</v>
      </c>
      <c r="J152" s="249">
        <v>209.90000000000003</v>
      </c>
      <c r="K152" s="248">
        <v>205</v>
      </c>
      <c r="L152" s="248">
        <v>200.7</v>
      </c>
      <c r="M152" s="248">
        <v>9.1613600000000002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528.75</v>
      </c>
      <c r="D153" s="249">
        <v>536.08333333333337</v>
      </c>
      <c r="E153" s="249">
        <v>517.7166666666667</v>
      </c>
      <c r="F153" s="249">
        <v>506.68333333333328</v>
      </c>
      <c r="G153" s="249">
        <v>488.31666666666661</v>
      </c>
      <c r="H153" s="249">
        <v>547.11666666666679</v>
      </c>
      <c r="I153" s="249">
        <v>565.48333333333335</v>
      </c>
      <c r="J153" s="249">
        <v>576.51666666666688</v>
      </c>
      <c r="K153" s="248">
        <v>554.45000000000005</v>
      </c>
      <c r="L153" s="248">
        <v>525.04999999999995</v>
      </c>
      <c r="M153" s="248">
        <v>77.50318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3037.15</v>
      </c>
      <c r="D154" s="249">
        <v>3040.0833333333335</v>
      </c>
      <c r="E154" s="249">
        <v>3021.3166666666671</v>
      </c>
      <c r="F154" s="249">
        <v>3005.4833333333336</v>
      </c>
      <c r="G154" s="249">
        <v>2986.7166666666672</v>
      </c>
      <c r="H154" s="249">
        <v>3055.916666666667</v>
      </c>
      <c r="I154" s="249">
        <v>3074.6833333333334</v>
      </c>
      <c r="J154" s="249">
        <v>3090.5166666666669</v>
      </c>
      <c r="K154" s="248">
        <v>3058.85</v>
      </c>
      <c r="L154" s="248">
        <v>3024.25</v>
      </c>
      <c r="M154" s="248">
        <v>0.38694000000000001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457.75</v>
      </c>
      <c r="D155" s="249">
        <v>460.25</v>
      </c>
      <c r="E155" s="249">
        <v>452.5</v>
      </c>
      <c r="F155" s="249">
        <v>447.25</v>
      </c>
      <c r="G155" s="249">
        <v>439.5</v>
      </c>
      <c r="H155" s="249">
        <v>465.5</v>
      </c>
      <c r="I155" s="249">
        <v>473.25</v>
      </c>
      <c r="J155" s="249">
        <v>478.5</v>
      </c>
      <c r="K155" s="248">
        <v>468</v>
      </c>
      <c r="L155" s="248">
        <v>455</v>
      </c>
      <c r="M155" s="248">
        <v>23.985050000000001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3486.25</v>
      </c>
      <c r="D156" s="249">
        <v>3476.4166666666665</v>
      </c>
      <c r="E156" s="249">
        <v>3443.8833333333332</v>
      </c>
      <c r="F156" s="249">
        <v>3401.5166666666669</v>
      </c>
      <c r="G156" s="249">
        <v>3368.9833333333336</v>
      </c>
      <c r="H156" s="249">
        <v>3518.7833333333328</v>
      </c>
      <c r="I156" s="249">
        <v>3551.3166666666666</v>
      </c>
      <c r="J156" s="249">
        <v>3593.6833333333325</v>
      </c>
      <c r="K156" s="248">
        <v>3508.95</v>
      </c>
      <c r="L156" s="248">
        <v>3434.05</v>
      </c>
      <c r="M156" s="248">
        <v>2.5969500000000001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46389.7</v>
      </c>
      <c r="D157" s="249">
        <v>46278.9</v>
      </c>
      <c r="E157" s="249">
        <v>46023.8</v>
      </c>
      <c r="F157" s="249">
        <v>45657.9</v>
      </c>
      <c r="G157" s="249">
        <v>45402.8</v>
      </c>
      <c r="H157" s="249">
        <v>46644.800000000003</v>
      </c>
      <c r="I157" s="249">
        <v>46899.899999999994</v>
      </c>
      <c r="J157" s="249">
        <v>47265.8</v>
      </c>
      <c r="K157" s="248">
        <v>46534</v>
      </c>
      <c r="L157" s="248">
        <v>45913</v>
      </c>
      <c r="M157" s="248">
        <v>8.3879999999999996E-2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1257.7</v>
      </c>
      <c r="D158" s="249">
        <v>1260.2166666666665</v>
      </c>
      <c r="E158" s="249">
        <v>1244.4333333333329</v>
      </c>
      <c r="F158" s="249">
        <v>1231.1666666666665</v>
      </c>
      <c r="G158" s="249">
        <v>1215.383333333333</v>
      </c>
      <c r="H158" s="249">
        <v>1273.4833333333329</v>
      </c>
      <c r="I158" s="249">
        <v>1289.2666666666662</v>
      </c>
      <c r="J158" s="249">
        <v>1302.5333333333328</v>
      </c>
      <c r="K158" s="248">
        <v>1276</v>
      </c>
      <c r="L158" s="248">
        <v>1246.95</v>
      </c>
      <c r="M158" s="248">
        <v>1.6415900000000001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4052.7</v>
      </c>
      <c r="D159" s="249">
        <v>4003.9</v>
      </c>
      <c r="E159" s="249">
        <v>3939.8</v>
      </c>
      <c r="F159" s="249">
        <v>3826.9</v>
      </c>
      <c r="G159" s="249">
        <v>3762.8</v>
      </c>
      <c r="H159" s="249">
        <v>4116.8</v>
      </c>
      <c r="I159" s="249">
        <v>4180.8999999999996</v>
      </c>
      <c r="J159" s="249">
        <v>4293.8</v>
      </c>
      <c r="K159" s="248">
        <v>4068</v>
      </c>
      <c r="L159" s="248">
        <v>3891</v>
      </c>
      <c r="M159" s="248">
        <v>3.1097899999999998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214.35</v>
      </c>
      <c r="D160" s="249">
        <v>213.63333333333333</v>
      </c>
      <c r="E160" s="249">
        <v>212.21666666666664</v>
      </c>
      <c r="F160" s="249">
        <v>210.08333333333331</v>
      </c>
      <c r="G160" s="249">
        <v>208.66666666666663</v>
      </c>
      <c r="H160" s="249">
        <v>215.76666666666665</v>
      </c>
      <c r="I160" s="249">
        <v>217.18333333333334</v>
      </c>
      <c r="J160" s="249">
        <v>219.31666666666666</v>
      </c>
      <c r="K160" s="248">
        <v>215.05</v>
      </c>
      <c r="L160" s="248">
        <v>211.5</v>
      </c>
      <c r="M160" s="248">
        <v>19.28152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2688.15</v>
      </c>
      <c r="D161" s="249">
        <v>2700.7833333333333</v>
      </c>
      <c r="E161" s="249">
        <v>2664.2166666666667</v>
      </c>
      <c r="F161" s="249">
        <v>2640.2833333333333</v>
      </c>
      <c r="G161" s="249">
        <v>2603.7166666666667</v>
      </c>
      <c r="H161" s="249">
        <v>2724.7166666666667</v>
      </c>
      <c r="I161" s="249">
        <v>2761.2833333333333</v>
      </c>
      <c r="J161" s="249">
        <v>2785.2166666666667</v>
      </c>
      <c r="K161" s="248">
        <v>2737.35</v>
      </c>
      <c r="L161" s="248">
        <v>2676.85</v>
      </c>
      <c r="M161" s="248">
        <v>3.3133900000000001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2818.8</v>
      </c>
      <c r="D162" s="249">
        <v>2788.4333333333329</v>
      </c>
      <c r="E162" s="249">
        <v>2747.8666666666659</v>
      </c>
      <c r="F162" s="249">
        <v>2676.9333333333329</v>
      </c>
      <c r="G162" s="249">
        <v>2636.3666666666659</v>
      </c>
      <c r="H162" s="249">
        <v>2859.3666666666659</v>
      </c>
      <c r="I162" s="249">
        <v>2899.9333333333325</v>
      </c>
      <c r="J162" s="249">
        <v>2970.8666666666659</v>
      </c>
      <c r="K162" s="248">
        <v>2829</v>
      </c>
      <c r="L162" s="248">
        <v>2717.5</v>
      </c>
      <c r="M162" s="248">
        <v>5.2655599999999998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307.3</v>
      </c>
      <c r="D163" s="249">
        <v>305.03333333333336</v>
      </c>
      <c r="E163" s="249">
        <v>301.16666666666674</v>
      </c>
      <c r="F163" s="249">
        <v>295.03333333333336</v>
      </c>
      <c r="G163" s="249">
        <v>291.16666666666674</v>
      </c>
      <c r="H163" s="249">
        <v>311.16666666666674</v>
      </c>
      <c r="I163" s="249">
        <v>315.03333333333342</v>
      </c>
      <c r="J163" s="249">
        <v>321.16666666666674</v>
      </c>
      <c r="K163" s="248">
        <v>308.89999999999998</v>
      </c>
      <c r="L163" s="248">
        <v>298.89999999999998</v>
      </c>
      <c r="M163" s="248">
        <v>44.303280000000001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145.25</v>
      </c>
      <c r="D164" s="249">
        <v>143.81666666666669</v>
      </c>
      <c r="E164" s="249">
        <v>142.03333333333339</v>
      </c>
      <c r="F164" s="249">
        <v>138.81666666666669</v>
      </c>
      <c r="G164" s="249">
        <v>137.03333333333339</v>
      </c>
      <c r="H164" s="249">
        <v>147.03333333333339</v>
      </c>
      <c r="I164" s="249">
        <v>148.81666666666669</v>
      </c>
      <c r="J164" s="249">
        <v>152.03333333333339</v>
      </c>
      <c r="K164" s="248">
        <v>145.6</v>
      </c>
      <c r="L164" s="248">
        <v>140.6</v>
      </c>
      <c r="M164" s="248">
        <v>57.161909999999999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215.55</v>
      </c>
      <c r="D165" s="249">
        <v>216.04999999999998</v>
      </c>
      <c r="E165" s="249">
        <v>214.09999999999997</v>
      </c>
      <c r="F165" s="249">
        <v>212.64999999999998</v>
      </c>
      <c r="G165" s="249">
        <v>210.69999999999996</v>
      </c>
      <c r="H165" s="249">
        <v>217.49999999999997</v>
      </c>
      <c r="I165" s="249">
        <v>219.44999999999996</v>
      </c>
      <c r="J165" s="249">
        <v>220.89999999999998</v>
      </c>
      <c r="K165" s="248">
        <v>218</v>
      </c>
      <c r="L165" s="248">
        <v>214.6</v>
      </c>
      <c r="M165" s="248">
        <v>61.458219999999997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480.55</v>
      </c>
      <c r="D166" s="249">
        <v>476.81666666666666</v>
      </c>
      <c r="E166" s="249">
        <v>471.33333333333331</v>
      </c>
      <c r="F166" s="249">
        <v>462.11666666666667</v>
      </c>
      <c r="G166" s="249">
        <v>456.63333333333333</v>
      </c>
      <c r="H166" s="249">
        <v>486.0333333333333</v>
      </c>
      <c r="I166" s="249">
        <v>491.51666666666665</v>
      </c>
      <c r="J166" s="249">
        <v>500.73333333333329</v>
      </c>
      <c r="K166" s="248">
        <v>482.3</v>
      </c>
      <c r="L166" s="248">
        <v>467.6</v>
      </c>
      <c r="M166" s="248">
        <v>1.35578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14263.45</v>
      </c>
      <c r="D167" s="249">
        <v>14240.983333333332</v>
      </c>
      <c r="E167" s="249">
        <v>14140.466666666664</v>
      </c>
      <c r="F167" s="249">
        <v>14017.483333333332</v>
      </c>
      <c r="G167" s="249">
        <v>13916.966666666664</v>
      </c>
      <c r="H167" s="249">
        <v>14363.966666666664</v>
      </c>
      <c r="I167" s="249">
        <v>14464.48333333333</v>
      </c>
      <c r="J167" s="249">
        <v>14587.466666666664</v>
      </c>
      <c r="K167" s="248">
        <v>14341.5</v>
      </c>
      <c r="L167" s="248">
        <v>14118</v>
      </c>
      <c r="M167" s="248">
        <v>2.051E-2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58.1</v>
      </c>
      <c r="D168" s="249">
        <v>57.633333333333333</v>
      </c>
      <c r="E168" s="249">
        <v>56.716666666666669</v>
      </c>
      <c r="F168" s="249">
        <v>55.333333333333336</v>
      </c>
      <c r="G168" s="249">
        <v>54.416666666666671</v>
      </c>
      <c r="H168" s="249">
        <v>59.016666666666666</v>
      </c>
      <c r="I168" s="249">
        <v>59.933333333333337</v>
      </c>
      <c r="J168" s="249">
        <v>61.316666666666663</v>
      </c>
      <c r="K168" s="248">
        <v>58.55</v>
      </c>
      <c r="L168" s="248">
        <v>56.25</v>
      </c>
      <c r="M168" s="248">
        <v>1289.01863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112.55</v>
      </c>
      <c r="D169" s="249">
        <v>111.93333333333334</v>
      </c>
      <c r="E169" s="249">
        <v>111.16666666666667</v>
      </c>
      <c r="F169" s="249">
        <v>109.78333333333333</v>
      </c>
      <c r="G169" s="249">
        <v>109.01666666666667</v>
      </c>
      <c r="H169" s="249">
        <v>113.31666666666668</v>
      </c>
      <c r="I169" s="249">
        <v>114.08333333333333</v>
      </c>
      <c r="J169" s="249">
        <v>115.46666666666668</v>
      </c>
      <c r="K169" s="248">
        <v>112.7</v>
      </c>
      <c r="L169" s="248">
        <v>110.55</v>
      </c>
      <c r="M169" s="248">
        <v>79.126739999999998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2613.1</v>
      </c>
      <c r="D170" s="249">
        <v>2607.0333333333333</v>
      </c>
      <c r="E170" s="249">
        <v>2591.0666666666666</v>
      </c>
      <c r="F170" s="249">
        <v>2569.0333333333333</v>
      </c>
      <c r="G170" s="249">
        <v>2553.0666666666666</v>
      </c>
      <c r="H170" s="249">
        <v>2629.0666666666666</v>
      </c>
      <c r="I170" s="249">
        <v>2645.0333333333328</v>
      </c>
      <c r="J170" s="249">
        <v>2667.0666666666666</v>
      </c>
      <c r="K170" s="248">
        <v>2623</v>
      </c>
      <c r="L170" s="248">
        <v>2585</v>
      </c>
      <c r="M170" s="248">
        <v>43.749459999999999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803.75</v>
      </c>
      <c r="D171" s="249">
        <v>800.86666666666667</v>
      </c>
      <c r="E171" s="249">
        <v>794.88333333333333</v>
      </c>
      <c r="F171" s="249">
        <v>786.01666666666665</v>
      </c>
      <c r="G171" s="249">
        <v>780.0333333333333</v>
      </c>
      <c r="H171" s="249">
        <v>809.73333333333335</v>
      </c>
      <c r="I171" s="249">
        <v>815.7166666666667</v>
      </c>
      <c r="J171" s="249">
        <v>824.58333333333337</v>
      </c>
      <c r="K171" s="248">
        <v>806.85</v>
      </c>
      <c r="L171" s="248">
        <v>792</v>
      </c>
      <c r="M171" s="248">
        <v>16.745760000000001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1263.2</v>
      </c>
      <c r="D172" s="249">
        <v>1263.0833333333333</v>
      </c>
      <c r="E172" s="249">
        <v>1253.1666666666665</v>
      </c>
      <c r="F172" s="249">
        <v>1243.1333333333332</v>
      </c>
      <c r="G172" s="249">
        <v>1233.2166666666665</v>
      </c>
      <c r="H172" s="249">
        <v>1273.1166666666666</v>
      </c>
      <c r="I172" s="249">
        <v>1283.0333333333331</v>
      </c>
      <c r="J172" s="249">
        <v>1293.0666666666666</v>
      </c>
      <c r="K172" s="248">
        <v>1273</v>
      </c>
      <c r="L172" s="248">
        <v>1253.05</v>
      </c>
      <c r="M172" s="248">
        <v>4.9878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2336.1</v>
      </c>
      <c r="D173" s="249">
        <v>2344.15</v>
      </c>
      <c r="E173" s="249">
        <v>2318.3000000000002</v>
      </c>
      <c r="F173" s="249">
        <v>2300.5</v>
      </c>
      <c r="G173" s="249">
        <v>2274.65</v>
      </c>
      <c r="H173" s="249">
        <v>2361.9500000000003</v>
      </c>
      <c r="I173" s="249">
        <v>2387.7999999999997</v>
      </c>
      <c r="J173" s="249">
        <v>2405.6000000000004</v>
      </c>
      <c r="K173" s="248">
        <v>2370</v>
      </c>
      <c r="L173" s="248">
        <v>2326.35</v>
      </c>
      <c r="M173" s="248">
        <v>3.9543499999999998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72.75</v>
      </c>
      <c r="D174" s="249">
        <v>72.633333333333326</v>
      </c>
      <c r="E174" s="249">
        <v>71.666666666666657</v>
      </c>
      <c r="F174" s="249">
        <v>70.583333333333329</v>
      </c>
      <c r="G174" s="249">
        <v>69.61666666666666</v>
      </c>
      <c r="H174" s="249">
        <v>73.716666666666654</v>
      </c>
      <c r="I174" s="249">
        <v>74.683333333333323</v>
      </c>
      <c r="J174" s="249">
        <v>75.766666666666652</v>
      </c>
      <c r="K174" s="248">
        <v>73.599999999999994</v>
      </c>
      <c r="L174" s="248">
        <v>71.55</v>
      </c>
      <c r="M174" s="248">
        <v>116.45949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24278.45</v>
      </c>
      <c r="D175" s="249">
        <v>24351.149999999998</v>
      </c>
      <c r="E175" s="249">
        <v>24127.299999999996</v>
      </c>
      <c r="F175" s="249">
        <v>23976.149999999998</v>
      </c>
      <c r="G175" s="249">
        <v>23752.299999999996</v>
      </c>
      <c r="H175" s="249">
        <v>24502.299999999996</v>
      </c>
      <c r="I175" s="249">
        <v>24726.149999999994</v>
      </c>
      <c r="J175" s="249">
        <v>24877.299999999996</v>
      </c>
      <c r="K175" s="248">
        <v>24575</v>
      </c>
      <c r="L175" s="248">
        <v>24200</v>
      </c>
      <c r="M175" s="248">
        <v>0.26967000000000002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1363.55</v>
      </c>
      <c r="D176" s="249">
        <v>1355.9166666666667</v>
      </c>
      <c r="E176" s="249">
        <v>1335.8833333333334</v>
      </c>
      <c r="F176" s="249">
        <v>1308.2166666666667</v>
      </c>
      <c r="G176" s="249">
        <v>1288.1833333333334</v>
      </c>
      <c r="H176" s="249">
        <v>1383.5833333333335</v>
      </c>
      <c r="I176" s="249">
        <v>1403.6166666666668</v>
      </c>
      <c r="J176" s="249">
        <v>1431.2833333333335</v>
      </c>
      <c r="K176" s="248">
        <v>1375.95</v>
      </c>
      <c r="L176" s="248">
        <v>1328.25</v>
      </c>
      <c r="M176" s="248">
        <v>11.87767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3038.35</v>
      </c>
      <c r="D177" s="249">
        <v>3016.1499999999996</v>
      </c>
      <c r="E177" s="249">
        <v>2977.3499999999995</v>
      </c>
      <c r="F177" s="249">
        <v>2916.35</v>
      </c>
      <c r="G177" s="249">
        <v>2877.5499999999997</v>
      </c>
      <c r="H177" s="249">
        <v>3077.1499999999992</v>
      </c>
      <c r="I177" s="249">
        <v>3115.9499999999994</v>
      </c>
      <c r="J177" s="249">
        <v>3176.9499999999989</v>
      </c>
      <c r="K177" s="248">
        <v>3054.95</v>
      </c>
      <c r="L177" s="248">
        <v>2955.15</v>
      </c>
      <c r="M177" s="248">
        <v>8.8926999999999996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437.35</v>
      </c>
      <c r="D178" s="249">
        <v>435.8</v>
      </c>
      <c r="E178" s="249">
        <v>431.6</v>
      </c>
      <c r="F178" s="249">
        <v>425.85</v>
      </c>
      <c r="G178" s="249">
        <v>421.65000000000003</v>
      </c>
      <c r="H178" s="249">
        <v>441.55</v>
      </c>
      <c r="I178" s="249">
        <v>445.74999999999994</v>
      </c>
      <c r="J178" s="249">
        <v>451.5</v>
      </c>
      <c r="K178" s="248">
        <v>440</v>
      </c>
      <c r="L178" s="248">
        <v>430.05</v>
      </c>
      <c r="M178" s="248">
        <v>4.8923300000000003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613.04999999999995</v>
      </c>
      <c r="D179" s="249">
        <v>614.25</v>
      </c>
      <c r="E179" s="249">
        <v>609.79999999999995</v>
      </c>
      <c r="F179" s="249">
        <v>606.54999999999995</v>
      </c>
      <c r="G179" s="249">
        <v>602.09999999999991</v>
      </c>
      <c r="H179" s="249">
        <v>617.5</v>
      </c>
      <c r="I179" s="249">
        <v>621.95000000000005</v>
      </c>
      <c r="J179" s="249">
        <v>625.20000000000005</v>
      </c>
      <c r="K179" s="248">
        <v>618.70000000000005</v>
      </c>
      <c r="L179" s="248">
        <v>611</v>
      </c>
      <c r="M179" s="248">
        <v>92.851870000000005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84.95</v>
      </c>
      <c r="D180" s="249">
        <v>84.416666666666671</v>
      </c>
      <c r="E180" s="249">
        <v>83.583333333333343</v>
      </c>
      <c r="F180" s="249">
        <v>82.216666666666669</v>
      </c>
      <c r="G180" s="249">
        <v>81.38333333333334</v>
      </c>
      <c r="H180" s="249">
        <v>85.783333333333346</v>
      </c>
      <c r="I180" s="249">
        <v>86.616666666666688</v>
      </c>
      <c r="J180" s="249">
        <v>87.983333333333348</v>
      </c>
      <c r="K180" s="248">
        <v>85.25</v>
      </c>
      <c r="L180" s="248">
        <v>83.05</v>
      </c>
      <c r="M180" s="248">
        <v>104.42886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987.4</v>
      </c>
      <c r="D181" s="249">
        <v>987.51666666666677</v>
      </c>
      <c r="E181" s="249">
        <v>980.03333333333353</v>
      </c>
      <c r="F181" s="249">
        <v>972.66666666666674</v>
      </c>
      <c r="G181" s="249">
        <v>965.18333333333351</v>
      </c>
      <c r="H181" s="249">
        <v>994.88333333333355</v>
      </c>
      <c r="I181" s="249">
        <v>1002.3666666666669</v>
      </c>
      <c r="J181" s="249">
        <v>1009.7333333333336</v>
      </c>
      <c r="K181" s="248">
        <v>995</v>
      </c>
      <c r="L181" s="248">
        <v>980.15</v>
      </c>
      <c r="M181" s="248">
        <v>18.75104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498.5</v>
      </c>
      <c r="D182" s="249">
        <v>497.55</v>
      </c>
      <c r="E182" s="249">
        <v>494.3</v>
      </c>
      <c r="F182" s="249">
        <v>490.1</v>
      </c>
      <c r="G182" s="249">
        <v>486.85</v>
      </c>
      <c r="H182" s="249">
        <v>501.75</v>
      </c>
      <c r="I182" s="249">
        <v>505</v>
      </c>
      <c r="J182" s="249">
        <v>509.2</v>
      </c>
      <c r="K182" s="248">
        <v>500.8</v>
      </c>
      <c r="L182" s="248">
        <v>493.35</v>
      </c>
      <c r="M182" s="248">
        <v>3.2437900000000002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591.5</v>
      </c>
      <c r="D183" s="249">
        <v>588.75</v>
      </c>
      <c r="E183" s="249">
        <v>583.5</v>
      </c>
      <c r="F183" s="249">
        <v>575.5</v>
      </c>
      <c r="G183" s="249">
        <v>570.25</v>
      </c>
      <c r="H183" s="249">
        <v>596.75</v>
      </c>
      <c r="I183" s="249">
        <v>602</v>
      </c>
      <c r="J183" s="249">
        <v>610</v>
      </c>
      <c r="K183" s="248">
        <v>594</v>
      </c>
      <c r="L183" s="248">
        <v>580.75</v>
      </c>
      <c r="M183" s="248">
        <v>1.6887300000000001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1037.8</v>
      </c>
      <c r="D184" s="249">
        <v>1038.4333333333334</v>
      </c>
      <c r="E184" s="249">
        <v>1031.1666666666667</v>
      </c>
      <c r="F184" s="249">
        <v>1024.5333333333333</v>
      </c>
      <c r="G184" s="249">
        <v>1017.2666666666667</v>
      </c>
      <c r="H184" s="249">
        <v>1045.0666666666668</v>
      </c>
      <c r="I184" s="249">
        <v>1052.3333333333333</v>
      </c>
      <c r="J184" s="249">
        <v>1058.9666666666669</v>
      </c>
      <c r="K184" s="248">
        <v>1045.7</v>
      </c>
      <c r="L184" s="248">
        <v>1031.8</v>
      </c>
      <c r="M184" s="248">
        <v>9.0319900000000004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1034.1500000000001</v>
      </c>
      <c r="D185" s="249">
        <v>1032.9833333333333</v>
      </c>
      <c r="E185" s="249">
        <v>1026.4666666666667</v>
      </c>
      <c r="F185" s="249">
        <v>1018.7833333333333</v>
      </c>
      <c r="G185" s="249">
        <v>1012.2666666666667</v>
      </c>
      <c r="H185" s="249">
        <v>1040.6666666666667</v>
      </c>
      <c r="I185" s="249">
        <v>1047.1833333333336</v>
      </c>
      <c r="J185" s="249">
        <v>1054.8666666666668</v>
      </c>
      <c r="K185" s="248">
        <v>1039.5</v>
      </c>
      <c r="L185" s="248">
        <v>1025.3</v>
      </c>
      <c r="M185" s="248">
        <v>6.3362800000000004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1277.25</v>
      </c>
      <c r="D186" s="249">
        <v>1271.9166666666667</v>
      </c>
      <c r="E186" s="249">
        <v>1262.4833333333336</v>
      </c>
      <c r="F186" s="249">
        <v>1247.7166666666669</v>
      </c>
      <c r="G186" s="249">
        <v>1238.2833333333338</v>
      </c>
      <c r="H186" s="249">
        <v>1286.6833333333334</v>
      </c>
      <c r="I186" s="249">
        <v>1296.1166666666663</v>
      </c>
      <c r="J186" s="249">
        <v>1310.8833333333332</v>
      </c>
      <c r="K186" s="248">
        <v>1281.3499999999999</v>
      </c>
      <c r="L186" s="248">
        <v>1257.1500000000001</v>
      </c>
      <c r="M186" s="248">
        <v>1.50634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3286.45</v>
      </c>
      <c r="D187" s="249">
        <v>3272.85</v>
      </c>
      <c r="E187" s="249">
        <v>3249.7</v>
      </c>
      <c r="F187" s="249">
        <v>3212.95</v>
      </c>
      <c r="G187" s="249">
        <v>3189.7999999999997</v>
      </c>
      <c r="H187" s="249">
        <v>3309.6</v>
      </c>
      <c r="I187" s="249">
        <v>3332.7500000000005</v>
      </c>
      <c r="J187" s="249">
        <v>3369.5</v>
      </c>
      <c r="K187" s="248">
        <v>3296</v>
      </c>
      <c r="L187" s="248">
        <v>3236.1</v>
      </c>
      <c r="M187" s="248">
        <v>15.2761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810.05</v>
      </c>
      <c r="D188" s="249">
        <v>807.41666666666663</v>
      </c>
      <c r="E188" s="249">
        <v>801.83333333333326</v>
      </c>
      <c r="F188" s="249">
        <v>793.61666666666667</v>
      </c>
      <c r="G188" s="249">
        <v>788.0333333333333</v>
      </c>
      <c r="H188" s="249">
        <v>815.63333333333321</v>
      </c>
      <c r="I188" s="249">
        <v>821.21666666666647</v>
      </c>
      <c r="J188" s="249">
        <v>829.43333333333317</v>
      </c>
      <c r="K188" s="248">
        <v>813</v>
      </c>
      <c r="L188" s="248">
        <v>799.2</v>
      </c>
      <c r="M188" s="248">
        <v>9.4821899999999992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6692.25</v>
      </c>
      <c r="D189" s="249">
        <v>6705.75</v>
      </c>
      <c r="E189" s="249">
        <v>6666.5</v>
      </c>
      <c r="F189" s="249">
        <v>6640.75</v>
      </c>
      <c r="G189" s="249">
        <v>6601.5</v>
      </c>
      <c r="H189" s="249">
        <v>6731.5</v>
      </c>
      <c r="I189" s="249">
        <v>6770.75</v>
      </c>
      <c r="J189" s="249">
        <v>6796.5</v>
      </c>
      <c r="K189" s="248">
        <v>6745</v>
      </c>
      <c r="L189" s="248">
        <v>6680</v>
      </c>
      <c r="M189" s="248">
        <v>1.06993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414.15</v>
      </c>
      <c r="D190" s="249">
        <v>413.01666666666665</v>
      </c>
      <c r="E190" s="249">
        <v>409.13333333333333</v>
      </c>
      <c r="F190" s="249">
        <v>404.11666666666667</v>
      </c>
      <c r="G190" s="249">
        <v>400.23333333333335</v>
      </c>
      <c r="H190" s="249">
        <v>418.0333333333333</v>
      </c>
      <c r="I190" s="249">
        <v>421.91666666666663</v>
      </c>
      <c r="J190" s="249">
        <v>426.93333333333328</v>
      </c>
      <c r="K190" s="248">
        <v>416.9</v>
      </c>
      <c r="L190" s="248">
        <v>408</v>
      </c>
      <c r="M190" s="248">
        <v>80.092290000000006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217.7</v>
      </c>
      <c r="D191" s="249">
        <v>217.71666666666667</v>
      </c>
      <c r="E191" s="249">
        <v>215.68333333333334</v>
      </c>
      <c r="F191" s="249">
        <v>213.66666666666666</v>
      </c>
      <c r="G191" s="249">
        <v>211.63333333333333</v>
      </c>
      <c r="H191" s="249">
        <v>219.73333333333335</v>
      </c>
      <c r="I191" s="249">
        <v>221.76666666666671</v>
      </c>
      <c r="J191" s="249">
        <v>223.78333333333336</v>
      </c>
      <c r="K191" s="248">
        <v>219.75</v>
      </c>
      <c r="L191" s="248">
        <v>215.7</v>
      </c>
      <c r="M191" s="248">
        <v>88.585250000000002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111.7</v>
      </c>
      <c r="D192" s="249">
        <v>110.83333333333333</v>
      </c>
      <c r="E192" s="249">
        <v>109.56666666666666</v>
      </c>
      <c r="F192" s="249">
        <v>107.43333333333334</v>
      </c>
      <c r="G192" s="249">
        <v>106.16666666666667</v>
      </c>
      <c r="H192" s="249">
        <v>112.96666666666665</v>
      </c>
      <c r="I192" s="249">
        <v>114.23333333333333</v>
      </c>
      <c r="J192" s="249">
        <v>116.36666666666665</v>
      </c>
      <c r="K192" s="248">
        <v>112.1</v>
      </c>
      <c r="L192" s="248">
        <v>108.7</v>
      </c>
      <c r="M192" s="248">
        <v>370.82389000000001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97.75</v>
      </c>
      <c r="D193" s="249">
        <v>98.016666666666666</v>
      </c>
      <c r="E193" s="249">
        <v>97.233333333333334</v>
      </c>
      <c r="F193" s="249">
        <v>96.716666666666669</v>
      </c>
      <c r="G193" s="249">
        <v>95.933333333333337</v>
      </c>
      <c r="H193" s="249">
        <v>98.533333333333331</v>
      </c>
      <c r="I193" s="249">
        <v>99.316666666666663</v>
      </c>
      <c r="J193" s="249">
        <v>99.833333333333329</v>
      </c>
      <c r="K193" s="248">
        <v>98.8</v>
      </c>
      <c r="L193" s="248">
        <v>97.5</v>
      </c>
      <c r="M193" s="248">
        <v>9.7480200000000004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1032.0999999999999</v>
      </c>
      <c r="D194" s="249">
        <v>1032.7666666666667</v>
      </c>
      <c r="E194" s="249">
        <v>1021.1333333333332</v>
      </c>
      <c r="F194" s="249">
        <v>1010.1666666666665</v>
      </c>
      <c r="G194" s="249">
        <v>998.53333333333308</v>
      </c>
      <c r="H194" s="249">
        <v>1043.7333333333333</v>
      </c>
      <c r="I194" s="249">
        <v>1055.366666666667</v>
      </c>
      <c r="J194" s="249">
        <v>1066.3333333333335</v>
      </c>
      <c r="K194" s="248">
        <v>1044.4000000000001</v>
      </c>
      <c r="L194" s="248">
        <v>1021.8</v>
      </c>
      <c r="M194" s="248">
        <v>16.893930000000001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732.6</v>
      </c>
      <c r="D195" s="249">
        <v>729.0333333333333</v>
      </c>
      <c r="E195" s="249">
        <v>724.66666666666663</v>
      </c>
      <c r="F195" s="249">
        <v>716.73333333333335</v>
      </c>
      <c r="G195" s="249">
        <v>712.36666666666667</v>
      </c>
      <c r="H195" s="249">
        <v>736.96666666666658</v>
      </c>
      <c r="I195" s="249">
        <v>741.33333333333337</v>
      </c>
      <c r="J195" s="249">
        <v>749.26666666666654</v>
      </c>
      <c r="K195" s="248">
        <v>733.4</v>
      </c>
      <c r="L195" s="248">
        <v>721.1</v>
      </c>
      <c r="M195" s="248">
        <v>5.51511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2584.65</v>
      </c>
      <c r="D196" s="249">
        <v>2589.7166666666667</v>
      </c>
      <c r="E196" s="249">
        <v>2565.9333333333334</v>
      </c>
      <c r="F196" s="249">
        <v>2547.2166666666667</v>
      </c>
      <c r="G196" s="249">
        <v>2523.4333333333334</v>
      </c>
      <c r="H196" s="249">
        <v>2608.4333333333334</v>
      </c>
      <c r="I196" s="249">
        <v>2632.2166666666672</v>
      </c>
      <c r="J196" s="249">
        <v>2650.9333333333334</v>
      </c>
      <c r="K196" s="248">
        <v>2613.5</v>
      </c>
      <c r="L196" s="248">
        <v>2571</v>
      </c>
      <c r="M196" s="248">
        <v>7.2633000000000001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1614.3</v>
      </c>
      <c r="D197" s="249">
        <v>1615.7333333333333</v>
      </c>
      <c r="E197" s="249">
        <v>1604.5166666666667</v>
      </c>
      <c r="F197" s="249">
        <v>1594.7333333333333</v>
      </c>
      <c r="G197" s="249">
        <v>1583.5166666666667</v>
      </c>
      <c r="H197" s="249">
        <v>1625.5166666666667</v>
      </c>
      <c r="I197" s="249">
        <v>1636.7333333333333</v>
      </c>
      <c r="J197" s="249">
        <v>1646.5166666666667</v>
      </c>
      <c r="K197" s="248">
        <v>1626.95</v>
      </c>
      <c r="L197" s="248">
        <v>1605.95</v>
      </c>
      <c r="M197" s="248">
        <v>1.9307399999999999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528.9</v>
      </c>
      <c r="D198" s="249">
        <v>528.36666666666667</v>
      </c>
      <c r="E198" s="249">
        <v>523.23333333333335</v>
      </c>
      <c r="F198" s="249">
        <v>517.56666666666672</v>
      </c>
      <c r="G198" s="249">
        <v>512.43333333333339</v>
      </c>
      <c r="H198" s="249">
        <v>534.0333333333333</v>
      </c>
      <c r="I198" s="249">
        <v>539.16666666666674</v>
      </c>
      <c r="J198" s="249">
        <v>544.83333333333326</v>
      </c>
      <c r="K198" s="248">
        <v>533.5</v>
      </c>
      <c r="L198" s="248">
        <v>522.70000000000005</v>
      </c>
      <c r="M198" s="248">
        <v>1.1993199999999999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1449.55</v>
      </c>
      <c r="D199" s="249">
        <v>1448.7166666666665</v>
      </c>
      <c r="E199" s="249">
        <v>1440.9333333333329</v>
      </c>
      <c r="F199" s="249">
        <v>1432.3166666666664</v>
      </c>
      <c r="G199" s="249">
        <v>1424.5333333333328</v>
      </c>
      <c r="H199" s="249">
        <v>1457.333333333333</v>
      </c>
      <c r="I199" s="249">
        <v>1465.1166666666663</v>
      </c>
      <c r="J199" s="249">
        <v>1473.7333333333331</v>
      </c>
      <c r="K199" s="248">
        <v>1456.5</v>
      </c>
      <c r="L199" s="248">
        <v>1440.1</v>
      </c>
      <c r="M199" s="248">
        <v>2.6639900000000001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36.6</v>
      </c>
      <c r="D200" s="249">
        <v>36.65</v>
      </c>
      <c r="E200" s="249">
        <v>36.199999999999996</v>
      </c>
      <c r="F200" s="249">
        <v>35.799999999999997</v>
      </c>
      <c r="G200" s="249">
        <v>35.349999999999994</v>
      </c>
      <c r="H200" s="249">
        <v>37.049999999999997</v>
      </c>
      <c r="I200" s="249">
        <v>37.5</v>
      </c>
      <c r="J200" s="249">
        <v>37.9</v>
      </c>
      <c r="K200" s="248">
        <v>37.1</v>
      </c>
      <c r="L200" s="248">
        <v>36.25</v>
      </c>
      <c r="M200" s="248">
        <v>55.759729999999998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2999.25</v>
      </c>
      <c r="D201" s="249">
        <v>2989.9833333333336</v>
      </c>
      <c r="E201" s="249">
        <v>2954.5166666666673</v>
      </c>
      <c r="F201" s="249">
        <v>2909.7833333333338</v>
      </c>
      <c r="G201" s="249">
        <v>2874.3166666666675</v>
      </c>
      <c r="H201" s="249">
        <v>3034.7166666666672</v>
      </c>
      <c r="I201" s="249">
        <v>3070.1833333333334</v>
      </c>
      <c r="J201" s="249">
        <v>3114.916666666667</v>
      </c>
      <c r="K201" s="248">
        <v>3025.45</v>
      </c>
      <c r="L201" s="248">
        <v>2945.25</v>
      </c>
      <c r="M201" s="248">
        <v>2.9614799999999999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773.05</v>
      </c>
      <c r="D202" s="249">
        <v>768.2166666666667</v>
      </c>
      <c r="E202" s="249">
        <v>761.43333333333339</v>
      </c>
      <c r="F202" s="249">
        <v>749.81666666666672</v>
      </c>
      <c r="G202" s="249">
        <v>743.03333333333342</v>
      </c>
      <c r="H202" s="249">
        <v>779.83333333333337</v>
      </c>
      <c r="I202" s="249">
        <v>786.61666666666667</v>
      </c>
      <c r="J202" s="249">
        <v>798.23333333333335</v>
      </c>
      <c r="K202" s="248">
        <v>775</v>
      </c>
      <c r="L202" s="248">
        <v>756.6</v>
      </c>
      <c r="M202" s="248">
        <v>11.24301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7146.85</v>
      </c>
      <c r="D203" s="249">
        <v>7093.6499999999987</v>
      </c>
      <c r="E203" s="249">
        <v>7023.3499999999976</v>
      </c>
      <c r="F203" s="249">
        <v>6899.8499999999985</v>
      </c>
      <c r="G203" s="249">
        <v>6829.5499999999975</v>
      </c>
      <c r="H203" s="249">
        <v>7217.1499999999978</v>
      </c>
      <c r="I203" s="249">
        <v>7287.4499999999989</v>
      </c>
      <c r="J203" s="249">
        <v>7410.949999999998</v>
      </c>
      <c r="K203" s="248">
        <v>7163.95</v>
      </c>
      <c r="L203" s="248">
        <v>6970.15</v>
      </c>
      <c r="M203" s="248">
        <v>2.6057899999999998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87.6</v>
      </c>
      <c r="D204" s="249">
        <v>86.216666666666654</v>
      </c>
      <c r="E204" s="249">
        <v>84.083333333333314</v>
      </c>
      <c r="F204" s="249">
        <v>80.566666666666663</v>
      </c>
      <c r="G204" s="249">
        <v>78.433333333333323</v>
      </c>
      <c r="H204" s="249">
        <v>89.733333333333306</v>
      </c>
      <c r="I204" s="249">
        <v>91.86666666666666</v>
      </c>
      <c r="J204" s="249">
        <v>95.383333333333297</v>
      </c>
      <c r="K204" s="248">
        <v>88.35</v>
      </c>
      <c r="L204" s="248">
        <v>82.7</v>
      </c>
      <c r="M204" s="248">
        <v>277.80705999999998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1781.7</v>
      </c>
      <c r="D205" s="249">
        <v>1783.8833333333332</v>
      </c>
      <c r="E205" s="249">
        <v>1768.2666666666664</v>
      </c>
      <c r="F205" s="249">
        <v>1754.8333333333333</v>
      </c>
      <c r="G205" s="249">
        <v>1739.2166666666665</v>
      </c>
      <c r="H205" s="249">
        <v>1797.3166666666664</v>
      </c>
      <c r="I205" s="249">
        <v>1812.9333333333332</v>
      </c>
      <c r="J205" s="249">
        <v>1826.3666666666663</v>
      </c>
      <c r="K205" s="248">
        <v>1799.5</v>
      </c>
      <c r="L205" s="248">
        <v>1770.45</v>
      </c>
      <c r="M205" s="248">
        <v>4.2909699999999997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932.55</v>
      </c>
      <c r="D206" s="249">
        <v>934.15</v>
      </c>
      <c r="E206" s="249">
        <v>926</v>
      </c>
      <c r="F206" s="249">
        <v>919.45</v>
      </c>
      <c r="G206" s="249">
        <v>911.30000000000007</v>
      </c>
      <c r="H206" s="249">
        <v>940.69999999999993</v>
      </c>
      <c r="I206" s="249">
        <v>948.8499999999998</v>
      </c>
      <c r="J206" s="249">
        <v>955.39999999999986</v>
      </c>
      <c r="K206" s="248">
        <v>942.3</v>
      </c>
      <c r="L206" s="248">
        <v>927.6</v>
      </c>
      <c r="M206" s="248">
        <v>9.9183599999999998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1376.25</v>
      </c>
      <c r="D207" s="249">
        <v>1392</v>
      </c>
      <c r="E207" s="249">
        <v>1351.55</v>
      </c>
      <c r="F207" s="249">
        <v>1326.85</v>
      </c>
      <c r="G207" s="249">
        <v>1286.3999999999999</v>
      </c>
      <c r="H207" s="249">
        <v>1416.7</v>
      </c>
      <c r="I207" s="249">
        <v>1457.1499999999999</v>
      </c>
      <c r="J207" s="249">
        <v>1481.8500000000001</v>
      </c>
      <c r="K207" s="248">
        <v>1432.45</v>
      </c>
      <c r="L207" s="248">
        <v>1367.3</v>
      </c>
      <c r="M207" s="248">
        <v>20.689080000000001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308.89999999999998</v>
      </c>
      <c r="D208" s="249">
        <v>306.01666666666665</v>
      </c>
      <c r="E208" s="249">
        <v>302.43333333333328</v>
      </c>
      <c r="F208" s="249">
        <v>295.96666666666664</v>
      </c>
      <c r="G208" s="249">
        <v>292.38333333333327</v>
      </c>
      <c r="H208" s="249">
        <v>312.48333333333329</v>
      </c>
      <c r="I208" s="249">
        <v>316.06666666666666</v>
      </c>
      <c r="J208" s="249">
        <v>322.5333333333333</v>
      </c>
      <c r="K208" s="248">
        <v>309.60000000000002</v>
      </c>
      <c r="L208" s="248">
        <v>299.55</v>
      </c>
      <c r="M208" s="248">
        <v>84.761309999999995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7.95</v>
      </c>
      <c r="D209" s="249">
        <v>7.95</v>
      </c>
      <c r="E209" s="249">
        <v>7.9</v>
      </c>
      <c r="F209" s="249">
        <v>7.8500000000000005</v>
      </c>
      <c r="G209" s="249">
        <v>7.8000000000000007</v>
      </c>
      <c r="H209" s="249">
        <v>8</v>
      </c>
      <c r="I209" s="249">
        <v>8.0499999999999989</v>
      </c>
      <c r="J209" s="249">
        <v>8.1</v>
      </c>
      <c r="K209" s="248">
        <v>8</v>
      </c>
      <c r="L209" s="248">
        <v>7.9</v>
      </c>
      <c r="M209" s="248">
        <v>474.84633000000002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841.15</v>
      </c>
      <c r="D210" s="249">
        <v>835.85</v>
      </c>
      <c r="E210" s="249">
        <v>829.7</v>
      </c>
      <c r="F210" s="249">
        <v>818.25</v>
      </c>
      <c r="G210" s="249">
        <v>812.1</v>
      </c>
      <c r="H210" s="249">
        <v>847.30000000000007</v>
      </c>
      <c r="I210" s="249">
        <v>853.44999999999993</v>
      </c>
      <c r="J210" s="249">
        <v>864.90000000000009</v>
      </c>
      <c r="K210" s="248">
        <v>842</v>
      </c>
      <c r="L210" s="248">
        <v>824.4</v>
      </c>
      <c r="M210" s="248">
        <v>5.3691899999999997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1508.55</v>
      </c>
      <c r="D211" s="249">
        <v>1506.95</v>
      </c>
      <c r="E211" s="249">
        <v>1490.5</v>
      </c>
      <c r="F211" s="249">
        <v>1472.45</v>
      </c>
      <c r="G211" s="249">
        <v>1456</v>
      </c>
      <c r="H211" s="249">
        <v>1525</v>
      </c>
      <c r="I211" s="249">
        <v>1541.4500000000003</v>
      </c>
      <c r="J211" s="249">
        <v>1559.5</v>
      </c>
      <c r="K211" s="248">
        <v>1523.4</v>
      </c>
      <c r="L211" s="248">
        <v>1488.9</v>
      </c>
      <c r="M211" s="248">
        <v>1.33131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396.35</v>
      </c>
      <c r="D212" s="249">
        <v>393.95</v>
      </c>
      <c r="E212" s="249">
        <v>390.4</v>
      </c>
      <c r="F212" s="249">
        <v>384.45</v>
      </c>
      <c r="G212" s="249">
        <v>380.9</v>
      </c>
      <c r="H212" s="249">
        <v>399.9</v>
      </c>
      <c r="I212" s="249">
        <v>403.45000000000005</v>
      </c>
      <c r="J212" s="249">
        <v>409.4</v>
      </c>
      <c r="K212" s="248">
        <v>397.5</v>
      </c>
      <c r="L212" s="248">
        <v>388</v>
      </c>
      <c r="M212" s="248">
        <v>51.8294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21.1</v>
      </c>
      <c r="D213" s="249">
        <v>20.716666666666665</v>
      </c>
      <c r="E213" s="249">
        <v>20.033333333333331</v>
      </c>
      <c r="F213" s="249">
        <v>18.966666666666665</v>
      </c>
      <c r="G213" s="249">
        <v>18.283333333333331</v>
      </c>
      <c r="H213" s="249">
        <v>21.783333333333331</v>
      </c>
      <c r="I213" s="249">
        <v>22.466666666666661</v>
      </c>
      <c r="J213" s="249">
        <v>23.533333333333331</v>
      </c>
      <c r="K213" s="248">
        <v>21.4</v>
      </c>
      <c r="L213" s="248">
        <v>19.649999999999999</v>
      </c>
      <c r="M213" s="248">
        <v>9195.8455599999998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262.55</v>
      </c>
      <c r="D214" s="249">
        <v>262.31666666666666</v>
      </c>
      <c r="E214" s="249">
        <v>260.2833333333333</v>
      </c>
      <c r="F214" s="249">
        <v>258.01666666666665</v>
      </c>
      <c r="G214" s="249">
        <v>255.98333333333329</v>
      </c>
      <c r="H214" s="249">
        <v>264.58333333333331</v>
      </c>
      <c r="I214" s="249">
        <v>266.61666666666673</v>
      </c>
      <c r="J214" s="249">
        <v>268.88333333333333</v>
      </c>
      <c r="K214" s="248">
        <v>264.35000000000002</v>
      </c>
      <c r="L214" s="248">
        <v>260.05</v>
      </c>
      <c r="M214" s="248">
        <v>49.213070000000002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64.400000000000006</v>
      </c>
      <c r="D215" s="249">
        <v>64.25</v>
      </c>
      <c r="E215" s="249">
        <v>63.75</v>
      </c>
      <c r="F215" s="249">
        <v>63.1</v>
      </c>
      <c r="G215" s="249">
        <v>62.6</v>
      </c>
      <c r="H215" s="249">
        <v>64.900000000000006</v>
      </c>
      <c r="I215" s="249">
        <v>65.400000000000006</v>
      </c>
      <c r="J215" s="249">
        <v>66.05</v>
      </c>
      <c r="K215" s="248">
        <v>64.75</v>
      </c>
      <c r="L215" s="248">
        <v>63.6</v>
      </c>
      <c r="M215" s="248">
        <v>206.02397999999999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405.85</v>
      </c>
      <c r="D216" s="249">
        <v>406.45000000000005</v>
      </c>
      <c r="E216" s="249">
        <v>402.60000000000008</v>
      </c>
      <c r="F216" s="249">
        <v>399.35</v>
      </c>
      <c r="G216" s="249">
        <v>395.50000000000006</v>
      </c>
      <c r="H216" s="249">
        <v>409.7000000000001</v>
      </c>
      <c r="I216" s="249">
        <v>413.55</v>
      </c>
      <c r="J216" s="249">
        <v>416.80000000000013</v>
      </c>
      <c r="K216" s="248">
        <v>410.3</v>
      </c>
      <c r="L216" s="248">
        <v>403.2</v>
      </c>
      <c r="M216" s="248">
        <v>7.7177300000000004</v>
      </c>
      <c r="N216" s="1"/>
      <c r="O216" s="1"/>
    </row>
    <row r="217" spans="1:15" ht="12.75" customHeight="1">
      <c r="A217" s="295"/>
      <c r="B217" s="296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I15" sqref="I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44908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23326.400000000001</v>
      </c>
      <c r="D11" s="249">
        <v>23217.133333333331</v>
      </c>
      <c r="E11" s="249">
        <v>23034.266666666663</v>
      </c>
      <c r="F11" s="249">
        <v>22742.133333333331</v>
      </c>
      <c r="G11" s="249">
        <v>22559.266666666663</v>
      </c>
      <c r="H11" s="249">
        <v>23509.266666666663</v>
      </c>
      <c r="I11" s="249">
        <v>23692.133333333331</v>
      </c>
      <c r="J11" s="249">
        <v>23984.266666666663</v>
      </c>
      <c r="K11" s="248">
        <v>23400</v>
      </c>
      <c r="L11" s="248">
        <v>22925</v>
      </c>
      <c r="M11" s="248">
        <v>1.469E-2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2991.4</v>
      </c>
      <c r="D12" s="249">
        <v>2978.65</v>
      </c>
      <c r="E12" s="249">
        <v>2957.75</v>
      </c>
      <c r="F12" s="249">
        <v>2924.1</v>
      </c>
      <c r="G12" s="249">
        <v>2903.2</v>
      </c>
      <c r="H12" s="249">
        <v>3012.3</v>
      </c>
      <c r="I12" s="249">
        <v>3033.2000000000007</v>
      </c>
      <c r="J12" s="249">
        <v>3066.8500000000004</v>
      </c>
      <c r="K12" s="248">
        <v>2999.55</v>
      </c>
      <c r="L12" s="248">
        <v>2945</v>
      </c>
      <c r="M12" s="248">
        <v>1.9771099999999999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2642.4</v>
      </c>
      <c r="D13" s="249">
        <v>2630.1333333333332</v>
      </c>
      <c r="E13" s="249">
        <v>2607.2666666666664</v>
      </c>
      <c r="F13" s="249">
        <v>2572.1333333333332</v>
      </c>
      <c r="G13" s="249">
        <v>2549.2666666666664</v>
      </c>
      <c r="H13" s="249">
        <v>2665.2666666666664</v>
      </c>
      <c r="I13" s="249">
        <v>2688.1333333333332</v>
      </c>
      <c r="J13" s="249">
        <v>2723.2666666666664</v>
      </c>
      <c r="K13" s="248">
        <v>2653</v>
      </c>
      <c r="L13" s="248">
        <v>2595</v>
      </c>
      <c r="M13" s="248">
        <v>3.0672000000000001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2778.95</v>
      </c>
      <c r="D14" s="249">
        <v>2766.9833333333336</v>
      </c>
      <c r="E14" s="249">
        <v>2743.9666666666672</v>
      </c>
      <c r="F14" s="249">
        <v>2708.9833333333336</v>
      </c>
      <c r="G14" s="249">
        <v>2685.9666666666672</v>
      </c>
      <c r="H14" s="249">
        <v>2801.9666666666672</v>
      </c>
      <c r="I14" s="249">
        <v>2824.9833333333336</v>
      </c>
      <c r="J14" s="249">
        <v>2859.9666666666672</v>
      </c>
      <c r="K14" s="248">
        <v>2790</v>
      </c>
      <c r="L14" s="248">
        <v>2732</v>
      </c>
      <c r="M14" s="248">
        <v>0.61363000000000001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1143.45</v>
      </c>
      <c r="D15" s="249">
        <v>1147.5166666666667</v>
      </c>
      <c r="E15" s="249">
        <v>1131.0333333333333</v>
      </c>
      <c r="F15" s="249">
        <v>1118.6166666666666</v>
      </c>
      <c r="G15" s="249">
        <v>1102.1333333333332</v>
      </c>
      <c r="H15" s="249">
        <v>1159.9333333333334</v>
      </c>
      <c r="I15" s="249">
        <v>1176.4166666666665</v>
      </c>
      <c r="J15" s="249">
        <v>1188.8333333333335</v>
      </c>
      <c r="K15" s="248">
        <v>1164</v>
      </c>
      <c r="L15" s="248">
        <v>1135.0999999999999</v>
      </c>
      <c r="M15" s="248">
        <v>4.0106999999999999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677.35</v>
      </c>
      <c r="D16" s="249">
        <v>679.36666666666667</v>
      </c>
      <c r="E16" s="249">
        <v>668.83333333333337</v>
      </c>
      <c r="F16" s="249">
        <v>660.31666666666672</v>
      </c>
      <c r="G16" s="249">
        <v>649.78333333333342</v>
      </c>
      <c r="H16" s="249">
        <v>687.88333333333333</v>
      </c>
      <c r="I16" s="249">
        <v>698.41666666666663</v>
      </c>
      <c r="J16" s="249">
        <v>706.93333333333328</v>
      </c>
      <c r="K16" s="248">
        <v>689.9</v>
      </c>
      <c r="L16" s="248">
        <v>670.85</v>
      </c>
      <c r="M16" s="248">
        <v>12.8902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464.25</v>
      </c>
      <c r="D17" s="249">
        <v>462.5</v>
      </c>
      <c r="E17" s="249">
        <v>457</v>
      </c>
      <c r="F17" s="249">
        <v>449.75</v>
      </c>
      <c r="G17" s="249">
        <v>444.25</v>
      </c>
      <c r="H17" s="249">
        <v>469.75</v>
      </c>
      <c r="I17" s="249">
        <v>475.25</v>
      </c>
      <c r="J17" s="249">
        <v>482.5</v>
      </c>
      <c r="K17" s="248">
        <v>468</v>
      </c>
      <c r="L17" s="248">
        <v>455.25</v>
      </c>
      <c r="M17" s="248">
        <v>0.60743999999999998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1925.55</v>
      </c>
      <c r="D18" s="249">
        <v>1927.2</v>
      </c>
      <c r="E18" s="249">
        <v>1908.3500000000001</v>
      </c>
      <c r="F18" s="249">
        <v>1891.15</v>
      </c>
      <c r="G18" s="249">
        <v>1872.3000000000002</v>
      </c>
      <c r="H18" s="249">
        <v>1944.4</v>
      </c>
      <c r="I18" s="249">
        <v>1963.25</v>
      </c>
      <c r="J18" s="249">
        <v>1980.45</v>
      </c>
      <c r="K18" s="248">
        <v>1946.05</v>
      </c>
      <c r="L18" s="248">
        <v>1910</v>
      </c>
      <c r="M18" s="248">
        <v>0.51873000000000002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20516.849999999999</v>
      </c>
      <c r="D19" s="249">
        <v>20473.05</v>
      </c>
      <c r="E19" s="249">
        <v>20296.099999999999</v>
      </c>
      <c r="F19" s="249">
        <v>20075.349999999999</v>
      </c>
      <c r="G19" s="249">
        <v>19898.399999999998</v>
      </c>
      <c r="H19" s="249">
        <v>20693.8</v>
      </c>
      <c r="I19" s="249">
        <v>20870.750000000004</v>
      </c>
      <c r="J19" s="249">
        <v>21091.5</v>
      </c>
      <c r="K19" s="248">
        <v>20650</v>
      </c>
      <c r="L19" s="248">
        <v>20252.3</v>
      </c>
      <c r="M19" s="248">
        <v>7.9759999999999998E-2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4016.7</v>
      </c>
      <c r="D20" s="249">
        <v>4005.7833333333333</v>
      </c>
      <c r="E20" s="249">
        <v>3979.6666666666665</v>
      </c>
      <c r="F20" s="249">
        <v>3942.6333333333332</v>
      </c>
      <c r="G20" s="249">
        <v>3916.5166666666664</v>
      </c>
      <c r="H20" s="249">
        <v>4042.8166666666666</v>
      </c>
      <c r="I20" s="249">
        <v>4068.9333333333334</v>
      </c>
      <c r="J20" s="249">
        <v>4105.9666666666672</v>
      </c>
      <c r="K20" s="248">
        <v>4031.9</v>
      </c>
      <c r="L20" s="248">
        <v>3968.75</v>
      </c>
      <c r="M20" s="248">
        <v>8.0249900000000007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2024.05</v>
      </c>
      <c r="D21" s="249">
        <v>2029.7166666666665</v>
      </c>
      <c r="E21" s="249">
        <v>2006.4333333333329</v>
      </c>
      <c r="F21" s="249">
        <v>1988.8166666666664</v>
      </c>
      <c r="G21" s="249">
        <v>1965.5333333333328</v>
      </c>
      <c r="H21" s="249">
        <v>2047.333333333333</v>
      </c>
      <c r="I21" s="249">
        <v>2070.6166666666663</v>
      </c>
      <c r="J21" s="249">
        <v>2088.2333333333331</v>
      </c>
      <c r="K21" s="248">
        <v>2053</v>
      </c>
      <c r="L21" s="248">
        <v>2012.1</v>
      </c>
      <c r="M21" s="248">
        <v>3.3413499999999998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881.3</v>
      </c>
      <c r="D22" s="249">
        <v>884.9</v>
      </c>
      <c r="E22" s="249">
        <v>874.94999999999993</v>
      </c>
      <c r="F22" s="249">
        <v>868.59999999999991</v>
      </c>
      <c r="G22" s="249">
        <v>858.64999999999986</v>
      </c>
      <c r="H22" s="249">
        <v>891.25</v>
      </c>
      <c r="I22" s="249">
        <v>901.2</v>
      </c>
      <c r="J22" s="249">
        <v>907.55000000000007</v>
      </c>
      <c r="K22" s="248">
        <v>894.85</v>
      </c>
      <c r="L22" s="248">
        <v>878.55</v>
      </c>
      <c r="M22" s="248">
        <v>34.121850000000002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3641</v>
      </c>
      <c r="D23" s="249">
        <v>3643.2999999999997</v>
      </c>
      <c r="E23" s="249">
        <v>3599.3499999999995</v>
      </c>
      <c r="F23" s="249">
        <v>3557.7</v>
      </c>
      <c r="G23" s="249">
        <v>3513.7499999999995</v>
      </c>
      <c r="H23" s="249">
        <v>3684.9499999999994</v>
      </c>
      <c r="I23" s="249">
        <v>3728.8999999999992</v>
      </c>
      <c r="J23" s="249">
        <v>3770.5499999999993</v>
      </c>
      <c r="K23" s="248">
        <v>3687.25</v>
      </c>
      <c r="L23" s="248">
        <v>3601.65</v>
      </c>
      <c r="M23" s="248">
        <v>2.0301900000000002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2687.85</v>
      </c>
      <c r="D24" s="249">
        <v>2669.2333333333331</v>
      </c>
      <c r="E24" s="249">
        <v>2632.6666666666661</v>
      </c>
      <c r="F24" s="249">
        <v>2577.4833333333331</v>
      </c>
      <c r="G24" s="249">
        <v>2540.9166666666661</v>
      </c>
      <c r="H24" s="249">
        <v>2724.4166666666661</v>
      </c>
      <c r="I24" s="249">
        <v>2760.9833333333327</v>
      </c>
      <c r="J24" s="249">
        <v>2816.1666666666661</v>
      </c>
      <c r="K24" s="248">
        <v>2705.8</v>
      </c>
      <c r="L24" s="248">
        <v>2614.0500000000002</v>
      </c>
      <c r="M24" s="248">
        <v>7.17849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638.6</v>
      </c>
      <c r="D25" s="249">
        <v>639.23333333333323</v>
      </c>
      <c r="E25" s="249">
        <v>633.46666666666647</v>
      </c>
      <c r="F25" s="249">
        <v>628.33333333333326</v>
      </c>
      <c r="G25" s="249">
        <v>622.56666666666649</v>
      </c>
      <c r="H25" s="249">
        <v>644.36666666666645</v>
      </c>
      <c r="I25" s="249">
        <v>650.1333333333331</v>
      </c>
      <c r="J25" s="249">
        <v>655.26666666666642</v>
      </c>
      <c r="K25" s="248">
        <v>645</v>
      </c>
      <c r="L25" s="248">
        <v>634.1</v>
      </c>
      <c r="M25" s="248">
        <v>11.59625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157.1</v>
      </c>
      <c r="D26" s="249">
        <v>156.01666666666668</v>
      </c>
      <c r="E26" s="249">
        <v>154.38333333333335</v>
      </c>
      <c r="F26" s="249">
        <v>151.66666666666669</v>
      </c>
      <c r="G26" s="249">
        <v>150.03333333333336</v>
      </c>
      <c r="H26" s="249">
        <v>158.73333333333335</v>
      </c>
      <c r="I26" s="249">
        <v>160.36666666666667</v>
      </c>
      <c r="J26" s="249">
        <v>163.08333333333334</v>
      </c>
      <c r="K26" s="248">
        <v>157.65</v>
      </c>
      <c r="L26" s="248">
        <v>153.30000000000001</v>
      </c>
      <c r="M26" s="248">
        <v>47.608690000000003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314.64999999999998</v>
      </c>
      <c r="D27" s="249">
        <v>313.13333333333338</v>
      </c>
      <c r="E27" s="249">
        <v>310.96666666666675</v>
      </c>
      <c r="F27" s="249">
        <v>307.28333333333336</v>
      </c>
      <c r="G27" s="249">
        <v>305.11666666666673</v>
      </c>
      <c r="H27" s="249">
        <v>316.81666666666678</v>
      </c>
      <c r="I27" s="249">
        <v>318.98333333333341</v>
      </c>
      <c r="J27" s="249">
        <v>322.6666666666668</v>
      </c>
      <c r="K27" s="248">
        <v>315.3</v>
      </c>
      <c r="L27" s="248">
        <v>309.45</v>
      </c>
      <c r="M27" s="248">
        <v>12.85835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451.2</v>
      </c>
      <c r="D28" s="249">
        <v>450.51666666666665</v>
      </c>
      <c r="E28" s="249">
        <v>444.23333333333329</v>
      </c>
      <c r="F28" s="249">
        <v>437.26666666666665</v>
      </c>
      <c r="G28" s="249">
        <v>430.98333333333329</v>
      </c>
      <c r="H28" s="249">
        <v>457.48333333333329</v>
      </c>
      <c r="I28" s="249">
        <v>463.76666666666659</v>
      </c>
      <c r="J28" s="249">
        <v>470.73333333333329</v>
      </c>
      <c r="K28" s="248">
        <v>456.8</v>
      </c>
      <c r="L28" s="248">
        <v>443.55</v>
      </c>
      <c r="M28" s="248">
        <v>0.92864999999999998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339.1</v>
      </c>
      <c r="D29" s="249">
        <v>334.46666666666664</v>
      </c>
      <c r="E29" s="249">
        <v>329.0333333333333</v>
      </c>
      <c r="F29" s="249">
        <v>318.96666666666664</v>
      </c>
      <c r="G29" s="249">
        <v>313.5333333333333</v>
      </c>
      <c r="H29" s="249">
        <v>344.5333333333333</v>
      </c>
      <c r="I29" s="249">
        <v>349.96666666666658</v>
      </c>
      <c r="J29" s="249">
        <v>360.0333333333333</v>
      </c>
      <c r="K29" s="248">
        <v>339.9</v>
      </c>
      <c r="L29" s="248">
        <v>324.39999999999998</v>
      </c>
      <c r="M29" s="248">
        <v>5.8982799999999997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891.7</v>
      </c>
      <c r="D30" s="249">
        <v>896.56666666666661</v>
      </c>
      <c r="E30" s="249">
        <v>885.13333333333321</v>
      </c>
      <c r="F30" s="249">
        <v>878.56666666666661</v>
      </c>
      <c r="G30" s="249">
        <v>867.13333333333321</v>
      </c>
      <c r="H30" s="249">
        <v>903.13333333333321</v>
      </c>
      <c r="I30" s="249">
        <v>914.56666666666661</v>
      </c>
      <c r="J30" s="249">
        <v>921.13333333333321</v>
      </c>
      <c r="K30" s="248">
        <v>908</v>
      </c>
      <c r="L30" s="248">
        <v>890</v>
      </c>
      <c r="M30" s="248">
        <v>0.35632000000000003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1161.5999999999999</v>
      </c>
      <c r="D31" s="249">
        <v>1168.5333333333333</v>
      </c>
      <c r="E31" s="249">
        <v>1153.0666666666666</v>
      </c>
      <c r="F31" s="249">
        <v>1144.5333333333333</v>
      </c>
      <c r="G31" s="249">
        <v>1129.0666666666666</v>
      </c>
      <c r="H31" s="249">
        <v>1177.0666666666666</v>
      </c>
      <c r="I31" s="249">
        <v>1192.5333333333333</v>
      </c>
      <c r="J31" s="249">
        <v>1201.0666666666666</v>
      </c>
      <c r="K31" s="248">
        <v>1184</v>
      </c>
      <c r="L31" s="248">
        <v>1160</v>
      </c>
      <c r="M31" s="248">
        <v>2.3047800000000001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1218.5999999999999</v>
      </c>
      <c r="D32" s="249">
        <v>1220.2499999999998</v>
      </c>
      <c r="E32" s="249">
        <v>1205.9499999999996</v>
      </c>
      <c r="F32" s="249">
        <v>1193.2999999999997</v>
      </c>
      <c r="G32" s="249">
        <v>1178.9999999999995</v>
      </c>
      <c r="H32" s="249">
        <v>1232.8999999999996</v>
      </c>
      <c r="I32" s="249">
        <v>1247.1999999999998</v>
      </c>
      <c r="J32" s="249">
        <v>1259.8499999999997</v>
      </c>
      <c r="K32" s="248">
        <v>1234.55</v>
      </c>
      <c r="L32" s="248">
        <v>1207.5999999999999</v>
      </c>
      <c r="M32" s="248">
        <v>0.70343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596.85</v>
      </c>
      <c r="D33" s="249">
        <v>595.30000000000007</v>
      </c>
      <c r="E33" s="249">
        <v>592.15000000000009</v>
      </c>
      <c r="F33" s="249">
        <v>587.45000000000005</v>
      </c>
      <c r="G33" s="249">
        <v>584.30000000000007</v>
      </c>
      <c r="H33" s="249">
        <v>600.00000000000011</v>
      </c>
      <c r="I33" s="249">
        <v>603.15</v>
      </c>
      <c r="J33" s="249">
        <v>607.85000000000014</v>
      </c>
      <c r="K33" s="248">
        <v>598.45000000000005</v>
      </c>
      <c r="L33" s="248">
        <v>590.6</v>
      </c>
      <c r="M33" s="248">
        <v>0.31825999999999999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3116.05</v>
      </c>
      <c r="D34" s="249">
        <v>3130.2666666666664</v>
      </c>
      <c r="E34" s="249">
        <v>3085.7833333333328</v>
      </c>
      <c r="F34" s="249">
        <v>3055.5166666666664</v>
      </c>
      <c r="G34" s="249">
        <v>3011.0333333333328</v>
      </c>
      <c r="H34" s="249">
        <v>3160.5333333333328</v>
      </c>
      <c r="I34" s="249">
        <v>3205.0166666666664</v>
      </c>
      <c r="J34" s="249">
        <v>3235.2833333333328</v>
      </c>
      <c r="K34" s="248">
        <v>3174.75</v>
      </c>
      <c r="L34" s="248">
        <v>3100</v>
      </c>
      <c r="M34" s="248">
        <v>0.50548000000000004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2774.7</v>
      </c>
      <c r="D35" s="249">
        <v>2782.4666666666667</v>
      </c>
      <c r="E35" s="249">
        <v>2762.2333333333336</v>
      </c>
      <c r="F35" s="249">
        <v>2749.7666666666669</v>
      </c>
      <c r="G35" s="249">
        <v>2729.5333333333338</v>
      </c>
      <c r="H35" s="249">
        <v>2794.9333333333334</v>
      </c>
      <c r="I35" s="249">
        <v>2815.1666666666661</v>
      </c>
      <c r="J35" s="249">
        <v>2827.6333333333332</v>
      </c>
      <c r="K35" s="248">
        <v>2802.7</v>
      </c>
      <c r="L35" s="248">
        <v>2770</v>
      </c>
      <c r="M35" s="248">
        <v>0.20877000000000001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416.55</v>
      </c>
      <c r="D36" s="249">
        <v>417.59999999999997</v>
      </c>
      <c r="E36" s="249">
        <v>412.44999999999993</v>
      </c>
      <c r="F36" s="249">
        <v>408.34999999999997</v>
      </c>
      <c r="G36" s="249">
        <v>403.19999999999993</v>
      </c>
      <c r="H36" s="249">
        <v>421.69999999999993</v>
      </c>
      <c r="I36" s="249">
        <v>426.84999999999991</v>
      </c>
      <c r="J36" s="249">
        <v>430.94999999999993</v>
      </c>
      <c r="K36" s="248">
        <v>422.75</v>
      </c>
      <c r="L36" s="248">
        <v>413.5</v>
      </c>
      <c r="M36" s="248">
        <v>3.6111300000000002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15.6</v>
      </c>
      <c r="D37" s="249">
        <v>15.683333333333332</v>
      </c>
      <c r="E37" s="249">
        <v>15.466666666666663</v>
      </c>
      <c r="F37" s="249">
        <v>15.333333333333332</v>
      </c>
      <c r="G37" s="249">
        <v>15.116666666666664</v>
      </c>
      <c r="H37" s="249">
        <v>15.816666666666663</v>
      </c>
      <c r="I37" s="249">
        <v>16.033333333333331</v>
      </c>
      <c r="J37" s="249">
        <v>16.166666666666664</v>
      </c>
      <c r="K37" s="248">
        <v>15.9</v>
      </c>
      <c r="L37" s="248">
        <v>15.55</v>
      </c>
      <c r="M37" s="248">
        <v>19.685549999999999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664</v>
      </c>
      <c r="D38" s="249">
        <v>661.81666666666672</v>
      </c>
      <c r="E38" s="249">
        <v>657.18333333333339</v>
      </c>
      <c r="F38" s="249">
        <v>650.36666666666667</v>
      </c>
      <c r="G38" s="249">
        <v>645.73333333333335</v>
      </c>
      <c r="H38" s="249">
        <v>668.63333333333344</v>
      </c>
      <c r="I38" s="249">
        <v>673.26666666666688</v>
      </c>
      <c r="J38" s="249">
        <v>680.08333333333348</v>
      </c>
      <c r="K38" s="248">
        <v>666.45</v>
      </c>
      <c r="L38" s="248">
        <v>655</v>
      </c>
      <c r="M38" s="248">
        <v>4.9885200000000003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2006.05</v>
      </c>
      <c r="D39" s="249">
        <v>2002.3166666666668</v>
      </c>
      <c r="E39" s="249">
        <v>1984.6333333333337</v>
      </c>
      <c r="F39" s="249">
        <v>1963.2166666666669</v>
      </c>
      <c r="G39" s="249">
        <v>1945.5333333333338</v>
      </c>
      <c r="H39" s="249">
        <v>2023.7333333333336</v>
      </c>
      <c r="I39" s="249">
        <v>2041.4166666666665</v>
      </c>
      <c r="J39" s="249">
        <v>2062.8333333333335</v>
      </c>
      <c r="K39" s="248">
        <v>2020</v>
      </c>
      <c r="L39" s="248">
        <v>1980.9</v>
      </c>
      <c r="M39" s="248">
        <v>0.53663000000000005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585.04999999999995</v>
      </c>
      <c r="D40" s="249">
        <v>581.91666666666663</v>
      </c>
      <c r="E40" s="249">
        <v>576.5333333333333</v>
      </c>
      <c r="F40" s="249">
        <v>568.01666666666665</v>
      </c>
      <c r="G40" s="249">
        <v>562.63333333333333</v>
      </c>
      <c r="H40" s="249">
        <v>590.43333333333328</v>
      </c>
      <c r="I40" s="249">
        <v>595.81666666666672</v>
      </c>
      <c r="J40" s="249">
        <v>604.33333333333326</v>
      </c>
      <c r="K40" s="248">
        <v>587.29999999999995</v>
      </c>
      <c r="L40" s="248">
        <v>573.4</v>
      </c>
      <c r="M40" s="248">
        <v>40.628520000000002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1482.8</v>
      </c>
      <c r="D41" s="249">
        <v>1491.1833333333332</v>
      </c>
      <c r="E41" s="249">
        <v>1467.7166666666662</v>
      </c>
      <c r="F41" s="249">
        <v>1452.633333333333</v>
      </c>
      <c r="G41" s="249">
        <v>1429.1666666666661</v>
      </c>
      <c r="H41" s="249">
        <v>1506.2666666666664</v>
      </c>
      <c r="I41" s="249">
        <v>1529.7333333333331</v>
      </c>
      <c r="J41" s="249">
        <v>1544.8166666666666</v>
      </c>
      <c r="K41" s="248">
        <v>1514.65</v>
      </c>
      <c r="L41" s="248">
        <v>1476.1</v>
      </c>
      <c r="M41" s="248">
        <v>1.4348700000000001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715</v>
      </c>
      <c r="D42" s="249">
        <v>714.31666666666661</v>
      </c>
      <c r="E42" s="249">
        <v>710.68333333333317</v>
      </c>
      <c r="F42" s="249">
        <v>706.36666666666656</v>
      </c>
      <c r="G42" s="249">
        <v>702.73333333333312</v>
      </c>
      <c r="H42" s="249">
        <v>718.63333333333321</v>
      </c>
      <c r="I42" s="249">
        <v>722.26666666666665</v>
      </c>
      <c r="J42" s="249">
        <v>726.58333333333326</v>
      </c>
      <c r="K42" s="248">
        <v>717.95</v>
      </c>
      <c r="L42" s="248">
        <v>710</v>
      </c>
      <c r="M42" s="248">
        <v>0.31949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4742.3</v>
      </c>
      <c r="D43" s="249">
        <v>4709.4333333333334</v>
      </c>
      <c r="E43" s="249">
        <v>4662.8666666666668</v>
      </c>
      <c r="F43" s="249">
        <v>4583.4333333333334</v>
      </c>
      <c r="G43" s="249">
        <v>4536.8666666666668</v>
      </c>
      <c r="H43" s="249">
        <v>4788.8666666666668</v>
      </c>
      <c r="I43" s="249">
        <v>4835.4333333333343</v>
      </c>
      <c r="J43" s="249">
        <v>4914.8666666666668</v>
      </c>
      <c r="K43" s="248">
        <v>4756</v>
      </c>
      <c r="L43" s="248">
        <v>4630</v>
      </c>
      <c r="M43" s="248">
        <v>4.4525899999999998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323.10000000000002</v>
      </c>
      <c r="D44" s="249">
        <v>320.13333333333333</v>
      </c>
      <c r="E44" s="249">
        <v>316.61666666666667</v>
      </c>
      <c r="F44" s="249">
        <v>310.13333333333333</v>
      </c>
      <c r="G44" s="249">
        <v>306.61666666666667</v>
      </c>
      <c r="H44" s="249">
        <v>326.61666666666667</v>
      </c>
      <c r="I44" s="249">
        <v>330.13333333333333</v>
      </c>
      <c r="J44" s="249">
        <v>336.61666666666667</v>
      </c>
      <c r="K44" s="248">
        <v>323.64999999999998</v>
      </c>
      <c r="L44" s="248">
        <v>313.64999999999998</v>
      </c>
      <c r="M44" s="248">
        <v>38.119509999999998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302.55</v>
      </c>
      <c r="D45" s="249">
        <v>305.11666666666667</v>
      </c>
      <c r="E45" s="249">
        <v>298.43333333333334</v>
      </c>
      <c r="F45" s="249">
        <v>294.31666666666666</v>
      </c>
      <c r="G45" s="249">
        <v>287.63333333333333</v>
      </c>
      <c r="H45" s="249">
        <v>309.23333333333335</v>
      </c>
      <c r="I45" s="249">
        <v>315.91666666666674</v>
      </c>
      <c r="J45" s="249">
        <v>320.03333333333336</v>
      </c>
      <c r="K45" s="248">
        <v>311.8</v>
      </c>
      <c r="L45" s="248">
        <v>301</v>
      </c>
      <c r="M45" s="248">
        <v>1.0541799999999999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574.75</v>
      </c>
      <c r="D46" s="249">
        <v>576.68333333333328</v>
      </c>
      <c r="E46" s="249">
        <v>568.36666666666656</v>
      </c>
      <c r="F46" s="249">
        <v>561.98333333333323</v>
      </c>
      <c r="G46" s="249">
        <v>553.66666666666652</v>
      </c>
      <c r="H46" s="249">
        <v>583.06666666666661</v>
      </c>
      <c r="I46" s="249">
        <v>591.38333333333344</v>
      </c>
      <c r="J46" s="249">
        <v>597.76666666666665</v>
      </c>
      <c r="K46" s="248">
        <v>585</v>
      </c>
      <c r="L46" s="248">
        <v>570.29999999999995</v>
      </c>
      <c r="M46" s="248">
        <v>1.1250599999999999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144.4</v>
      </c>
      <c r="D47" s="249">
        <v>143.53333333333333</v>
      </c>
      <c r="E47" s="249">
        <v>141.66666666666666</v>
      </c>
      <c r="F47" s="249">
        <v>138.93333333333334</v>
      </c>
      <c r="G47" s="249">
        <v>137.06666666666666</v>
      </c>
      <c r="H47" s="249">
        <v>146.26666666666665</v>
      </c>
      <c r="I47" s="249">
        <v>148.13333333333333</v>
      </c>
      <c r="J47" s="249">
        <v>150.86666666666665</v>
      </c>
      <c r="K47" s="248">
        <v>145.4</v>
      </c>
      <c r="L47" s="248">
        <v>140.80000000000001</v>
      </c>
      <c r="M47" s="248">
        <v>77.268529999999998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3166.35</v>
      </c>
      <c r="D48" s="249">
        <v>3179.4166666666665</v>
      </c>
      <c r="E48" s="249">
        <v>3128.833333333333</v>
      </c>
      <c r="F48" s="249">
        <v>3091.3166666666666</v>
      </c>
      <c r="G48" s="249">
        <v>3040.7333333333331</v>
      </c>
      <c r="H48" s="249">
        <v>3216.9333333333329</v>
      </c>
      <c r="I48" s="249">
        <v>3267.516666666666</v>
      </c>
      <c r="J48" s="249">
        <v>3305.0333333333328</v>
      </c>
      <c r="K48" s="248">
        <v>3230</v>
      </c>
      <c r="L48" s="248">
        <v>3141.9</v>
      </c>
      <c r="M48" s="248">
        <v>13.238160000000001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227.75</v>
      </c>
      <c r="D49" s="249">
        <v>227.96666666666667</v>
      </c>
      <c r="E49" s="249">
        <v>225.43333333333334</v>
      </c>
      <c r="F49" s="249">
        <v>223.11666666666667</v>
      </c>
      <c r="G49" s="249">
        <v>220.58333333333334</v>
      </c>
      <c r="H49" s="249">
        <v>230.28333333333333</v>
      </c>
      <c r="I49" s="249">
        <v>232.81666666666669</v>
      </c>
      <c r="J49" s="249">
        <v>235.13333333333333</v>
      </c>
      <c r="K49" s="248">
        <v>230.5</v>
      </c>
      <c r="L49" s="248">
        <v>225.65</v>
      </c>
      <c r="M49" s="248">
        <v>1.88198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3385</v>
      </c>
      <c r="D50" s="249">
        <v>3387.5166666666664</v>
      </c>
      <c r="E50" s="249">
        <v>3345.0333333333328</v>
      </c>
      <c r="F50" s="249">
        <v>3305.0666666666666</v>
      </c>
      <c r="G50" s="249">
        <v>3262.583333333333</v>
      </c>
      <c r="H50" s="249">
        <v>3427.4833333333327</v>
      </c>
      <c r="I50" s="249">
        <v>3469.9666666666662</v>
      </c>
      <c r="J50" s="249">
        <v>3509.9333333333325</v>
      </c>
      <c r="K50" s="248">
        <v>3430</v>
      </c>
      <c r="L50" s="248">
        <v>3347.55</v>
      </c>
      <c r="M50" s="248">
        <v>7.0319999999999994E-2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2044.15</v>
      </c>
      <c r="D51" s="249">
        <v>2044.0166666666667</v>
      </c>
      <c r="E51" s="249">
        <v>2018.1333333333332</v>
      </c>
      <c r="F51" s="249">
        <v>1992.1166666666666</v>
      </c>
      <c r="G51" s="249">
        <v>1966.2333333333331</v>
      </c>
      <c r="H51" s="249">
        <v>2070.0333333333333</v>
      </c>
      <c r="I51" s="249">
        <v>2095.916666666667</v>
      </c>
      <c r="J51" s="249">
        <v>2121.9333333333334</v>
      </c>
      <c r="K51" s="248">
        <v>2069.9</v>
      </c>
      <c r="L51" s="248">
        <v>2018</v>
      </c>
      <c r="M51" s="248">
        <v>3.00387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8249.5499999999993</v>
      </c>
      <c r="D52" s="249">
        <v>8266.8833333333332</v>
      </c>
      <c r="E52" s="249">
        <v>8189.7666666666664</v>
      </c>
      <c r="F52" s="249">
        <v>8129.9833333333336</v>
      </c>
      <c r="G52" s="249">
        <v>8052.8666666666668</v>
      </c>
      <c r="H52" s="249">
        <v>8326.6666666666661</v>
      </c>
      <c r="I52" s="249">
        <v>8403.783333333331</v>
      </c>
      <c r="J52" s="249">
        <v>8463.5666666666657</v>
      </c>
      <c r="K52" s="248">
        <v>8344</v>
      </c>
      <c r="L52" s="248">
        <v>8207.1</v>
      </c>
      <c r="M52" s="248">
        <v>0.16647000000000001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451.35</v>
      </c>
      <c r="D53" s="249">
        <v>452.83333333333331</v>
      </c>
      <c r="E53" s="249">
        <v>448.91666666666663</v>
      </c>
      <c r="F53" s="249">
        <v>446.48333333333329</v>
      </c>
      <c r="G53" s="249">
        <v>442.56666666666661</v>
      </c>
      <c r="H53" s="249">
        <v>455.26666666666665</v>
      </c>
      <c r="I53" s="249">
        <v>459.18333333333328</v>
      </c>
      <c r="J53" s="249">
        <v>461.61666666666667</v>
      </c>
      <c r="K53" s="248">
        <v>456.75</v>
      </c>
      <c r="L53" s="248">
        <v>450.4</v>
      </c>
      <c r="M53" s="248">
        <v>8.7377599999999997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399.2</v>
      </c>
      <c r="D54" s="249">
        <v>398.81666666666666</v>
      </c>
      <c r="E54" s="249">
        <v>395.68333333333334</v>
      </c>
      <c r="F54" s="249">
        <v>392.16666666666669</v>
      </c>
      <c r="G54" s="249">
        <v>389.03333333333336</v>
      </c>
      <c r="H54" s="249">
        <v>402.33333333333331</v>
      </c>
      <c r="I54" s="249">
        <v>405.46666666666664</v>
      </c>
      <c r="J54" s="249">
        <v>408.98333333333329</v>
      </c>
      <c r="K54" s="248">
        <v>401.95</v>
      </c>
      <c r="L54" s="248">
        <v>395.3</v>
      </c>
      <c r="M54" s="248">
        <v>1.1206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4057.35</v>
      </c>
      <c r="D55" s="249">
        <v>4026.4500000000003</v>
      </c>
      <c r="E55" s="249">
        <v>3978.9000000000005</v>
      </c>
      <c r="F55" s="249">
        <v>3900.4500000000003</v>
      </c>
      <c r="G55" s="249">
        <v>3852.9000000000005</v>
      </c>
      <c r="H55" s="249">
        <v>4104.9000000000005</v>
      </c>
      <c r="I55" s="249">
        <v>4152.4500000000007</v>
      </c>
      <c r="J55" s="249">
        <v>4230.9000000000005</v>
      </c>
      <c r="K55" s="248">
        <v>4074</v>
      </c>
      <c r="L55" s="248">
        <v>3948</v>
      </c>
      <c r="M55" s="248">
        <v>2.4244400000000002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938.65</v>
      </c>
      <c r="D56" s="249">
        <v>933.93333333333339</v>
      </c>
      <c r="E56" s="249">
        <v>926.71666666666681</v>
      </c>
      <c r="F56" s="249">
        <v>914.78333333333342</v>
      </c>
      <c r="G56" s="249">
        <v>907.56666666666683</v>
      </c>
      <c r="H56" s="249">
        <v>945.86666666666679</v>
      </c>
      <c r="I56" s="249">
        <v>953.08333333333348</v>
      </c>
      <c r="J56" s="249">
        <v>965.01666666666677</v>
      </c>
      <c r="K56" s="248">
        <v>941.15</v>
      </c>
      <c r="L56" s="248">
        <v>922</v>
      </c>
      <c r="M56" s="248">
        <v>76.217879999999994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2723.7</v>
      </c>
      <c r="D57" s="249">
        <v>2704.5666666666666</v>
      </c>
      <c r="E57" s="249">
        <v>2669.1333333333332</v>
      </c>
      <c r="F57" s="249">
        <v>2614.5666666666666</v>
      </c>
      <c r="G57" s="249">
        <v>2579.1333333333332</v>
      </c>
      <c r="H57" s="249">
        <v>2759.1333333333332</v>
      </c>
      <c r="I57" s="249">
        <v>2794.5666666666666</v>
      </c>
      <c r="J57" s="249">
        <v>2849.1333333333332</v>
      </c>
      <c r="K57" s="248">
        <v>2740</v>
      </c>
      <c r="L57" s="248">
        <v>2650</v>
      </c>
      <c r="M57" s="248">
        <v>0.12038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567.35</v>
      </c>
      <c r="D58" s="249">
        <v>568.55000000000007</v>
      </c>
      <c r="E58" s="249">
        <v>564.80000000000018</v>
      </c>
      <c r="F58" s="249">
        <v>562.25000000000011</v>
      </c>
      <c r="G58" s="249">
        <v>558.50000000000023</v>
      </c>
      <c r="H58" s="249">
        <v>571.10000000000014</v>
      </c>
      <c r="I58" s="249">
        <v>574.84999999999991</v>
      </c>
      <c r="J58" s="249">
        <v>577.40000000000009</v>
      </c>
      <c r="K58" s="248">
        <v>572.29999999999995</v>
      </c>
      <c r="L58" s="248">
        <v>566</v>
      </c>
      <c r="M58" s="248">
        <v>3.0539399999999999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3596.75</v>
      </c>
      <c r="D59" s="249">
        <v>3598.3000000000006</v>
      </c>
      <c r="E59" s="249">
        <v>3572.0000000000014</v>
      </c>
      <c r="F59" s="249">
        <v>3547.2500000000009</v>
      </c>
      <c r="G59" s="249">
        <v>3520.9500000000016</v>
      </c>
      <c r="H59" s="249">
        <v>3623.0500000000011</v>
      </c>
      <c r="I59" s="249">
        <v>3649.3500000000004</v>
      </c>
      <c r="J59" s="249">
        <v>3674.1000000000008</v>
      </c>
      <c r="K59" s="248">
        <v>3624.6</v>
      </c>
      <c r="L59" s="248">
        <v>3573.55</v>
      </c>
      <c r="M59" s="248">
        <v>1.71844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1098.3</v>
      </c>
      <c r="D60" s="249">
        <v>1099.0333333333333</v>
      </c>
      <c r="E60" s="249">
        <v>1089.2666666666667</v>
      </c>
      <c r="F60" s="249">
        <v>1080.2333333333333</v>
      </c>
      <c r="G60" s="249">
        <v>1070.4666666666667</v>
      </c>
      <c r="H60" s="249">
        <v>1108.0666666666666</v>
      </c>
      <c r="I60" s="249">
        <v>1117.833333333333</v>
      </c>
      <c r="J60" s="249">
        <v>1126.8666666666666</v>
      </c>
      <c r="K60" s="248">
        <v>1108.8</v>
      </c>
      <c r="L60" s="248">
        <v>1090</v>
      </c>
      <c r="M60" s="248">
        <v>0.51631000000000005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6506.5</v>
      </c>
      <c r="D61" s="249">
        <v>6479.166666666667</v>
      </c>
      <c r="E61" s="249">
        <v>6419.3333333333339</v>
      </c>
      <c r="F61" s="249">
        <v>6332.166666666667</v>
      </c>
      <c r="G61" s="249">
        <v>6272.3333333333339</v>
      </c>
      <c r="H61" s="249">
        <v>6566.3333333333339</v>
      </c>
      <c r="I61" s="249">
        <v>6626.1666666666679</v>
      </c>
      <c r="J61" s="249">
        <v>6713.3333333333339</v>
      </c>
      <c r="K61" s="248">
        <v>6539</v>
      </c>
      <c r="L61" s="248">
        <v>6392</v>
      </c>
      <c r="M61" s="248">
        <v>11.00048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1592.1</v>
      </c>
      <c r="D62" s="249">
        <v>1588.7166666666665</v>
      </c>
      <c r="E62" s="249">
        <v>1573.4833333333329</v>
      </c>
      <c r="F62" s="249">
        <v>1554.8666666666663</v>
      </c>
      <c r="G62" s="249">
        <v>1539.6333333333328</v>
      </c>
      <c r="H62" s="249">
        <v>1607.333333333333</v>
      </c>
      <c r="I62" s="249">
        <v>1622.5666666666666</v>
      </c>
      <c r="J62" s="249">
        <v>1641.1833333333332</v>
      </c>
      <c r="K62" s="248">
        <v>1603.95</v>
      </c>
      <c r="L62" s="248">
        <v>1570.1</v>
      </c>
      <c r="M62" s="248">
        <v>13.65732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6210.5</v>
      </c>
      <c r="D63" s="249">
        <v>6211.833333333333</v>
      </c>
      <c r="E63" s="249">
        <v>6178.6666666666661</v>
      </c>
      <c r="F63" s="249">
        <v>6146.833333333333</v>
      </c>
      <c r="G63" s="249">
        <v>6113.6666666666661</v>
      </c>
      <c r="H63" s="249">
        <v>6243.6666666666661</v>
      </c>
      <c r="I63" s="249">
        <v>6276.8333333333321</v>
      </c>
      <c r="J63" s="249">
        <v>6308.6666666666661</v>
      </c>
      <c r="K63" s="248">
        <v>6245</v>
      </c>
      <c r="L63" s="248">
        <v>6180</v>
      </c>
      <c r="M63" s="248">
        <v>0.59836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2831.95</v>
      </c>
      <c r="D64" s="249">
        <v>2835.8833333333332</v>
      </c>
      <c r="E64" s="249">
        <v>2816.0666666666666</v>
      </c>
      <c r="F64" s="249">
        <v>2800.1833333333334</v>
      </c>
      <c r="G64" s="249">
        <v>2780.3666666666668</v>
      </c>
      <c r="H64" s="249">
        <v>2851.7666666666664</v>
      </c>
      <c r="I64" s="249">
        <v>2871.583333333333</v>
      </c>
      <c r="J64" s="249">
        <v>2887.4666666666662</v>
      </c>
      <c r="K64" s="248">
        <v>2855.7</v>
      </c>
      <c r="L64" s="248">
        <v>2820</v>
      </c>
      <c r="M64" s="248">
        <v>0.26876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2059.25</v>
      </c>
      <c r="D65" s="249">
        <v>2059.15</v>
      </c>
      <c r="E65" s="249">
        <v>2038.15</v>
      </c>
      <c r="F65" s="249">
        <v>2017.05</v>
      </c>
      <c r="G65" s="249">
        <v>1996.05</v>
      </c>
      <c r="H65" s="249">
        <v>2080.25</v>
      </c>
      <c r="I65" s="249">
        <v>2101.25</v>
      </c>
      <c r="J65" s="249">
        <v>2122.3500000000004</v>
      </c>
      <c r="K65" s="248">
        <v>2080.15</v>
      </c>
      <c r="L65" s="248">
        <v>2038.05</v>
      </c>
      <c r="M65" s="248">
        <v>1.7058500000000001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373.65</v>
      </c>
      <c r="D66" s="249">
        <v>374.2</v>
      </c>
      <c r="E66" s="249">
        <v>370.4</v>
      </c>
      <c r="F66" s="249">
        <v>367.15</v>
      </c>
      <c r="G66" s="249">
        <v>363.34999999999997</v>
      </c>
      <c r="H66" s="249">
        <v>377.45</v>
      </c>
      <c r="I66" s="249">
        <v>381.25000000000006</v>
      </c>
      <c r="J66" s="249">
        <v>384.5</v>
      </c>
      <c r="K66" s="248">
        <v>378</v>
      </c>
      <c r="L66" s="248">
        <v>370.95</v>
      </c>
      <c r="M66" s="248">
        <v>11.78712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246.9</v>
      </c>
      <c r="D67" s="249">
        <v>246.7833333333333</v>
      </c>
      <c r="E67" s="249">
        <v>244.81666666666661</v>
      </c>
      <c r="F67" s="249">
        <v>242.73333333333329</v>
      </c>
      <c r="G67" s="249">
        <v>240.76666666666659</v>
      </c>
      <c r="H67" s="249">
        <v>248.86666666666662</v>
      </c>
      <c r="I67" s="249">
        <v>250.83333333333331</v>
      </c>
      <c r="J67" s="249">
        <v>252.91666666666663</v>
      </c>
      <c r="K67" s="248">
        <v>248.75</v>
      </c>
      <c r="L67" s="248">
        <v>244.7</v>
      </c>
      <c r="M67" s="248">
        <v>49.276580000000003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190.05</v>
      </c>
      <c r="D68" s="249">
        <v>188.79999999999998</v>
      </c>
      <c r="E68" s="249">
        <v>186.89999999999998</v>
      </c>
      <c r="F68" s="249">
        <v>183.75</v>
      </c>
      <c r="G68" s="249">
        <v>181.85</v>
      </c>
      <c r="H68" s="249">
        <v>191.94999999999996</v>
      </c>
      <c r="I68" s="249">
        <v>193.85</v>
      </c>
      <c r="J68" s="249">
        <v>196.99999999999994</v>
      </c>
      <c r="K68" s="248">
        <v>190.7</v>
      </c>
      <c r="L68" s="248">
        <v>185.65</v>
      </c>
      <c r="M68" s="248">
        <v>353.05416000000002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98</v>
      </c>
      <c r="D69" s="249">
        <v>96.766666666666666</v>
      </c>
      <c r="E69" s="249">
        <v>94.433333333333337</v>
      </c>
      <c r="F69" s="249">
        <v>90.866666666666674</v>
      </c>
      <c r="G69" s="249">
        <v>88.533333333333346</v>
      </c>
      <c r="H69" s="249">
        <v>100.33333333333333</v>
      </c>
      <c r="I69" s="249">
        <v>102.66666666666667</v>
      </c>
      <c r="J69" s="249">
        <v>106.23333333333332</v>
      </c>
      <c r="K69" s="248">
        <v>99.1</v>
      </c>
      <c r="L69" s="248">
        <v>93.2</v>
      </c>
      <c r="M69" s="248">
        <v>320.45805999999999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29.55</v>
      </c>
      <c r="D70" s="249">
        <v>29.083333333333332</v>
      </c>
      <c r="E70" s="249">
        <v>28.366666666666664</v>
      </c>
      <c r="F70" s="249">
        <v>27.18333333333333</v>
      </c>
      <c r="G70" s="249">
        <v>26.466666666666661</v>
      </c>
      <c r="H70" s="249">
        <v>30.266666666666666</v>
      </c>
      <c r="I70" s="249">
        <v>30.983333333333334</v>
      </c>
      <c r="J70" s="249">
        <v>32.166666666666671</v>
      </c>
      <c r="K70" s="248">
        <v>29.8</v>
      </c>
      <c r="L70" s="248">
        <v>27.9</v>
      </c>
      <c r="M70" s="248">
        <v>358.07886000000002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1670.3</v>
      </c>
      <c r="D71" s="249">
        <v>1671.05</v>
      </c>
      <c r="E71" s="249">
        <v>1660.75</v>
      </c>
      <c r="F71" s="249">
        <v>1651.2</v>
      </c>
      <c r="G71" s="249">
        <v>1640.9</v>
      </c>
      <c r="H71" s="249">
        <v>1680.6</v>
      </c>
      <c r="I71" s="249">
        <v>1690.8999999999996</v>
      </c>
      <c r="J71" s="249">
        <v>1700.4499999999998</v>
      </c>
      <c r="K71" s="248">
        <v>1681.35</v>
      </c>
      <c r="L71" s="248">
        <v>1661.5</v>
      </c>
      <c r="M71" s="248">
        <v>3.3893499999999999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4789</v>
      </c>
      <c r="D72" s="249">
        <v>4777.6833333333334</v>
      </c>
      <c r="E72" s="249">
        <v>4730.3666666666668</v>
      </c>
      <c r="F72" s="249">
        <v>4671.7333333333336</v>
      </c>
      <c r="G72" s="249">
        <v>4624.416666666667</v>
      </c>
      <c r="H72" s="249">
        <v>4836.3166666666666</v>
      </c>
      <c r="I72" s="249">
        <v>4883.6333333333341</v>
      </c>
      <c r="J72" s="249">
        <v>4942.2666666666664</v>
      </c>
      <c r="K72" s="248">
        <v>4825</v>
      </c>
      <c r="L72" s="248">
        <v>4719.05</v>
      </c>
      <c r="M72" s="248">
        <v>8.0930000000000002E-2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622.4</v>
      </c>
      <c r="D73" s="249">
        <v>616.23333333333323</v>
      </c>
      <c r="E73" s="249">
        <v>608.91666666666652</v>
      </c>
      <c r="F73" s="249">
        <v>595.43333333333328</v>
      </c>
      <c r="G73" s="249">
        <v>588.11666666666656</v>
      </c>
      <c r="H73" s="249">
        <v>629.71666666666647</v>
      </c>
      <c r="I73" s="249">
        <v>637.0333333333333</v>
      </c>
      <c r="J73" s="249">
        <v>650.51666666666642</v>
      </c>
      <c r="K73" s="248">
        <v>623.54999999999995</v>
      </c>
      <c r="L73" s="248">
        <v>602.75</v>
      </c>
      <c r="M73" s="248">
        <v>11.66892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933.45</v>
      </c>
      <c r="D74" s="249">
        <v>937.81666666666661</v>
      </c>
      <c r="E74" s="249">
        <v>925.73333333333323</v>
      </c>
      <c r="F74" s="249">
        <v>918.01666666666665</v>
      </c>
      <c r="G74" s="249">
        <v>905.93333333333328</v>
      </c>
      <c r="H74" s="249">
        <v>945.53333333333319</v>
      </c>
      <c r="I74" s="249">
        <v>957.61666666666667</v>
      </c>
      <c r="J74" s="249">
        <v>965.33333333333314</v>
      </c>
      <c r="K74" s="248">
        <v>949.9</v>
      </c>
      <c r="L74" s="248">
        <v>930.1</v>
      </c>
      <c r="M74" s="248">
        <v>4.8455199999999996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104.55</v>
      </c>
      <c r="D75" s="249">
        <v>105.03333333333335</v>
      </c>
      <c r="E75" s="249">
        <v>103.51666666666669</v>
      </c>
      <c r="F75" s="249">
        <v>102.48333333333335</v>
      </c>
      <c r="G75" s="249">
        <v>100.9666666666667</v>
      </c>
      <c r="H75" s="249">
        <v>106.06666666666669</v>
      </c>
      <c r="I75" s="249">
        <v>107.58333333333334</v>
      </c>
      <c r="J75" s="249">
        <v>108.61666666666669</v>
      </c>
      <c r="K75" s="248">
        <v>106.55</v>
      </c>
      <c r="L75" s="248">
        <v>104</v>
      </c>
      <c r="M75" s="248">
        <v>193.35542000000001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869.25</v>
      </c>
      <c r="D76" s="249">
        <v>865.85</v>
      </c>
      <c r="E76" s="249">
        <v>856.15000000000009</v>
      </c>
      <c r="F76" s="249">
        <v>843.05000000000007</v>
      </c>
      <c r="G76" s="249">
        <v>833.35000000000014</v>
      </c>
      <c r="H76" s="249">
        <v>878.95</v>
      </c>
      <c r="I76" s="249">
        <v>888.65000000000009</v>
      </c>
      <c r="J76" s="249">
        <v>901.75</v>
      </c>
      <c r="K76" s="248">
        <v>875.55</v>
      </c>
      <c r="L76" s="248">
        <v>852.75</v>
      </c>
      <c r="M76" s="248">
        <v>18.554089999999999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86.75</v>
      </c>
      <c r="D77" s="249">
        <v>85.966666666666654</v>
      </c>
      <c r="E77" s="249">
        <v>84.833333333333314</v>
      </c>
      <c r="F77" s="249">
        <v>82.916666666666657</v>
      </c>
      <c r="G77" s="249">
        <v>81.783333333333317</v>
      </c>
      <c r="H77" s="249">
        <v>87.883333333333312</v>
      </c>
      <c r="I77" s="249">
        <v>89.016666666666666</v>
      </c>
      <c r="J77" s="249">
        <v>90.933333333333309</v>
      </c>
      <c r="K77" s="248">
        <v>87.1</v>
      </c>
      <c r="L77" s="248">
        <v>84.05</v>
      </c>
      <c r="M77" s="248">
        <v>189.71693999999999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349</v>
      </c>
      <c r="D78" s="249">
        <v>344.48333333333335</v>
      </c>
      <c r="E78" s="249">
        <v>339.11666666666667</v>
      </c>
      <c r="F78" s="249">
        <v>329.23333333333335</v>
      </c>
      <c r="G78" s="249">
        <v>323.86666666666667</v>
      </c>
      <c r="H78" s="249">
        <v>354.36666666666667</v>
      </c>
      <c r="I78" s="249">
        <v>359.73333333333335</v>
      </c>
      <c r="J78" s="249">
        <v>369.61666666666667</v>
      </c>
      <c r="K78" s="248">
        <v>349.85</v>
      </c>
      <c r="L78" s="248">
        <v>334.6</v>
      </c>
      <c r="M78" s="248">
        <v>67.389650000000003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10005.950000000001</v>
      </c>
      <c r="D79" s="249">
        <v>10019.466666666667</v>
      </c>
      <c r="E79" s="249">
        <v>9961.4833333333336</v>
      </c>
      <c r="F79" s="249">
        <v>9917.0166666666664</v>
      </c>
      <c r="G79" s="249">
        <v>9859.0333333333328</v>
      </c>
      <c r="H79" s="249">
        <v>10063.933333333334</v>
      </c>
      <c r="I79" s="249">
        <v>10121.916666666668</v>
      </c>
      <c r="J79" s="249">
        <v>10166.383333333335</v>
      </c>
      <c r="K79" s="248">
        <v>10077.450000000001</v>
      </c>
      <c r="L79" s="248">
        <v>9975</v>
      </c>
      <c r="M79" s="248">
        <v>5.5199999999999997E-3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828.4</v>
      </c>
      <c r="D80" s="249">
        <v>830.25</v>
      </c>
      <c r="E80" s="249">
        <v>823.55</v>
      </c>
      <c r="F80" s="249">
        <v>818.69999999999993</v>
      </c>
      <c r="G80" s="249">
        <v>811.99999999999989</v>
      </c>
      <c r="H80" s="249">
        <v>835.1</v>
      </c>
      <c r="I80" s="249">
        <v>841.80000000000007</v>
      </c>
      <c r="J80" s="249">
        <v>846.65000000000009</v>
      </c>
      <c r="K80" s="248">
        <v>836.95</v>
      </c>
      <c r="L80" s="248">
        <v>825.4</v>
      </c>
      <c r="M80" s="248">
        <v>31.49823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270.7</v>
      </c>
      <c r="D81" s="249">
        <v>271.59999999999997</v>
      </c>
      <c r="E81" s="249">
        <v>268.99999999999994</v>
      </c>
      <c r="F81" s="249">
        <v>267.29999999999995</v>
      </c>
      <c r="G81" s="249">
        <v>264.69999999999993</v>
      </c>
      <c r="H81" s="249">
        <v>273.29999999999995</v>
      </c>
      <c r="I81" s="249">
        <v>275.89999999999998</v>
      </c>
      <c r="J81" s="249">
        <v>277.59999999999997</v>
      </c>
      <c r="K81" s="248">
        <v>274.2</v>
      </c>
      <c r="L81" s="248">
        <v>269.89999999999998</v>
      </c>
      <c r="M81" s="248">
        <v>9.7596299999999996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1007.45</v>
      </c>
      <c r="D82" s="249">
        <v>1001.3833333333333</v>
      </c>
      <c r="E82" s="249">
        <v>981.76666666666665</v>
      </c>
      <c r="F82" s="249">
        <v>956.08333333333337</v>
      </c>
      <c r="G82" s="249">
        <v>936.4666666666667</v>
      </c>
      <c r="H82" s="249">
        <v>1027.0666666666666</v>
      </c>
      <c r="I82" s="249">
        <v>1046.6833333333332</v>
      </c>
      <c r="J82" s="249">
        <v>1072.3666666666666</v>
      </c>
      <c r="K82" s="248">
        <v>1021</v>
      </c>
      <c r="L82" s="248">
        <v>975.7</v>
      </c>
      <c r="M82" s="248">
        <v>5.85846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307.60000000000002</v>
      </c>
      <c r="D83" s="249">
        <v>305.83333333333337</v>
      </c>
      <c r="E83" s="249">
        <v>301.11666666666673</v>
      </c>
      <c r="F83" s="249">
        <v>294.63333333333338</v>
      </c>
      <c r="G83" s="249">
        <v>289.91666666666674</v>
      </c>
      <c r="H83" s="249">
        <v>312.31666666666672</v>
      </c>
      <c r="I83" s="249">
        <v>317.03333333333342</v>
      </c>
      <c r="J83" s="249">
        <v>323.51666666666671</v>
      </c>
      <c r="K83" s="248">
        <v>310.55</v>
      </c>
      <c r="L83" s="248">
        <v>299.35000000000002</v>
      </c>
      <c r="M83" s="248">
        <v>29.160409999999999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7565.35</v>
      </c>
      <c r="D84" s="249">
        <v>7575.1500000000005</v>
      </c>
      <c r="E84" s="249">
        <v>7505.3000000000011</v>
      </c>
      <c r="F84" s="249">
        <v>7445.2500000000009</v>
      </c>
      <c r="G84" s="249">
        <v>7375.4000000000015</v>
      </c>
      <c r="H84" s="249">
        <v>7635.2000000000007</v>
      </c>
      <c r="I84" s="249">
        <v>7705.0500000000011</v>
      </c>
      <c r="J84" s="249">
        <v>7765.1</v>
      </c>
      <c r="K84" s="248">
        <v>7645</v>
      </c>
      <c r="L84" s="248">
        <v>7515.1</v>
      </c>
      <c r="M84" s="248">
        <v>0.13136999999999999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1272.25</v>
      </c>
      <c r="D85" s="249">
        <v>1270.2166666666667</v>
      </c>
      <c r="E85" s="249">
        <v>1259.4333333333334</v>
      </c>
      <c r="F85" s="249">
        <v>1246.6166666666668</v>
      </c>
      <c r="G85" s="249">
        <v>1235.8333333333335</v>
      </c>
      <c r="H85" s="249">
        <v>1283.0333333333333</v>
      </c>
      <c r="I85" s="249">
        <v>1293.8166666666666</v>
      </c>
      <c r="J85" s="249">
        <v>1306.6333333333332</v>
      </c>
      <c r="K85" s="248">
        <v>1281</v>
      </c>
      <c r="L85" s="248">
        <v>1257.4000000000001</v>
      </c>
      <c r="M85" s="248">
        <v>0.33021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985.05</v>
      </c>
      <c r="D86" s="249">
        <v>989.9666666666667</v>
      </c>
      <c r="E86" s="249">
        <v>974.93333333333339</v>
      </c>
      <c r="F86" s="249">
        <v>964.81666666666672</v>
      </c>
      <c r="G86" s="249">
        <v>949.78333333333342</v>
      </c>
      <c r="H86" s="249">
        <v>1000.0833333333334</v>
      </c>
      <c r="I86" s="249">
        <v>1015.1166666666667</v>
      </c>
      <c r="J86" s="249">
        <v>1025.2333333333333</v>
      </c>
      <c r="K86" s="248">
        <v>1005</v>
      </c>
      <c r="L86" s="248">
        <v>979.85</v>
      </c>
      <c r="M86" s="248">
        <v>0.35920999999999997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528.79999999999995</v>
      </c>
      <c r="D87" s="249">
        <v>527.31666666666672</v>
      </c>
      <c r="E87" s="249">
        <v>523.68333333333339</v>
      </c>
      <c r="F87" s="249">
        <v>518.56666666666672</v>
      </c>
      <c r="G87" s="249">
        <v>514.93333333333339</v>
      </c>
      <c r="H87" s="249">
        <v>532.43333333333339</v>
      </c>
      <c r="I87" s="249">
        <v>536.06666666666683</v>
      </c>
      <c r="J87" s="249">
        <v>541.18333333333339</v>
      </c>
      <c r="K87" s="248">
        <v>530.95000000000005</v>
      </c>
      <c r="L87" s="248">
        <v>522.20000000000005</v>
      </c>
      <c r="M87" s="248">
        <v>1.00474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17384.05</v>
      </c>
      <c r="D88" s="249">
        <v>17438.916666666668</v>
      </c>
      <c r="E88" s="249">
        <v>17252.833333333336</v>
      </c>
      <c r="F88" s="249">
        <v>17121.616666666669</v>
      </c>
      <c r="G88" s="249">
        <v>16935.533333333336</v>
      </c>
      <c r="H88" s="249">
        <v>17570.133333333335</v>
      </c>
      <c r="I88" s="249">
        <v>17756.216666666671</v>
      </c>
      <c r="J88" s="249">
        <v>17887.433333333334</v>
      </c>
      <c r="K88" s="248">
        <v>17625</v>
      </c>
      <c r="L88" s="248">
        <v>17307.7</v>
      </c>
      <c r="M88" s="248">
        <v>0.12681000000000001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471.75</v>
      </c>
      <c r="D89" s="249">
        <v>469.61666666666662</v>
      </c>
      <c r="E89" s="249">
        <v>465.73333333333323</v>
      </c>
      <c r="F89" s="249">
        <v>459.71666666666664</v>
      </c>
      <c r="G89" s="249">
        <v>455.83333333333326</v>
      </c>
      <c r="H89" s="249">
        <v>475.63333333333321</v>
      </c>
      <c r="I89" s="249">
        <v>479.51666666666654</v>
      </c>
      <c r="J89" s="249">
        <v>485.53333333333319</v>
      </c>
      <c r="K89" s="248">
        <v>473.5</v>
      </c>
      <c r="L89" s="248">
        <v>463.6</v>
      </c>
      <c r="M89" s="248">
        <v>0.71664000000000005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34.6</v>
      </c>
      <c r="D90" s="249">
        <v>33.9</v>
      </c>
      <c r="E90" s="249">
        <v>32.75</v>
      </c>
      <c r="F90" s="249">
        <v>30.9</v>
      </c>
      <c r="G90" s="249">
        <v>29.75</v>
      </c>
      <c r="H90" s="249">
        <v>35.75</v>
      </c>
      <c r="I90" s="249">
        <v>36.899999999999991</v>
      </c>
      <c r="J90" s="249">
        <v>38.75</v>
      </c>
      <c r="K90" s="248">
        <v>35.049999999999997</v>
      </c>
      <c r="L90" s="248">
        <v>32.049999999999997</v>
      </c>
      <c r="M90" s="248">
        <v>254.83940000000001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4432.55</v>
      </c>
      <c r="D91" s="249">
        <v>4418.5333333333338</v>
      </c>
      <c r="E91" s="249">
        <v>4398.0166666666673</v>
      </c>
      <c r="F91" s="249">
        <v>4363.4833333333336</v>
      </c>
      <c r="G91" s="249">
        <v>4342.9666666666672</v>
      </c>
      <c r="H91" s="249">
        <v>4453.0666666666675</v>
      </c>
      <c r="I91" s="249">
        <v>4473.5833333333339</v>
      </c>
      <c r="J91" s="249">
        <v>4508.1166666666677</v>
      </c>
      <c r="K91" s="248">
        <v>4439.05</v>
      </c>
      <c r="L91" s="248">
        <v>4384</v>
      </c>
      <c r="M91" s="248">
        <v>2.3336000000000001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1171.3</v>
      </c>
      <c r="D92" s="249">
        <v>1164.8666666666666</v>
      </c>
      <c r="E92" s="249">
        <v>1145.8833333333332</v>
      </c>
      <c r="F92" s="249">
        <v>1120.4666666666667</v>
      </c>
      <c r="G92" s="249">
        <v>1101.4833333333333</v>
      </c>
      <c r="H92" s="249">
        <v>1190.2833333333331</v>
      </c>
      <c r="I92" s="249">
        <v>1209.2666666666662</v>
      </c>
      <c r="J92" s="249">
        <v>1234.6833333333329</v>
      </c>
      <c r="K92" s="248">
        <v>1183.8499999999999</v>
      </c>
      <c r="L92" s="248">
        <v>1139.45</v>
      </c>
      <c r="M92" s="248">
        <v>0.61450000000000005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523.6</v>
      </c>
      <c r="D93" s="249">
        <v>518.43333333333328</v>
      </c>
      <c r="E93" s="249">
        <v>511.86666666666656</v>
      </c>
      <c r="F93" s="249">
        <v>500.13333333333327</v>
      </c>
      <c r="G93" s="249">
        <v>493.56666666666655</v>
      </c>
      <c r="H93" s="249">
        <v>530.16666666666652</v>
      </c>
      <c r="I93" s="249">
        <v>536.73333333333335</v>
      </c>
      <c r="J93" s="249">
        <v>548.46666666666658</v>
      </c>
      <c r="K93" s="248">
        <v>525</v>
      </c>
      <c r="L93" s="248">
        <v>506.7</v>
      </c>
      <c r="M93" s="248">
        <v>1.43001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76.650000000000006</v>
      </c>
      <c r="D94" s="249">
        <v>76.599999999999994</v>
      </c>
      <c r="E94" s="249">
        <v>75.899999999999991</v>
      </c>
      <c r="F94" s="249">
        <v>75.149999999999991</v>
      </c>
      <c r="G94" s="249">
        <v>74.449999999999989</v>
      </c>
      <c r="H94" s="249">
        <v>77.349999999999994</v>
      </c>
      <c r="I94" s="249">
        <v>78.049999999999983</v>
      </c>
      <c r="J94" s="249">
        <v>78.8</v>
      </c>
      <c r="K94" s="248">
        <v>77.3</v>
      </c>
      <c r="L94" s="248">
        <v>75.849999999999994</v>
      </c>
      <c r="M94" s="248">
        <v>11.85628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281.8</v>
      </c>
      <c r="D95" s="249">
        <v>280.28333333333336</v>
      </c>
      <c r="E95" s="249">
        <v>278.01666666666671</v>
      </c>
      <c r="F95" s="249">
        <v>274.23333333333335</v>
      </c>
      <c r="G95" s="249">
        <v>271.9666666666667</v>
      </c>
      <c r="H95" s="249">
        <v>284.06666666666672</v>
      </c>
      <c r="I95" s="249">
        <v>286.33333333333337</v>
      </c>
      <c r="J95" s="249">
        <v>290.11666666666673</v>
      </c>
      <c r="K95" s="248">
        <v>282.55</v>
      </c>
      <c r="L95" s="248">
        <v>276.5</v>
      </c>
      <c r="M95" s="248">
        <v>15.92165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2805.15</v>
      </c>
      <c r="D96" s="249">
        <v>2828.2000000000003</v>
      </c>
      <c r="E96" s="249">
        <v>2771.9500000000007</v>
      </c>
      <c r="F96" s="249">
        <v>2738.7500000000005</v>
      </c>
      <c r="G96" s="249">
        <v>2682.5000000000009</v>
      </c>
      <c r="H96" s="249">
        <v>2861.4000000000005</v>
      </c>
      <c r="I96" s="249">
        <v>2917.6499999999996</v>
      </c>
      <c r="J96" s="249">
        <v>2950.8500000000004</v>
      </c>
      <c r="K96" s="248">
        <v>2884.45</v>
      </c>
      <c r="L96" s="248">
        <v>2795</v>
      </c>
      <c r="M96" s="248">
        <v>0.28144000000000002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240.55</v>
      </c>
      <c r="D97" s="249">
        <v>237.04999999999998</v>
      </c>
      <c r="E97" s="249">
        <v>227.49999999999997</v>
      </c>
      <c r="F97" s="249">
        <v>214.45</v>
      </c>
      <c r="G97" s="249">
        <v>204.89999999999998</v>
      </c>
      <c r="H97" s="249">
        <v>250.09999999999997</v>
      </c>
      <c r="I97" s="249">
        <v>259.64999999999998</v>
      </c>
      <c r="J97" s="249">
        <v>272.69999999999993</v>
      </c>
      <c r="K97" s="248">
        <v>246.6</v>
      </c>
      <c r="L97" s="248">
        <v>224</v>
      </c>
      <c r="M97" s="248">
        <v>8.0203000000000007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461.2</v>
      </c>
      <c r="D98" s="249">
        <v>459.56666666666666</v>
      </c>
      <c r="E98" s="249">
        <v>454.93333333333334</v>
      </c>
      <c r="F98" s="249">
        <v>448.66666666666669</v>
      </c>
      <c r="G98" s="249">
        <v>444.03333333333336</v>
      </c>
      <c r="H98" s="249">
        <v>465.83333333333331</v>
      </c>
      <c r="I98" s="249">
        <v>470.46666666666664</v>
      </c>
      <c r="J98" s="249">
        <v>476.73333333333329</v>
      </c>
      <c r="K98" s="248">
        <v>464.2</v>
      </c>
      <c r="L98" s="248">
        <v>453.3</v>
      </c>
      <c r="M98" s="248">
        <v>3.28504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551.79999999999995</v>
      </c>
      <c r="D99" s="249">
        <v>552.88333333333333</v>
      </c>
      <c r="E99" s="249">
        <v>547.01666666666665</v>
      </c>
      <c r="F99" s="249">
        <v>542.23333333333335</v>
      </c>
      <c r="G99" s="249">
        <v>536.36666666666667</v>
      </c>
      <c r="H99" s="249">
        <v>557.66666666666663</v>
      </c>
      <c r="I99" s="249">
        <v>563.53333333333319</v>
      </c>
      <c r="J99" s="249">
        <v>568.31666666666661</v>
      </c>
      <c r="K99" s="248">
        <v>558.75</v>
      </c>
      <c r="L99" s="248">
        <v>548.1</v>
      </c>
      <c r="M99" s="248">
        <v>3.7503899999999999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320.5</v>
      </c>
      <c r="D100" s="249">
        <v>318.98333333333335</v>
      </c>
      <c r="E100" s="249">
        <v>316.51666666666671</v>
      </c>
      <c r="F100" s="249">
        <v>312.53333333333336</v>
      </c>
      <c r="G100" s="249">
        <v>310.06666666666672</v>
      </c>
      <c r="H100" s="249">
        <v>322.9666666666667</v>
      </c>
      <c r="I100" s="249">
        <v>325.43333333333339</v>
      </c>
      <c r="J100" s="249">
        <v>329.41666666666669</v>
      </c>
      <c r="K100" s="248">
        <v>321.45</v>
      </c>
      <c r="L100" s="248">
        <v>315</v>
      </c>
      <c r="M100" s="248">
        <v>67.764030000000005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723.45</v>
      </c>
      <c r="D101" s="249">
        <v>728</v>
      </c>
      <c r="E101" s="249">
        <v>716.5</v>
      </c>
      <c r="F101" s="249">
        <v>709.55</v>
      </c>
      <c r="G101" s="249">
        <v>698.05</v>
      </c>
      <c r="H101" s="249">
        <v>734.95</v>
      </c>
      <c r="I101" s="249">
        <v>746.45</v>
      </c>
      <c r="J101" s="249">
        <v>753.40000000000009</v>
      </c>
      <c r="K101" s="248">
        <v>739.5</v>
      </c>
      <c r="L101" s="248">
        <v>721.05</v>
      </c>
      <c r="M101" s="248">
        <v>0.54227999999999998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754.8</v>
      </c>
      <c r="D102" s="249">
        <v>757.23333333333323</v>
      </c>
      <c r="E102" s="249">
        <v>749.56666666666649</v>
      </c>
      <c r="F102" s="249">
        <v>744.33333333333326</v>
      </c>
      <c r="G102" s="249">
        <v>736.66666666666652</v>
      </c>
      <c r="H102" s="249">
        <v>762.46666666666647</v>
      </c>
      <c r="I102" s="249">
        <v>770.13333333333321</v>
      </c>
      <c r="J102" s="249">
        <v>775.36666666666645</v>
      </c>
      <c r="K102" s="248">
        <v>764.9</v>
      </c>
      <c r="L102" s="248">
        <v>752</v>
      </c>
      <c r="M102" s="248">
        <v>0.98721000000000003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859.65</v>
      </c>
      <c r="D103" s="249">
        <v>858.65</v>
      </c>
      <c r="E103" s="249">
        <v>848</v>
      </c>
      <c r="F103" s="249">
        <v>836.35</v>
      </c>
      <c r="G103" s="249">
        <v>825.7</v>
      </c>
      <c r="H103" s="249">
        <v>870.3</v>
      </c>
      <c r="I103" s="249">
        <v>880.94999999999982</v>
      </c>
      <c r="J103" s="249">
        <v>892.59999999999991</v>
      </c>
      <c r="K103" s="248">
        <v>869.3</v>
      </c>
      <c r="L103" s="248">
        <v>847</v>
      </c>
      <c r="M103" s="248">
        <v>1.2618400000000001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131.94999999999999</v>
      </c>
      <c r="D104" s="249">
        <v>131.28333333333333</v>
      </c>
      <c r="E104" s="249">
        <v>130.16666666666666</v>
      </c>
      <c r="F104" s="249">
        <v>128.38333333333333</v>
      </c>
      <c r="G104" s="249">
        <v>127.26666666666665</v>
      </c>
      <c r="H104" s="249">
        <v>133.06666666666666</v>
      </c>
      <c r="I104" s="249">
        <v>134.18333333333334</v>
      </c>
      <c r="J104" s="249">
        <v>135.96666666666667</v>
      </c>
      <c r="K104" s="248">
        <v>132.4</v>
      </c>
      <c r="L104" s="248">
        <v>129.5</v>
      </c>
      <c r="M104" s="248">
        <v>6.1592099999999999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1844.4</v>
      </c>
      <c r="D105" s="249">
        <v>1834.1333333333332</v>
      </c>
      <c r="E105" s="249">
        <v>1813.2666666666664</v>
      </c>
      <c r="F105" s="249">
        <v>1782.1333333333332</v>
      </c>
      <c r="G105" s="249">
        <v>1761.2666666666664</v>
      </c>
      <c r="H105" s="249">
        <v>1865.2666666666664</v>
      </c>
      <c r="I105" s="249">
        <v>1886.1333333333332</v>
      </c>
      <c r="J105" s="249">
        <v>1917.2666666666664</v>
      </c>
      <c r="K105" s="248">
        <v>1855</v>
      </c>
      <c r="L105" s="248">
        <v>1803</v>
      </c>
      <c r="M105" s="248">
        <v>1.1213200000000001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33.75</v>
      </c>
      <c r="D106" s="249">
        <v>33</v>
      </c>
      <c r="E106" s="249">
        <v>32.049999999999997</v>
      </c>
      <c r="F106" s="249">
        <v>30.349999999999998</v>
      </c>
      <c r="G106" s="249">
        <v>29.399999999999995</v>
      </c>
      <c r="H106" s="249">
        <v>34.700000000000003</v>
      </c>
      <c r="I106" s="249">
        <v>35.650000000000006</v>
      </c>
      <c r="J106" s="249">
        <v>37.35</v>
      </c>
      <c r="K106" s="248">
        <v>33.950000000000003</v>
      </c>
      <c r="L106" s="248">
        <v>31.3</v>
      </c>
      <c r="M106" s="248">
        <v>1109.1081300000001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1188.2</v>
      </c>
      <c r="D107" s="249">
        <v>1194.5</v>
      </c>
      <c r="E107" s="249">
        <v>1175.7</v>
      </c>
      <c r="F107" s="249">
        <v>1163.2</v>
      </c>
      <c r="G107" s="249">
        <v>1144.4000000000001</v>
      </c>
      <c r="H107" s="249">
        <v>1207</v>
      </c>
      <c r="I107" s="249">
        <v>1225.8000000000002</v>
      </c>
      <c r="J107" s="249">
        <v>1238.3</v>
      </c>
      <c r="K107" s="248">
        <v>1213.3</v>
      </c>
      <c r="L107" s="248">
        <v>1182</v>
      </c>
      <c r="M107" s="248">
        <v>3.6006499999999999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566.35</v>
      </c>
      <c r="D108" s="249">
        <v>568.91666666666663</v>
      </c>
      <c r="E108" s="249">
        <v>559.43333333333328</v>
      </c>
      <c r="F108" s="249">
        <v>552.51666666666665</v>
      </c>
      <c r="G108" s="249">
        <v>543.0333333333333</v>
      </c>
      <c r="H108" s="249">
        <v>575.83333333333326</v>
      </c>
      <c r="I108" s="249">
        <v>585.31666666666661</v>
      </c>
      <c r="J108" s="249">
        <v>592.23333333333323</v>
      </c>
      <c r="K108" s="248">
        <v>578.4</v>
      </c>
      <c r="L108" s="248">
        <v>562</v>
      </c>
      <c r="M108" s="248">
        <v>0.75948000000000004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763.1</v>
      </c>
      <c r="D109" s="249">
        <v>766.0333333333333</v>
      </c>
      <c r="E109" s="249">
        <v>757.66666666666663</v>
      </c>
      <c r="F109" s="249">
        <v>752.23333333333335</v>
      </c>
      <c r="G109" s="249">
        <v>743.86666666666667</v>
      </c>
      <c r="H109" s="249">
        <v>771.46666666666658</v>
      </c>
      <c r="I109" s="249">
        <v>779.83333333333337</v>
      </c>
      <c r="J109" s="249">
        <v>785.26666666666654</v>
      </c>
      <c r="K109" s="248">
        <v>774.4</v>
      </c>
      <c r="L109" s="248">
        <v>760.6</v>
      </c>
      <c r="M109" s="248">
        <v>0.61867000000000005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5347.85</v>
      </c>
      <c r="D110" s="249">
        <v>5327.3833333333341</v>
      </c>
      <c r="E110" s="249">
        <v>5285.4166666666679</v>
      </c>
      <c r="F110" s="249">
        <v>5222.9833333333336</v>
      </c>
      <c r="G110" s="249">
        <v>5181.0166666666673</v>
      </c>
      <c r="H110" s="249">
        <v>5389.8166666666684</v>
      </c>
      <c r="I110" s="249">
        <v>5431.7833333333338</v>
      </c>
      <c r="J110" s="249">
        <v>5494.216666666669</v>
      </c>
      <c r="K110" s="248">
        <v>5369.35</v>
      </c>
      <c r="L110" s="248">
        <v>5264.95</v>
      </c>
      <c r="M110" s="248">
        <v>0.22800999999999999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361.8</v>
      </c>
      <c r="D111" s="249">
        <v>361.2166666666667</v>
      </c>
      <c r="E111" s="249">
        <v>356.68333333333339</v>
      </c>
      <c r="F111" s="249">
        <v>351.56666666666672</v>
      </c>
      <c r="G111" s="249">
        <v>347.03333333333342</v>
      </c>
      <c r="H111" s="249">
        <v>366.33333333333337</v>
      </c>
      <c r="I111" s="249">
        <v>370.86666666666667</v>
      </c>
      <c r="J111" s="249">
        <v>375.98333333333335</v>
      </c>
      <c r="K111" s="248">
        <v>365.75</v>
      </c>
      <c r="L111" s="248">
        <v>356.1</v>
      </c>
      <c r="M111" s="248">
        <v>0.47644999999999998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311.10000000000002</v>
      </c>
      <c r="D112" s="249">
        <v>308.73333333333335</v>
      </c>
      <c r="E112" s="249">
        <v>305.06666666666672</v>
      </c>
      <c r="F112" s="249">
        <v>299.03333333333336</v>
      </c>
      <c r="G112" s="249">
        <v>295.36666666666673</v>
      </c>
      <c r="H112" s="249">
        <v>314.76666666666671</v>
      </c>
      <c r="I112" s="249">
        <v>318.43333333333334</v>
      </c>
      <c r="J112" s="249">
        <v>324.4666666666667</v>
      </c>
      <c r="K112" s="248">
        <v>312.39999999999998</v>
      </c>
      <c r="L112" s="248">
        <v>302.7</v>
      </c>
      <c r="M112" s="248">
        <v>17.682030000000001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483.35</v>
      </c>
      <c r="D113" s="249">
        <v>477.66666666666669</v>
      </c>
      <c r="E113" s="249">
        <v>460.73333333333335</v>
      </c>
      <c r="F113" s="249">
        <v>438.11666666666667</v>
      </c>
      <c r="G113" s="249">
        <v>421.18333333333334</v>
      </c>
      <c r="H113" s="249">
        <v>500.28333333333336</v>
      </c>
      <c r="I113" s="249">
        <v>517.2166666666667</v>
      </c>
      <c r="J113" s="249">
        <v>539.83333333333337</v>
      </c>
      <c r="K113" s="248">
        <v>494.6</v>
      </c>
      <c r="L113" s="248">
        <v>455.05</v>
      </c>
      <c r="M113" s="248">
        <v>3.2625700000000002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595.04999999999995</v>
      </c>
      <c r="D114" s="249">
        <v>597.75</v>
      </c>
      <c r="E114" s="249">
        <v>590.79999999999995</v>
      </c>
      <c r="F114" s="249">
        <v>586.54999999999995</v>
      </c>
      <c r="G114" s="249">
        <v>579.59999999999991</v>
      </c>
      <c r="H114" s="249">
        <v>602</v>
      </c>
      <c r="I114" s="249">
        <v>608.95000000000005</v>
      </c>
      <c r="J114" s="249">
        <v>613.20000000000005</v>
      </c>
      <c r="K114" s="248">
        <v>604.70000000000005</v>
      </c>
      <c r="L114" s="248">
        <v>593.5</v>
      </c>
      <c r="M114" s="248">
        <v>1.8185199999999999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746.6</v>
      </c>
      <c r="D115" s="249">
        <v>742.5333333333333</v>
      </c>
      <c r="E115" s="249">
        <v>737.06666666666661</v>
      </c>
      <c r="F115" s="249">
        <v>727.5333333333333</v>
      </c>
      <c r="G115" s="249">
        <v>722.06666666666661</v>
      </c>
      <c r="H115" s="249">
        <v>752.06666666666661</v>
      </c>
      <c r="I115" s="249">
        <v>757.5333333333333</v>
      </c>
      <c r="J115" s="249">
        <v>767.06666666666661</v>
      </c>
      <c r="K115" s="248">
        <v>748</v>
      </c>
      <c r="L115" s="248">
        <v>733</v>
      </c>
      <c r="M115" s="248">
        <v>13.41353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1096.8</v>
      </c>
      <c r="D116" s="249">
        <v>1099.9666666666667</v>
      </c>
      <c r="E116" s="249">
        <v>1089.9333333333334</v>
      </c>
      <c r="F116" s="249">
        <v>1083.0666666666666</v>
      </c>
      <c r="G116" s="249">
        <v>1073.0333333333333</v>
      </c>
      <c r="H116" s="249">
        <v>1106.8333333333335</v>
      </c>
      <c r="I116" s="249">
        <v>1116.8666666666668</v>
      </c>
      <c r="J116" s="249">
        <v>1123.7333333333336</v>
      </c>
      <c r="K116" s="248">
        <v>1110</v>
      </c>
      <c r="L116" s="248">
        <v>1093.0999999999999</v>
      </c>
      <c r="M116" s="248">
        <v>15.442970000000001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194.4</v>
      </c>
      <c r="D117" s="249">
        <v>192.98333333333335</v>
      </c>
      <c r="E117" s="249">
        <v>191.06666666666669</v>
      </c>
      <c r="F117" s="249">
        <v>187.73333333333335</v>
      </c>
      <c r="G117" s="249">
        <v>185.81666666666669</v>
      </c>
      <c r="H117" s="249">
        <v>196.31666666666669</v>
      </c>
      <c r="I117" s="249">
        <v>198.23333333333332</v>
      </c>
      <c r="J117" s="249">
        <v>201.56666666666669</v>
      </c>
      <c r="K117" s="248">
        <v>194.9</v>
      </c>
      <c r="L117" s="248">
        <v>189.65</v>
      </c>
      <c r="M117" s="248">
        <v>13.9117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1531.75</v>
      </c>
      <c r="D118" s="249">
        <v>1541.3500000000001</v>
      </c>
      <c r="E118" s="249">
        <v>1520.4000000000003</v>
      </c>
      <c r="F118" s="249">
        <v>1509.0500000000002</v>
      </c>
      <c r="G118" s="249">
        <v>1488.1000000000004</v>
      </c>
      <c r="H118" s="249">
        <v>1552.7000000000003</v>
      </c>
      <c r="I118" s="249">
        <v>1573.65</v>
      </c>
      <c r="J118" s="249">
        <v>1585.0000000000002</v>
      </c>
      <c r="K118" s="248">
        <v>1562.3</v>
      </c>
      <c r="L118" s="248">
        <v>1530</v>
      </c>
      <c r="M118" s="248">
        <v>0.33434999999999998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232.4</v>
      </c>
      <c r="D119" s="249">
        <v>231.4</v>
      </c>
      <c r="E119" s="249">
        <v>229.10000000000002</v>
      </c>
      <c r="F119" s="249">
        <v>225.8</v>
      </c>
      <c r="G119" s="249">
        <v>223.50000000000003</v>
      </c>
      <c r="H119" s="249">
        <v>234.70000000000002</v>
      </c>
      <c r="I119" s="249">
        <v>237.00000000000003</v>
      </c>
      <c r="J119" s="249">
        <v>240.3</v>
      </c>
      <c r="K119" s="248">
        <v>233.7</v>
      </c>
      <c r="L119" s="248">
        <v>228.1</v>
      </c>
      <c r="M119" s="248">
        <v>78.813789999999997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609.1</v>
      </c>
      <c r="D120" s="249">
        <v>609.68333333333339</v>
      </c>
      <c r="E120" s="249">
        <v>595.41666666666674</v>
      </c>
      <c r="F120" s="249">
        <v>581.73333333333335</v>
      </c>
      <c r="G120" s="249">
        <v>567.4666666666667</v>
      </c>
      <c r="H120" s="249">
        <v>623.36666666666679</v>
      </c>
      <c r="I120" s="249">
        <v>637.63333333333344</v>
      </c>
      <c r="J120" s="249">
        <v>651.31666666666683</v>
      </c>
      <c r="K120" s="248">
        <v>623.95000000000005</v>
      </c>
      <c r="L120" s="248">
        <v>596</v>
      </c>
      <c r="M120" s="248">
        <v>17.097380000000001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3906.25</v>
      </c>
      <c r="D121" s="249">
        <v>3872.85</v>
      </c>
      <c r="E121" s="249">
        <v>3825.7</v>
      </c>
      <c r="F121" s="249">
        <v>3745.15</v>
      </c>
      <c r="G121" s="249">
        <v>3698</v>
      </c>
      <c r="H121" s="249">
        <v>3953.3999999999996</v>
      </c>
      <c r="I121" s="249">
        <v>4000.55</v>
      </c>
      <c r="J121" s="249">
        <v>4081.0999999999995</v>
      </c>
      <c r="K121" s="248">
        <v>3920</v>
      </c>
      <c r="L121" s="248">
        <v>3792.3</v>
      </c>
      <c r="M121" s="248">
        <v>2.1390799999999999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1650.1</v>
      </c>
      <c r="D122" s="249">
        <v>1654.6833333333334</v>
      </c>
      <c r="E122" s="249">
        <v>1639.4166666666667</v>
      </c>
      <c r="F122" s="249">
        <v>1628.7333333333333</v>
      </c>
      <c r="G122" s="249">
        <v>1613.4666666666667</v>
      </c>
      <c r="H122" s="249">
        <v>1665.3666666666668</v>
      </c>
      <c r="I122" s="249">
        <v>1680.6333333333332</v>
      </c>
      <c r="J122" s="249">
        <v>1691.3166666666668</v>
      </c>
      <c r="K122" s="248">
        <v>1669.95</v>
      </c>
      <c r="L122" s="248">
        <v>1644</v>
      </c>
      <c r="M122" s="248">
        <v>5.0494899999999996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2194.65</v>
      </c>
      <c r="D123" s="249">
        <v>2197.1</v>
      </c>
      <c r="E123" s="249">
        <v>2174.85</v>
      </c>
      <c r="F123" s="249">
        <v>2155.0500000000002</v>
      </c>
      <c r="G123" s="249">
        <v>2132.8000000000002</v>
      </c>
      <c r="H123" s="249">
        <v>2216.8999999999996</v>
      </c>
      <c r="I123" s="249">
        <v>2239.1499999999996</v>
      </c>
      <c r="J123" s="249">
        <v>2258.9499999999994</v>
      </c>
      <c r="K123" s="248">
        <v>2219.35</v>
      </c>
      <c r="L123" s="248">
        <v>2177.3000000000002</v>
      </c>
      <c r="M123" s="248">
        <v>0.98255000000000003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772.25</v>
      </c>
      <c r="D124" s="249">
        <v>771.43333333333339</v>
      </c>
      <c r="E124" s="249">
        <v>765.86666666666679</v>
      </c>
      <c r="F124" s="249">
        <v>759.48333333333335</v>
      </c>
      <c r="G124" s="249">
        <v>753.91666666666674</v>
      </c>
      <c r="H124" s="249">
        <v>777.81666666666683</v>
      </c>
      <c r="I124" s="249">
        <v>783.38333333333344</v>
      </c>
      <c r="J124" s="249">
        <v>789.76666666666688</v>
      </c>
      <c r="K124" s="248">
        <v>777</v>
      </c>
      <c r="L124" s="248">
        <v>765.05</v>
      </c>
      <c r="M124" s="248">
        <v>8.9377600000000008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953.5</v>
      </c>
      <c r="D125" s="249">
        <v>956.33333333333337</v>
      </c>
      <c r="E125" s="249">
        <v>946.16666666666674</v>
      </c>
      <c r="F125" s="249">
        <v>938.83333333333337</v>
      </c>
      <c r="G125" s="249">
        <v>928.66666666666674</v>
      </c>
      <c r="H125" s="249">
        <v>963.66666666666674</v>
      </c>
      <c r="I125" s="249">
        <v>973.83333333333348</v>
      </c>
      <c r="J125" s="249">
        <v>981.16666666666674</v>
      </c>
      <c r="K125" s="248">
        <v>966.5</v>
      </c>
      <c r="L125" s="248">
        <v>949</v>
      </c>
      <c r="M125" s="248">
        <v>6.6694199999999997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887.9</v>
      </c>
      <c r="D126" s="249">
        <v>876.5333333333333</v>
      </c>
      <c r="E126" s="249">
        <v>863.11666666666656</v>
      </c>
      <c r="F126" s="249">
        <v>838.33333333333326</v>
      </c>
      <c r="G126" s="249">
        <v>824.91666666666652</v>
      </c>
      <c r="H126" s="249">
        <v>901.31666666666661</v>
      </c>
      <c r="I126" s="249">
        <v>914.73333333333335</v>
      </c>
      <c r="J126" s="249">
        <v>939.51666666666665</v>
      </c>
      <c r="K126" s="248">
        <v>889.95</v>
      </c>
      <c r="L126" s="248">
        <v>851.75</v>
      </c>
      <c r="M126" s="248">
        <v>1.07904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351.45</v>
      </c>
      <c r="D127" s="249">
        <v>352</v>
      </c>
      <c r="E127" s="249">
        <v>348.45</v>
      </c>
      <c r="F127" s="249">
        <v>345.45</v>
      </c>
      <c r="G127" s="249">
        <v>341.9</v>
      </c>
      <c r="H127" s="249">
        <v>355</v>
      </c>
      <c r="I127" s="249">
        <v>358.54999999999995</v>
      </c>
      <c r="J127" s="249">
        <v>361.55</v>
      </c>
      <c r="K127" s="248">
        <v>355.55</v>
      </c>
      <c r="L127" s="248">
        <v>349</v>
      </c>
      <c r="M127" s="248">
        <v>9.61585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1482</v>
      </c>
      <c r="D128" s="249">
        <v>1488.7</v>
      </c>
      <c r="E128" s="249">
        <v>1459.3500000000001</v>
      </c>
      <c r="F128" s="249">
        <v>1436.7</v>
      </c>
      <c r="G128" s="249">
        <v>1407.3500000000001</v>
      </c>
      <c r="H128" s="249">
        <v>1511.3500000000001</v>
      </c>
      <c r="I128" s="249">
        <v>1540.7</v>
      </c>
      <c r="J128" s="249">
        <v>1563.3500000000001</v>
      </c>
      <c r="K128" s="248">
        <v>1518.05</v>
      </c>
      <c r="L128" s="248">
        <v>1466.05</v>
      </c>
      <c r="M128" s="248">
        <v>6.1917600000000004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832.8</v>
      </c>
      <c r="D129" s="249">
        <v>827.35</v>
      </c>
      <c r="E129" s="249">
        <v>814.7</v>
      </c>
      <c r="F129" s="249">
        <v>796.6</v>
      </c>
      <c r="G129" s="249">
        <v>783.95</v>
      </c>
      <c r="H129" s="249">
        <v>845.45</v>
      </c>
      <c r="I129" s="249">
        <v>858.09999999999991</v>
      </c>
      <c r="J129" s="249">
        <v>876.2</v>
      </c>
      <c r="K129" s="248">
        <v>840</v>
      </c>
      <c r="L129" s="248">
        <v>809.25</v>
      </c>
      <c r="M129" s="248">
        <v>0.81818999999999997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890.8</v>
      </c>
      <c r="D130" s="249">
        <v>886</v>
      </c>
      <c r="E130" s="249">
        <v>877.05</v>
      </c>
      <c r="F130" s="249">
        <v>863.3</v>
      </c>
      <c r="G130" s="249">
        <v>854.34999999999991</v>
      </c>
      <c r="H130" s="249">
        <v>899.75</v>
      </c>
      <c r="I130" s="249">
        <v>908.7</v>
      </c>
      <c r="J130" s="249">
        <v>922.45</v>
      </c>
      <c r="K130" s="248">
        <v>894.95</v>
      </c>
      <c r="L130" s="248">
        <v>872.25</v>
      </c>
      <c r="M130" s="248">
        <v>0.31850000000000001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402.7</v>
      </c>
      <c r="D131" s="249">
        <v>400.95</v>
      </c>
      <c r="E131" s="249">
        <v>397.9</v>
      </c>
      <c r="F131" s="249">
        <v>393.09999999999997</v>
      </c>
      <c r="G131" s="249">
        <v>390.04999999999995</v>
      </c>
      <c r="H131" s="249">
        <v>405.75</v>
      </c>
      <c r="I131" s="249">
        <v>408.80000000000007</v>
      </c>
      <c r="J131" s="249">
        <v>413.6</v>
      </c>
      <c r="K131" s="248">
        <v>404</v>
      </c>
      <c r="L131" s="248">
        <v>396.15</v>
      </c>
      <c r="M131" s="248">
        <v>29.145659999999999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602.45000000000005</v>
      </c>
      <c r="D132" s="249">
        <v>598.85</v>
      </c>
      <c r="E132" s="249">
        <v>593.90000000000009</v>
      </c>
      <c r="F132" s="249">
        <v>585.35</v>
      </c>
      <c r="G132" s="249">
        <v>580.40000000000009</v>
      </c>
      <c r="H132" s="249">
        <v>607.40000000000009</v>
      </c>
      <c r="I132" s="249">
        <v>612.35000000000014</v>
      </c>
      <c r="J132" s="249">
        <v>620.90000000000009</v>
      </c>
      <c r="K132" s="248">
        <v>603.79999999999995</v>
      </c>
      <c r="L132" s="248">
        <v>590.29999999999995</v>
      </c>
      <c r="M132" s="248">
        <v>19.892199999999999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1906.3</v>
      </c>
      <c r="D133" s="249">
        <v>1885.1666666666667</v>
      </c>
      <c r="E133" s="249">
        <v>1847.4333333333334</v>
      </c>
      <c r="F133" s="249">
        <v>1788.5666666666666</v>
      </c>
      <c r="G133" s="249">
        <v>1750.8333333333333</v>
      </c>
      <c r="H133" s="249">
        <v>1944.0333333333335</v>
      </c>
      <c r="I133" s="249">
        <v>1981.7666666666667</v>
      </c>
      <c r="J133" s="249">
        <v>2040.6333333333337</v>
      </c>
      <c r="K133" s="248">
        <v>1922.9</v>
      </c>
      <c r="L133" s="248">
        <v>1826.3</v>
      </c>
      <c r="M133" s="248">
        <v>5.81921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794.65</v>
      </c>
      <c r="D134" s="249">
        <v>793.88333333333333</v>
      </c>
      <c r="E134" s="249">
        <v>788.76666666666665</v>
      </c>
      <c r="F134" s="249">
        <v>782.88333333333333</v>
      </c>
      <c r="G134" s="249">
        <v>777.76666666666665</v>
      </c>
      <c r="H134" s="249">
        <v>799.76666666666665</v>
      </c>
      <c r="I134" s="249">
        <v>804.88333333333321</v>
      </c>
      <c r="J134" s="249">
        <v>810.76666666666665</v>
      </c>
      <c r="K134" s="248">
        <v>799</v>
      </c>
      <c r="L134" s="248">
        <v>788</v>
      </c>
      <c r="M134" s="248">
        <v>1.5400199999999999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2190</v>
      </c>
      <c r="D135" s="249">
        <v>2189.6333333333337</v>
      </c>
      <c r="E135" s="249">
        <v>2162.4166666666674</v>
      </c>
      <c r="F135" s="249">
        <v>2134.8333333333339</v>
      </c>
      <c r="G135" s="249">
        <v>2107.6166666666677</v>
      </c>
      <c r="H135" s="249">
        <v>2217.2166666666672</v>
      </c>
      <c r="I135" s="249">
        <v>2244.4333333333334</v>
      </c>
      <c r="J135" s="249">
        <v>2272.0166666666669</v>
      </c>
      <c r="K135" s="248">
        <v>2216.85</v>
      </c>
      <c r="L135" s="248">
        <v>2162.0500000000002</v>
      </c>
      <c r="M135" s="248">
        <v>2.4444900000000001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364.7</v>
      </c>
      <c r="D136" s="249">
        <v>360.76666666666665</v>
      </c>
      <c r="E136" s="249">
        <v>353.43333333333328</v>
      </c>
      <c r="F136" s="249">
        <v>342.16666666666663</v>
      </c>
      <c r="G136" s="249">
        <v>334.83333333333326</v>
      </c>
      <c r="H136" s="249">
        <v>372.0333333333333</v>
      </c>
      <c r="I136" s="249">
        <v>379.36666666666667</v>
      </c>
      <c r="J136" s="249">
        <v>390.63333333333333</v>
      </c>
      <c r="K136" s="248">
        <v>368.1</v>
      </c>
      <c r="L136" s="248">
        <v>349.5</v>
      </c>
      <c r="M136" s="248">
        <v>44.063079999999999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222.15</v>
      </c>
      <c r="D137" s="249">
        <v>222.13333333333333</v>
      </c>
      <c r="E137" s="249">
        <v>220.51666666666665</v>
      </c>
      <c r="F137" s="249">
        <v>218.88333333333333</v>
      </c>
      <c r="G137" s="249">
        <v>217.26666666666665</v>
      </c>
      <c r="H137" s="249">
        <v>223.76666666666665</v>
      </c>
      <c r="I137" s="249">
        <v>225.38333333333333</v>
      </c>
      <c r="J137" s="249">
        <v>227.01666666666665</v>
      </c>
      <c r="K137" s="248">
        <v>223.75</v>
      </c>
      <c r="L137" s="248">
        <v>220.5</v>
      </c>
      <c r="M137" s="248">
        <v>18.976500000000001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192.5</v>
      </c>
      <c r="D138" s="249">
        <v>191.41666666666666</v>
      </c>
      <c r="E138" s="249">
        <v>189.13333333333333</v>
      </c>
      <c r="F138" s="249">
        <v>185.76666666666668</v>
      </c>
      <c r="G138" s="249">
        <v>183.48333333333335</v>
      </c>
      <c r="H138" s="249">
        <v>194.7833333333333</v>
      </c>
      <c r="I138" s="249">
        <v>197.06666666666666</v>
      </c>
      <c r="J138" s="249">
        <v>200.43333333333328</v>
      </c>
      <c r="K138" s="248">
        <v>193.7</v>
      </c>
      <c r="L138" s="248">
        <v>188.05</v>
      </c>
      <c r="M138" s="248">
        <v>34.668419999999998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43.35</v>
      </c>
      <c r="D139" s="249">
        <v>43.75</v>
      </c>
      <c r="E139" s="249">
        <v>42.8</v>
      </c>
      <c r="F139" s="249">
        <v>42.25</v>
      </c>
      <c r="G139" s="249">
        <v>41.3</v>
      </c>
      <c r="H139" s="249">
        <v>44.3</v>
      </c>
      <c r="I139" s="249">
        <v>45.25</v>
      </c>
      <c r="J139" s="249">
        <v>45.8</v>
      </c>
      <c r="K139" s="248">
        <v>44.7</v>
      </c>
      <c r="L139" s="248">
        <v>43.2</v>
      </c>
      <c r="M139" s="248">
        <v>24.169370000000001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228.45</v>
      </c>
      <c r="D140" s="249">
        <v>226.66666666666666</v>
      </c>
      <c r="E140" s="249">
        <v>223.98333333333332</v>
      </c>
      <c r="F140" s="249">
        <v>219.51666666666665</v>
      </c>
      <c r="G140" s="249">
        <v>216.83333333333331</v>
      </c>
      <c r="H140" s="249">
        <v>231.13333333333333</v>
      </c>
      <c r="I140" s="249">
        <v>233.81666666666666</v>
      </c>
      <c r="J140" s="249">
        <v>238.28333333333333</v>
      </c>
      <c r="K140" s="248">
        <v>229.35</v>
      </c>
      <c r="L140" s="248">
        <v>222.2</v>
      </c>
      <c r="M140" s="248">
        <v>1.8811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3338.8</v>
      </c>
      <c r="D141" s="249">
        <v>3314.2999999999997</v>
      </c>
      <c r="E141" s="249">
        <v>3279.1499999999996</v>
      </c>
      <c r="F141" s="249">
        <v>3219.5</v>
      </c>
      <c r="G141" s="249">
        <v>3184.35</v>
      </c>
      <c r="H141" s="249">
        <v>3373.9499999999994</v>
      </c>
      <c r="I141" s="249">
        <v>3409.1</v>
      </c>
      <c r="J141" s="249">
        <v>3468.7499999999991</v>
      </c>
      <c r="K141" s="248">
        <v>3349.45</v>
      </c>
      <c r="L141" s="248">
        <v>3254.65</v>
      </c>
      <c r="M141" s="248">
        <v>3.96759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3988.85</v>
      </c>
      <c r="D142" s="249">
        <v>4016.2833333333333</v>
      </c>
      <c r="E142" s="249">
        <v>3942.5666666666666</v>
      </c>
      <c r="F142" s="249">
        <v>3896.2833333333333</v>
      </c>
      <c r="G142" s="249">
        <v>3822.5666666666666</v>
      </c>
      <c r="H142" s="249">
        <v>4062.5666666666666</v>
      </c>
      <c r="I142" s="249">
        <v>4136.2833333333328</v>
      </c>
      <c r="J142" s="249">
        <v>4182.5666666666666</v>
      </c>
      <c r="K142" s="248">
        <v>4090</v>
      </c>
      <c r="L142" s="248">
        <v>3970</v>
      </c>
      <c r="M142" s="248">
        <v>2.15435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2426.9499999999998</v>
      </c>
      <c r="D143" s="249">
        <v>2429.25</v>
      </c>
      <c r="E143" s="249">
        <v>2398.5</v>
      </c>
      <c r="F143" s="249">
        <v>2370.0500000000002</v>
      </c>
      <c r="G143" s="249">
        <v>2339.3000000000002</v>
      </c>
      <c r="H143" s="249">
        <v>2457.6999999999998</v>
      </c>
      <c r="I143" s="249">
        <v>2488.4499999999998</v>
      </c>
      <c r="J143" s="249">
        <v>2516.8999999999996</v>
      </c>
      <c r="K143" s="248">
        <v>2460</v>
      </c>
      <c r="L143" s="248">
        <v>2400.8000000000002</v>
      </c>
      <c r="M143" s="248">
        <v>1.988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4452.25</v>
      </c>
      <c r="D144" s="249">
        <v>4427.4000000000005</v>
      </c>
      <c r="E144" s="249">
        <v>4391.9000000000015</v>
      </c>
      <c r="F144" s="249">
        <v>4331.5500000000011</v>
      </c>
      <c r="G144" s="249">
        <v>4296.050000000002</v>
      </c>
      <c r="H144" s="249">
        <v>4487.7500000000009</v>
      </c>
      <c r="I144" s="249">
        <v>4523.2499999999991</v>
      </c>
      <c r="J144" s="249">
        <v>4583.6000000000004</v>
      </c>
      <c r="K144" s="248">
        <v>4462.8999999999996</v>
      </c>
      <c r="L144" s="248">
        <v>4367.05</v>
      </c>
      <c r="M144" s="248">
        <v>2.7359499999999999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582.45000000000005</v>
      </c>
      <c r="D145" s="249">
        <v>584.7833333333333</v>
      </c>
      <c r="E145" s="249">
        <v>578.66666666666663</v>
      </c>
      <c r="F145" s="249">
        <v>574.88333333333333</v>
      </c>
      <c r="G145" s="249">
        <v>568.76666666666665</v>
      </c>
      <c r="H145" s="249">
        <v>588.56666666666661</v>
      </c>
      <c r="I145" s="249">
        <v>594.68333333333339</v>
      </c>
      <c r="J145" s="249">
        <v>598.46666666666658</v>
      </c>
      <c r="K145" s="248">
        <v>590.9</v>
      </c>
      <c r="L145" s="248">
        <v>581</v>
      </c>
      <c r="M145" s="248">
        <v>0.82330999999999999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183.45</v>
      </c>
      <c r="D146" s="249">
        <v>182.96666666666667</v>
      </c>
      <c r="E146" s="249">
        <v>181.68333333333334</v>
      </c>
      <c r="F146" s="249">
        <v>179.91666666666666</v>
      </c>
      <c r="G146" s="249">
        <v>178.63333333333333</v>
      </c>
      <c r="H146" s="249">
        <v>184.73333333333335</v>
      </c>
      <c r="I146" s="249">
        <v>186.01666666666671</v>
      </c>
      <c r="J146" s="249">
        <v>187.78333333333336</v>
      </c>
      <c r="K146" s="248">
        <v>184.25</v>
      </c>
      <c r="L146" s="248">
        <v>181.2</v>
      </c>
      <c r="M146" s="248">
        <v>3.0396700000000001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169.8</v>
      </c>
      <c r="D147" s="249">
        <v>167.55</v>
      </c>
      <c r="E147" s="249">
        <v>164.3</v>
      </c>
      <c r="F147" s="249">
        <v>158.80000000000001</v>
      </c>
      <c r="G147" s="249">
        <v>155.55000000000001</v>
      </c>
      <c r="H147" s="249">
        <v>173.05</v>
      </c>
      <c r="I147" s="249">
        <v>176.3</v>
      </c>
      <c r="J147" s="249">
        <v>181.8</v>
      </c>
      <c r="K147" s="248">
        <v>170.8</v>
      </c>
      <c r="L147" s="248">
        <v>162.05000000000001</v>
      </c>
      <c r="M147" s="248">
        <v>8.5208899999999996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55.05</v>
      </c>
      <c r="D148" s="249">
        <v>54.6</v>
      </c>
      <c r="E148" s="249">
        <v>53.7</v>
      </c>
      <c r="F148" s="249">
        <v>52.35</v>
      </c>
      <c r="G148" s="249">
        <v>51.45</v>
      </c>
      <c r="H148" s="249">
        <v>55.95</v>
      </c>
      <c r="I148" s="249">
        <v>56.849999999999994</v>
      </c>
      <c r="J148" s="249">
        <v>58.2</v>
      </c>
      <c r="K148" s="248">
        <v>55.5</v>
      </c>
      <c r="L148" s="248">
        <v>53.25</v>
      </c>
      <c r="M148" s="248">
        <v>465.12428999999997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67.599999999999994</v>
      </c>
      <c r="D149" s="249">
        <v>67.933333333333337</v>
      </c>
      <c r="E149" s="249">
        <v>66.666666666666671</v>
      </c>
      <c r="F149" s="249">
        <v>65.733333333333334</v>
      </c>
      <c r="G149" s="249">
        <v>64.466666666666669</v>
      </c>
      <c r="H149" s="249">
        <v>68.866666666666674</v>
      </c>
      <c r="I149" s="249">
        <v>70.133333333333326</v>
      </c>
      <c r="J149" s="249">
        <v>71.066666666666677</v>
      </c>
      <c r="K149" s="248">
        <v>69.2</v>
      </c>
      <c r="L149" s="248">
        <v>67</v>
      </c>
      <c r="M149" s="248">
        <v>8.7834500000000002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3320.45</v>
      </c>
      <c r="D150" s="249">
        <v>3320.1333333333332</v>
      </c>
      <c r="E150" s="249">
        <v>3287.3166666666666</v>
      </c>
      <c r="F150" s="249">
        <v>3254.1833333333334</v>
      </c>
      <c r="G150" s="249">
        <v>3221.3666666666668</v>
      </c>
      <c r="H150" s="249">
        <v>3353.2666666666664</v>
      </c>
      <c r="I150" s="249">
        <v>3386.083333333333</v>
      </c>
      <c r="J150" s="249">
        <v>3419.2166666666662</v>
      </c>
      <c r="K150" s="248">
        <v>3352.95</v>
      </c>
      <c r="L150" s="248">
        <v>3287</v>
      </c>
      <c r="M150" s="248">
        <v>5.4199299999999999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510</v>
      </c>
      <c r="D151" s="249">
        <v>509.11666666666662</v>
      </c>
      <c r="E151" s="249">
        <v>504.33333333333326</v>
      </c>
      <c r="F151" s="249">
        <v>498.66666666666663</v>
      </c>
      <c r="G151" s="249">
        <v>493.88333333333327</v>
      </c>
      <c r="H151" s="249">
        <v>514.7833333333333</v>
      </c>
      <c r="I151" s="249">
        <v>519.56666666666661</v>
      </c>
      <c r="J151" s="249">
        <v>525.23333333333323</v>
      </c>
      <c r="K151" s="248">
        <v>513.9</v>
      </c>
      <c r="L151" s="248">
        <v>503.45</v>
      </c>
      <c r="M151" s="248">
        <v>1.11873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444.9</v>
      </c>
      <c r="D152" s="249">
        <v>442.9666666666667</v>
      </c>
      <c r="E152" s="249">
        <v>436.13333333333338</v>
      </c>
      <c r="F152" s="249">
        <v>427.36666666666667</v>
      </c>
      <c r="G152" s="249">
        <v>420.53333333333336</v>
      </c>
      <c r="H152" s="249">
        <v>451.73333333333341</v>
      </c>
      <c r="I152" s="249">
        <v>458.56666666666666</v>
      </c>
      <c r="J152" s="249">
        <v>467.33333333333343</v>
      </c>
      <c r="K152" s="248">
        <v>449.8</v>
      </c>
      <c r="L152" s="248">
        <v>434.2</v>
      </c>
      <c r="M152" s="248">
        <v>4.4855200000000002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1475.55</v>
      </c>
      <c r="D153" s="249">
        <v>1475.5166666666667</v>
      </c>
      <c r="E153" s="249">
        <v>1450.0333333333333</v>
      </c>
      <c r="F153" s="249">
        <v>1424.5166666666667</v>
      </c>
      <c r="G153" s="249">
        <v>1399.0333333333333</v>
      </c>
      <c r="H153" s="249">
        <v>1501.0333333333333</v>
      </c>
      <c r="I153" s="249">
        <v>1526.5166666666664</v>
      </c>
      <c r="J153" s="249">
        <v>1552.0333333333333</v>
      </c>
      <c r="K153" s="248">
        <v>1501</v>
      </c>
      <c r="L153" s="248">
        <v>1450</v>
      </c>
      <c r="M153" s="248">
        <v>0.50570999999999999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81.599999999999994</v>
      </c>
      <c r="D154" s="249">
        <v>80.783333333333331</v>
      </c>
      <c r="E154" s="249">
        <v>79.666666666666657</v>
      </c>
      <c r="F154" s="249">
        <v>77.73333333333332</v>
      </c>
      <c r="G154" s="249">
        <v>76.616666666666646</v>
      </c>
      <c r="H154" s="249">
        <v>82.716666666666669</v>
      </c>
      <c r="I154" s="249">
        <v>83.833333333333343</v>
      </c>
      <c r="J154" s="249">
        <v>85.76666666666668</v>
      </c>
      <c r="K154" s="248">
        <v>81.900000000000006</v>
      </c>
      <c r="L154" s="248">
        <v>78.849999999999994</v>
      </c>
      <c r="M154" s="248">
        <v>28.788709999999998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57.65</v>
      </c>
      <c r="D155" s="249">
        <v>57.25</v>
      </c>
      <c r="E155" s="249">
        <v>56.2</v>
      </c>
      <c r="F155" s="249">
        <v>54.75</v>
      </c>
      <c r="G155" s="249">
        <v>53.7</v>
      </c>
      <c r="H155" s="249">
        <v>58.7</v>
      </c>
      <c r="I155" s="249">
        <v>59.75</v>
      </c>
      <c r="J155" s="249">
        <v>61.2</v>
      </c>
      <c r="K155" s="248">
        <v>58.3</v>
      </c>
      <c r="L155" s="248">
        <v>55.8</v>
      </c>
      <c r="M155" s="248">
        <v>17.048310000000001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2274.4499999999998</v>
      </c>
      <c r="D156" s="249">
        <v>2278.7666666666664</v>
      </c>
      <c r="E156" s="249">
        <v>2261.9333333333329</v>
      </c>
      <c r="F156" s="249">
        <v>2249.4166666666665</v>
      </c>
      <c r="G156" s="249">
        <v>2232.583333333333</v>
      </c>
      <c r="H156" s="249">
        <v>2291.2833333333328</v>
      </c>
      <c r="I156" s="249">
        <v>2308.1166666666668</v>
      </c>
      <c r="J156" s="249">
        <v>2320.6333333333328</v>
      </c>
      <c r="K156" s="248">
        <v>2295.6</v>
      </c>
      <c r="L156" s="248">
        <v>2266.25</v>
      </c>
      <c r="M156" s="248">
        <v>1.66791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191.2</v>
      </c>
      <c r="D157" s="249">
        <v>190.65</v>
      </c>
      <c r="E157" s="249">
        <v>189.55</v>
      </c>
      <c r="F157" s="249">
        <v>187.9</v>
      </c>
      <c r="G157" s="249">
        <v>186.8</v>
      </c>
      <c r="H157" s="249">
        <v>192.3</v>
      </c>
      <c r="I157" s="249">
        <v>193.39999999999998</v>
      </c>
      <c r="J157" s="249">
        <v>195.05</v>
      </c>
      <c r="K157" s="248">
        <v>191.75</v>
      </c>
      <c r="L157" s="248">
        <v>189</v>
      </c>
      <c r="M157" s="248">
        <v>24.57058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284.85000000000002</v>
      </c>
      <c r="D158" s="249">
        <v>285.36666666666667</v>
      </c>
      <c r="E158" s="249">
        <v>282.73333333333335</v>
      </c>
      <c r="F158" s="249">
        <v>280.61666666666667</v>
      </c>
      <c r="G158" s="249">
        <v>277.98333333333335</v>
      </c>
      <c r="H158" s="249">
        <v>287.48333333333335</v>
      </c>
      <c r="I158" s="249">
        <v>290.11666666666667</v>
      </c>
      <c r="J158" s="249">
        <v>292.23333333333335</v>
      </c>
      <c r="K158" s="248">
        <v>288</v>
      </c>
      <c r="L158" s="248">
        <v>283.25</v>
      </c>
      <c r="M158" s="248">
        <v>1.01233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173.35</v>
      </c>
      <c r="D159" s="249">
        <v>173.86666666666667</v>
      </c>
      <c r="E159" s="249">
        <v>172.23333333333335</v>
      </c>
      <c r="F159" s="249">
        <v>171.11666666666667</v>
      </c>
      <c r="G159" s="249">
        <v>169.48333333333335</v>
      </c>
      <c r="H159" s="249">
        <v>174.98333333333335</v>
      </c>
      <c r="I159" s="249">
        <v>176.61666666666667</v>
      </c>
      <c r="J159" s="249">
        <v>177.73333333333335</v>
      </c>
      <c r="K159" s="248">
        <v>175.5</v>
      </c>
      <c r="L159" s="248">
        <v>172.75</v>
      </c>
      <c r="M159" s="248">
        <v>47.62979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134</v>
      </c>
      <c r="D160" s="249">
        <v>133.54999999999998</v>
      </c>
      <c r="E160" s="249">
        <v>132.69999999999996</v>
      </c>
      <c r="F160" s="249">
        <v>131.39999999999998</v>
      </c>
      <c r="G160" s="249">
        <v>130.54999999999995</v>
      </c>
      <c r="H160" s="249">
        <v>134.84999999999997</v>
      </c>
      <c r="I160" s="249">
        <v>135.69999999999999</v>
      </c>
      <c r="J160" s="249">
        <v>136.99999999999997</v>
      </c>
      <c r="K160" s="248">
        <v>134.4</v>
      </c>
      <c r="L160" s="248">
        <v>132.25</v>
      </c>
      <c r="M160" s="248">
        <v>53.921639999999996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177.5</v>
      </c>
      <c r="D161" s="249">
        <v>171.63333333333333</v>
      </c>
      <c r="E161" s="249">
        <v>160.46666666666664</v>
      </c>
      <c r="F161" s="249">
        <v>143.43333333333331</v>
      </c>
      <c r="G161" s="249">
        <v>132.26666666666662</v>
      </c>
      <c r="H161" s="249">
        <v>188.66666666666666</v>
      </c>
      <c r="I161" s="249">
        <v>199.83333333333334</v>
      </c>
      <c r="J161" s="249">
        <v>216.86666666666667</v>
      </c>
      <c r="K161" s="248">
        <v>182.8</v>
      </c>
      <c r="L161" s="248">
        <v>154.6</v>
      </c>
      <c r="M161" s="248">
        <v>70.253420000000006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5816.35</v>
      </c>
      <c r="D162" s="249">
        <v>5861.7166666666672</v>
      </c>
      <c r="E162" s="249">
        <v>5754.6333333333341</v>
      </c>
      <c r="F162" s="249">
        <v>5692.916666666667</v>
      </c>
      <c r="G162" s="249">
        <v>5585.8333333333339</v>
      </c>
      <c r="H162" s="249">
        <v>5923.4333333333343</v>
      </c>
      <c r="I162" s="249">
        <v>6030.5166666666664</v>
      </c>
      <c r="J162" s="249">
        <v>6092.2333333333345</v>
      </c>
      <c r="K162" s="248">
        <v>5968.8</v>
      </c>
      <c r="L162" s="248">
        <v>5800</v>
      </c>
      <c r="M162" s="248">
        <v>0.72333000000000003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555.4</v>
      </c>
      <c r="D163" s="249">
        <v>555.96666666666658</v>
      </c>
      <c r="E163" s="249">
        <v>550.23333333333312</v>
      </c>
      <c r="F163" s="249">
        <v>545.06666666666649</v>
      </c>
      <c r="G163" s="249">
        <v>539.33333333333303</v>
      </c>
      <c r="H163" s="249">
        <v>561.13333333333321</v>
      </c>
      <c r="I163" s="249">
        <v>566.86666666666656</v>
      </c>
      <c r="J163" s="249">
        <v>572.0333333333333</v>
      </c>
      <c r="K163" s="248">
        <v>561.70000000000005</v>
      </c>
      <c r="L163" s="248">
        <v>550.79999999999995</v>
      </c>
      <c r="M163" s="248">
        <v>0.97860999999999998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168.9</v>
      </c>
      <c r="D164" s="249">
        <v>169.15</v>
      </c>
      <c r="E164" s="249">
        <v>165.8</v>
      </c>
      <c r="F164" s="249">
        <v>162.70000000000002</v>
      </c>
      <c r="G164" s="249">
        <v>159.35000000000002</v>
      </c>
      <c r="H164" s="249">
        <v>172.25</v>
      </c>
      <c r="I164" s="249">
        <v>175.59999999999997</v>
      </c>
      <c r="J164" s="249">
        <v>178.7</v>
      </c>
      <c r="K164" s="248">
        <v>172.5</v>
      </c>
      <c r="L164" s="248">
        <v>166.05</v>
      </c>
      <c r="M164" s="248">
        <v>9.7167499999999993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106.8</v>
      </c>
      <c r="D165" s="249">
        <v>106.18333333333332</v>
      </c>
      <c r="E165" s="249">
        <v>105.26666666666665</v>
      </c>
      <c r="F165" s="249">
        <v>103.73333333333333</v>
      </c>
      <c r="G165" s="249">
        <v>102.81666666666666</v>
      </c>
      <c r="H165" s="249">
        <v>107.71666666666664</v>
      </c>
      <c r="I165" s="249">
        <v>108.6333333333333</v>
      </c>
      <c r="J165" s="249">
        <v>110.16666666666663</v>
      </c>
      <c r="K165" s="248">
        <v>107.1</v>
      </c>
      <c r="L165" s="248">
        <v>104.65</v>
      </c>
      <c r="M165" s="248">
        <v>11.317819999999999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287.89999999999998</v>
      </c>
      <c r="D166" s="249">
        <v>286.3</v>
      </c>
      <c r="E166" s="249">
        <v>283.95000000000005</v>
      </c>
      <c r="F166" s="249">
        <v>280.00000000000006</v>
      </c>
      <c r="G166" s="249">
        <v>277.65000000000009</v>
      </c>
      <c r="H166" s="249">
        <v>290.25</v>
      </c>
      <c r="I166" s="249">
        <v>292.60000000000002</v>
      </c>
      <c r="J166" s="249">
        <v>296.54999999999995</v>
      </c>
      <c r="K166" s="248">
        <v>288.64999999999998</v>
      </c>
      <c r="L166" s="248">
        <v>282.35000000000002</v>
      </c>
      <c r="M166" s="248">
        <v>5.3134300000000003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1222.2</v>
      </c>
      <c r="D167" s="249">
        <v>1224.45</v>
      </c>
      <c r="E167" s="249">
        <v>1214.8500000000001</v>
      </c>
      <c r="F167" s="249">
        <v>1207.5</v>
      </c>
      <c r="G167" s="249">
        <v>1197.9000000000001</v>
      </c>
      <c r="H167" s="249">
        <v>1231.8000000000002</v>
      </c>
      <c r="I167" s="249">
        <v>1241.4000000000001</v>
      </c>
      <c r="J167" s="249">
        <v>1248.7500000000002</v>
      </c>
      <c r="K167" s="248">
        <v>1234.05</v>
      </c>
      <c r="L167" s="248">
        <v>1217.0999999999999</v>
      </c>
      <c r="M167" s="248">
        <v>7.596E-2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92.8</v>
      </c>
      <c r="D168" s="249">
        <v>92.133333333333326</v>
      </c>
      <c r="E168" s="249">
        <v>90.866666666666646</v>
      </c>
      <c r="F168" s="249">
        <v>88.933333333333323</v>
      </c>
      <c r="G168" s="249">
        <v>87.666666666666643</v>
      </c>
      <c r="H168" s="249">
        <v>94.066666666666649</v>
      </c>
      <c r="I168" s="249">
        <v>95.333333333333329</v>
      </c>
      <c r="J168" s="249">
        <v>97.266666666666652</v>
      </c>
      <c r="K168" s="248">
        <v>93.4</v>
      </c>
      <c r="L168" s="248">
        <v>90.2</v>
      </c>
      <c r="M168" s="248">
        <v>159.20076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1897.6</v>
      </c>
      <c r="D169" s="249">
        <v>1905.2</v>
      </c>
      <c r="E169" s="249">
        <v>1875.4</v>
      </c>
      <c r="F169" s="249">
        <v>1853.2</v>
      </c>
      <c r="G169" s="249">
        <v>1823.4</v>
      </c>
      <c r="H169" s="249">
        <v>1927.4</v>
      </c>
      <c r="I169" s="249">
        <v>1957.1999999999998</v>
      </c>
      <c r="J169" s="249">
        <v>1979.4</v>
      </c>
      <c r="K169" s="248">
        <v>1935</v>
      </c>
      <c r="L169" s="248">
        <v>1883</v>
      </c>
      <c r="M169" s="248">
        <v>0.80074999999999996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43.15</v>
      </c>
      <c r="D170" s="249">
        <v>42.933333333333337</v>
      </c>
      <c r="E170" s="249">
        <v>42.466666666666676</v>
      </c>
      <c r="F170" s="249">
        <v>41.783333333333339</v>
      </c>
      <c r="G170" s="249">
        <v>41.316666666666677</v>
      </c>
      <c r="H170" s="249">
        <v>43.616666666666674</v>
      </c>
      <c r="I170" s="249">
        <v>44.083333333333343</v>
      </c>
      <c r="J170" s="249">
        <v>44.766666666666673</v>
      </c>
      <c r="K170" s="248">
        <v>43.4</v>
      </c>
      <c r="L170" s="248">
        <v>42.25</v>
      </c>
      <c r="M170" s="248">
        <v>99.369889999999998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2705.65</v>
      </c>
      <c r="D171" s="249">
        <v>2711.1333333333332</v>
      </c>
      <c r="E171" s="249">
        <v>2695.5166666666664</v>
      </c>
      <c r="F171" s="249">
        <v>2685.3833333333332</v>
      </c>
      <c r="G171" s="249">
        <v>2669.7666666666664</v>
      </c>
      <c r="H171" s="249">
        <v>2721.2666666666664</v>
      </c>
      <c r="I171" s="249">
        <v>2736.8833333333332</v>
      </c>
      <c r="J171" s="249">
        <v>2747.0166666666664</v>
      </c>
      <c r="K171" s="248">
        <v>2726.75</v>
      </c>
      <c r="L171" s="248">
        <v>2701</v>
      </c>
      <c r="M171" s="248">
        <v>6.8260000000000001E-2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3434.6</v>
      </c>
      <c r="D172" s="249">
        <v>3433.9833333333336</v>
      </c>
      <c r="E172" s="249">
        <v>3412.9666666666672</v>
      </c>
      <c r="F172" s="249">
        <v>3391.3333333333335</v>
      </c>
      <c r="G172" s="249">
        <v>3370.3166666666671</v>
      </c>
      <c r="H172" s="249">
        <v>3455.6166666666672</v>
      </c>
      <c r="I172" s="249">
        <v>3476.6333333333337</v>
      </c>
      <c r="J172" s="249">
        <v>3498.2666666666673</v>
      </c>
      <c r="K172" s="248">
        <v>3455</v>
      </c>
      <c r="L172" s="248">
        <v>3412.35</v>
      </c>
      <c r="M172" s="248">
        <v>0.17349000000000001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143.80000000000001</v>
      </c>
      <c r="D173" s="249">
        <v>144.29999999999998</v>
      </c>
      <c r="E173" s="249">
        <v>141.59999999999997</v>
      </c>
      <c r="F173" s="249">
        <v>139.39999999999998</v>
      </c>
      <c r="G173" s="249">
        <v>136.69999999999996</v>
      </c>
      <c r="H173" s="249">
        <v>146.49999999999997</v>
      </c>
      <c r="I173" s="249">
        <v>149.19999999999996</v>
      </c>
      <c r="J173" s="249">
        <v>151.39999999999998</v>
      </c>
      <c r="K173" s="248">
        <v>147</v>
      </c>
      <c r="L173" s="248">
        <v>142.1</v>
      </c>
      <c r="M173" s="248">
        <v>5.9461599999999999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1714.4</v>
      </c>
      <c r="D174" s="249">
        <v>1718.7833333333335</v>
      </c>
      <c r="E174" s="249">
        <v>1702.616666666667</v>
      </c>
      <c r="F174" s="249">
        <v>1690.8333333333335</v>
      </c>
      <c r="G174" s="249">
        <v>1674.666666666667</v>
      </c>
      <c r="H174" s="249">
        <v>1730.5666666666671</v>
      </c>
      <c r="I174" s="249">
        <v>1746.7333333333336</v>
      </c>
      <c r="J174" s="249">
        <v>1758.5166666666671</v>
      </c>
      <c r="K174" s="248">
        <v>1734.95</v>
      </c>
      <c r="L174" s="248">
        <v>1707</v>
      </c>
      <c r="M174" s="248">
        <v>0.72924999999999995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1330.45</v>
      </c>
      <c r="D175" s="249">
        <v>1327.0666666666666</v>
      </c>
      <c r="E175" s="249">
        <v>1319.8333333333333</v>
      </c>
      <c r="F175" s="249">
        <v>1309.2166666666667</v>
      </c>
      <c r="G175" s="249">
        <v>1301.9833333333333</v>
      </c>
      <c r="H175" s="249">
        <v>1337.6833333333332</v>
      </c>
      <c r="I175" s="249">
        <v>1344.9166666666667</v>
      </c>
      <c r="J175" s="249">
        <v>1355.5333333333331</v>
      </c>
      <c r="K175" s="248">
        <v>1334.3</v>
      </c>
      <c r="L175" s="248">
        <v>1316.45</v>
      </c>
      <c r="M175" s="248">
        <v>1.8244199999999999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425.05</v>
      </c>
      <c r="D176" s="249">
        <v>423.38333333333338</v>
      </c>
      <c r="E176" s="249">
        <v>416.86666666666679</v>
      </c>
      <c r="F176" s="249">
        <v>408.68333333333339</v>
      </c>
      <c r="G176" s="249">
        <v>402.1666666666668</v>
      </c>
      <c r="H176" s="249">
        <v>431.56666666666678</v>
      </c>
      <c r="I176" s="249">
        <v>438.08333333333331</v>
      </c>
      <c r="J176" s="249">
        <v>446.26666666666677</v>
      </c>
      <c r="K176" s="248">
        <v>429.9</v>
      </c>
      <c r="L176" s="248">
        <v>415.2</v>
      </c>
      <c r="M176" s="248">
        <v>25.113900000000001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1198</v>
      </c>
      <c r="D177" s="249">
        <v>1194.1666666666667</v>
      </c>
      <c r="E177" s="249">
        <v>1172.8833333333334</v>
      </c>
      <c r="F177" s="249">
        <v>1147.7666666666667</v>
      </c>
      <c r="G177" s="249">
        <v>1126.4833333333333</v>
      </c>
      <c r="H177" s="249">
        <v>1219.2833333333335</v>
      </c>
      <c r="I177" s="249">
        <v>1240.5666666666668</v>
      </c>
      <c r="J177" s="249">
        <v>1265.6833333333336</v>
      </c>
      <c r="K177" s="248">
        <v>1215.45</v>
      </c>
      <c r="L177" s="248">
        <v>1169.05</v>
      </c>
      <c r="M177" s="248">
        <v>0.30846000000000001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2016.2</v>
      </c>
      <c r="D178" s="249">
        <v>2019.5999999999997</v>
      </c>
      <c r="E178" s="249">
        <v>1939.1999999999994</v>
      </c>
      <c r="F178" s="249">
        <v>1862.1999999999996</v>
      </c>
      <c r="G178" s="249">
        <v>1781.7999999999993</v>
      </c>
      <c r="H178" s="249">
        <v>2096.5999999999995</v>
      </c>
      <c r="I178" s="249">
        <v>2176.9999999999995</v>
      </c>
      <c r="J178" s="249">
        <v>2253.9999999999995</v>
      </c>
      <c r="K178" s="248">
        <v>2100</v>
      </c>
      <c r="L178" s="248">
        <v>1942.6</v>
      </c>
      <c r="M178" s="248">
        <v>11.71008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481.4</v>
      </c>
      <c r="D179" s="249">
        <v>483.86666666666662</v>
      </c>
      <c r="E179" s="249">
        <v>477.73333333333323</v>
      </c>
      <c r="F179" s="249">
        <v>474.06666666666661</v>
      </c>
      <c r="G179" s="249">
        <v>467.93333333333322</v>
      </c>
      <c r="H179" s="249">
        <v>487.53333333333325</v>
      </c>
      <c r="I179" s="249">
        <v>493.66666666666657</v>
      </c>
      <c r="J179" s="249">
        <v>497.33333333333326</v>
      </c>
      <c r="K179" s="248">
        <v>490</v>
      </c>
      <c r="L179" s="248">
        <v>480.2</v>
      </c>
      <c r="M179" s="248">
        <v>0.52283999999999997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895.35</v>
      </c>
      <c r="D180" s="249">
        <v>902.23333333333323</v>
      </c>
      <c r="E180" s="249">
        <v>878.46666666666647</v>
      </c>
      <c r="F180" s="249">
        <v>861.58333333333326</v>
      </c>
      <c r="G180" s="249">
        <v>837.81666666666649</v>
      </c>
      <c r="H180" s="249">
        <v>919.11666666666645</v>
      </c>
      <c r="I180" s="249">
        <v>942.8833333333331</v>
      </c>
      <c r="J180" s="249">
        <v>959.76666666666642</v>
      </c>
      <c r="K180" s="248">
        <v>926</v>
      </c>
      <c r="L180" s="248">
        <v>885.35</v>
      </c>
      <c r="M180" s="248">
        <v>25.54635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470.25</v>
      </c>
      <c r="D181" s="249">
        <v>475.01666666666665</v>
      </c>
      <c r="E181" s="249">
        <v>462.7833333333333</v>
      </c>
      <c r="F181" s="249">
        <v>455.31666666666666</v>
      </c>
      <c r="G181" s="249">
        <v>443.08333333333331</v>
      </c>
      <c r="H181" s="249">
        <v>482.48333333333329</v>
      </c>
      <c r="I181" s="249">
        <v>494.71666666666664</v>
      </c>
      <c r="J181" s="249">
        <v>502.18333333333328</v>
      </c>
      <c r="K181" s="248">
        <v>487.25</v>
      </c>
      <c r="L181" s="248">
        <v>467.55</v>
      </c>
      <c r="M181" s="248">
        <v>1.9372799999999999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1299</v>
      </c>
      <c r="D182" s="249">
        <v>1290.8500000000001</v>
      </c>
      <c r="E182" s="249">
        <v>1276.7000000000003</v>
      </c>
      <c r="F182" s="249">
        <v>1254.4000000000001</v>
      </c>
      <c r="G182" s="249">
        <v>1240.2500000000002</v>
      </c>
      <c r="H182" s="249">
        <v>1313.1500000000003</v>
      </c>
      <c r="I182" s="249">
        <v>1327.3000000000004</v>
      </c>
      <c r="J182" s="249">
        <v>1349.6000000000004</v>
      </c>
      <c r="K182" s="248">
        <v>1305</v>
      </c>
      <c r="L182" s="248">
        <v>1268.55</v>
      </c>
      <c r="M182" s="248">
        <v>4.1961000000000004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337.45</v>
      </c>
      <c r="D183" s="249">
        <v>335.35</v>
      </c>
      <c r="E183" s="249">
        <v>331.20000000000005</v>
      </c>
      <c r="F183" s="249">
        <v>324.95000000000005</v>
      </c>
      <c r="G183" s="249">
        <v>320.80000000000007</v>
      </c>
      <c r="H183" s="249">
        <v>341.6</v>
      </c>
      <c r="I183" s="249">
        <v>345.75</v>
      </c>
      <c r="J183" s="249">
        <v>352</v>
      </c>
      <c r="K183" s="248">
        <v>339.5</v>
      </c>
      <c r="L183" s="248">
        <v>329.1</v>
      </c>
      <c r="M183" s="248">
        <v>10.80092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398.55</v>
      </c>
      <c r="D184" s="249">
        <v>395.58333333333331</v>
      </c>
      <c r="E184" s="249">
        <v>390.16666666666663</v>
      </c>
      <c r="F184" s="249">
        <v>381.7833333333333</v>
      </c>
      <c r="G184" s="249">
        <v>376.36666666666662</v>
      </c>
      <c r="H184" s="249">
        <v>403.96666666666664</v>
      </c>
      <c r="I184" s="249">
        <v>409.38333333333327</v>
      </c>
      <c r="J184" s="249">
        <v>417.76666666666665</v>
      </c>
      <c r="K184" s="248">
        <v>401</v>
      </c>
      <c r="L184" s="248">
        <v>387.2</v>
      </c>
      <c r="M184" s="248">
        <v>5.0665300000000002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1815.3</v>
      </c>
      <c r="D185" s="249">
        <v>1803.5166666666667</v>
      </c>
      <c r="E185" s="249">
        <v>1787.8333333333333</v>
      </c>
      <c r="F185" s="249">
        <v>1760.3666666666666</v>
      </c>
      <c r="G185" s="249">
        <v>1744.6833333333332</v>
      </c>
      <c r="H185" s="249">
        <v>1830.9833333333333</v>
      </c>
      <c r="I185" s="249">
        <v>1846.6666666666667</v>
      </c>
      <c r="J185" s="249">
        <v>1874.1333333333334</v>
      </c>
      <c r="K185" s="248">
        <v>1819.2</v>
      </c>
      <c r="L185" s="248">
        <v>1776.05</v>
      </c>
      <c r="M185" s="248">
        <v>4.5592100000000002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687.65</v>
      </c>
      <c r="D186" s="249">
        <v>690.15</v>
      </c>
      <c r="E186" s="249">
        <v>674.55</v>
      </c>
      <c r="F186" s="249">
        <v>661.44999999999993</v>
      </c>
      <c r="G186" s="249">
        <v>645.84999999999991</v>
      </c>
      <c r="H186" s="249">
        <v>703.25</v>
      </c>
      <c r="I186" s="249">
        <v>718.85000000000014</v>
      </c>
      <c r="J186" s="249">
        <v>731.95</v>
      </c>
      <c r="K186" s="248">
        <v>705.75</v>
      </c>
      <c r="L186" s="248">
        <v>677.05</v>
      </c>
      <c r="M186" s="248">
        <v>3.4501200000000001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347.5</v>
      </c>
      <c r="D187" s="249">
        <v>348.2166666666667</v>
      </c>
      <c r="E187" s="249">
        <v>342.63333333333338</v>
      </c>
      <c r="F187" s="249">
        <v>337.76666666666671</v>
      </c>
      <c r="G187" s="249">
        <v>332.18333333333339</v>
      </c>
      <c r="H187" s="249">
        <v>353.08333333333337</v>
      </c>
      <c r="I187" s="249">
        <v>358.66666666666663</v>
      </c>
      <c r="J187" s="249">
        <v>363.53333333333336</v>
      </c>
      <c r="K187" s="248">
        <v>353.8</v>
      </c>
      <c r="L187" s="248">
        <v>343.35</v>
      </c>
      <c r="M187" s="248">
        <v>1.9591099999999999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1908.8</v>
      </c>
      <c r="D188" s="249">
        <v>1920.8500000000001</v>
      </c>
      <c r="E188" s="249">
        <v>1891.7500000000002</v>
      </c>
      <c r="F188" s="249">
        <v>1874.7</v>
      </c>
      <c r="G188" s="249">
        <v>1845.6000000000001</v>
      </c>
      <c r="H188" s="249">
        <v>1937.9000000000003</v>
      </c>
      <c r="I188" s="249">
        <v>1967.0000000000002</v>
      </c>
      <c r="J188" s="249">
        <v>1984.0500000000004</v>
      </c>
      <c r="K188" s="248">
        <v>1949.95</v>
      </c>
      <c r="L188" s="248">
        <v>1903.8</v>
      </c>
      <c r="M188" s="248">
        <v>0.20881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773.25</v>
      </c>
      <c r="D189" s="249">
        <v>769.56666666666661</v>
      </c>
      <c r="E189" s="249">
        <v>762.23333333333323</v>
      </c>
      <c r="F189" s="249">
        <v>751.21666666666658</v>
      </c>
      <c r="G189" s="249">
        <v>743.88333333333321</v>
      </c>
      <c r="H189" s="249">
        <v>780.58333333333326</v>
      </c>
      <c r="I189" s="249">
        <v>787.91666666666674</v>
      </c>
      <c r="J189" s="249">
        <v>798.93333333333328</v>
      </c>
      <c r="K189" s="248">
        <v>776.9</v>
      </c>
      <c r="L189" s="248">
        <v>758.55</v>
      </c>
      <c r="M189" s="248">
        <v>0.53203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251.05</v>
      </c>
      <c r="D190" s="249">
        <v>250.48333333333335</v>
      </c>
      <c r="E190" s="249">
        <v>246.9666666666667</v>
      </c>
      <c r="F190" s="249">
        <v>242.88333333333335</v>
      </c>
      <c r="G190" s="249">
        <v>239.3666666666667</v>
      </c>
      <c r="H190" s="249">
        <v>254.56666666666669</v>
      </c>
      <c r="I190" s="249">
        <v>258.08333333333337</v>
      </c>
      <c r="J190" s="249">
        <v>262.16666666666669</v>
      </c>
      <c r="K190" s="248">
        <v>254</v>
      </c>
      <c r="L190" s="248">
        <v>246.4</v>
      </c>
      <c r="M190" s="248">
        <v>3.2229199999999998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3223.6</v>
      </c>
      <c r="D191" s="249">
        <v>3221.3166666666671</v>
      </c>
      <c r="E191" s="249">
        <v>3178.2833333333342</v>
      </c>
      <c r="F191" s="249">
        <v>3132.9666666666672</v>
      </c>
      <c r="G191" s="249">
        <v>3089.9333333333343</v>
      </c>
      <c r="H191" s="249">
        <v>3266.6333333333341</v>
      </c>
      <c r="I191" s="249">
        <v>3309.666666666667</v>
      </c>
      <c r="J191" s="249">
        <v>3354.983333333334</v>
      </c>
      <c r="K191" s="248">
        <v>3264.35</v>
      </c>
      <c r="L191" s="248">
        <v>3176</v>
      </c>
      <c r="M191" s="248">
        <v>2.4913500000000002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523.79999999999995</v>
      </c>
      <c r="D192" s="249">
        <v>519.05000000000007</v>
      </c>
      <c r="E192" s="249">
        <v>513.10000000000014</v>
      </c>
      <c r="F192" s="249">
        <v>502.40000000000009</v>
      </c>
      <c r="G192" s="249">
        <v>496.45000000000016</v>
      </c>
      <c r="H192" s="249">
        <v>529.75000000000011</v>
      </c>
      <c r="I192" s="249">
        <v>535.70000000000016</v>
      </c>
      <c r="J192" s="249">
        <v>546.40000000000009</v>
      </c>
      <c r="K192" s="248">
        <v>525</v>
      </c>
      <c r="L192" s="248">
        <v>508.35</v>
      </c>
      <c r="M192" s="248">
        <v>10.461959999999999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590.15</v>
      </c>
      <c r="D193" s="249">
        <v>586.30000000000007</v>
      </c>
      <c r="E193" s="249">
        <v>577.95000000000016</v>
      </c>
      <c r="F193" s="249">
        <v>565.75000000000011</v>
      </c>
      <c r="G193" s="249">
        <v>557.4000000000002</v>
      </c>
      <c r="H193" s="249">
        <v>598.50000000000011</v>
      </c>
      <c r="I193" s="249">
        <v>606.85</v>
      </c>
      <c r="J193" s="249">
        <v>619.05000000000007</v>
      </c>
      <c r="K193" s="248">
        <v>594.65</v>
      </c>
      <c r="L193" s="248">
        <v>574.1</v>
      </c>
      <c r="M193" s="248">
        <v>6.9258800000000003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92.05</v>
      </c>
      <c r="D194" s="249">
        <v>91.716666666666654</v>
      </c>
      <c r="E194" s="249">
        <v>90.033333333333303</v>
      </c>
      <c r="F194" s="249">
        <v>88.016666666666652</v>
      </c>
      <c r="G194" s="249">
        <v>86.3333333333333</v>
      </c>
      <c r="H194" s="249">
        <v>93.733333333333306</v>
      </c>
      <c r="I194" s="249">
        <v>95.416666666666671</v>
      </c>
      <c r="J194" s="249">
        <v>97.433333333333309</v>
      </c>
      <c r="K194" s="248">
        <v>93.4</v>
      </c>
      <c r="L194" s="248">
        <v>89.7</v>
      </c>
      <c r="M194" s="248">
        <v>20.450859999999999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135.4</v>
      </c>
      <c r="D195" s="249">
        <v>134.54999999999998</v>
      </c>
      <c r="E195" s="249">
        <v>133.09999999999997</v>
      </c>
      <c r="F195" s="249">
        <v>130.79999999999998</v>
      </c>
      <c r="G195" s="249">
        <v>129.34999999999997</v>
      </c>
      <c r="H195" s="249">
        <v>136.84999999999997</v>
      </c>
      <c r="I195" s="249">
        <v>138.29999999999995</v>
      </c>
      <c r="J195" s="249">
        <v>140.59999999999997</v>
      </c>
      <c r="K195" s="248">
        <v>136</v>
      </c>
      <c r="L195" s="248">
        <v>132.25</v>
      </c>
      <c r="M195" s="248">
        <v>15.388640000000001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271.5</v>
      </c>
      <c r="D196" s="249">
        <v>270.41666666666669</v>
      </c>
      <c r="E196" s="249">
        <v>265.63333333333338</v>
      </c>
      <c r="F196" s="249">
        <v>259.76666666666671</v>
      </c>
      <c r="G196" s="249">
        <v>254.98333333333341</v>
      </c>
      <c r="H196" s="249">
        <v>276.28333333333336</v>
      </c>
      <c r="I196" s="249">
        <v>281.06666666666666</v>
      </c>
      <c r="J196" s="249">
        <v>286.93333333333334</v>
      </c>
      <c r="K196" s="248">
        <v>275.2</v>
      </c>
      <c r="L196" s="248">
        <v>264.55</v>
      </c>
      <c r="M196" s="248">
        <v>22.320080000000001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1065.5</v>
      </c>
      <c r="D197" s="249">
        <v>1057.2666666666667</v>
      </c>
      <c r="E197" s="249">
        <v>1043.5333333333333</v>
      </c>
      <c r="F197" s="249">
        <v>1021.5666666666666</v>
      </c>
      <c r="G197" s="249">
        <v>1007.8333333333333</v>
      </c>
      <c r="H197" s="249">
        <v>1079.2333333333333</v>
      </c>
      <c r="I197" s="249">
        <v>1092.9666666666665</v>
      </c>
      <c r="J197" s="249">
        <v>1114.9333333333334</v>
      </c>
      <c r="K197" s="248">
        <v>1071</v>
      </c>
      <c r="L197" s="248">
        <v>1035.3</v>
      </c>
      <c r="M197" s="248">
        <v>1.4562299999999999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1028.4000000000001</v>
      </c>
      <c r="D198" s="249">
        <v>1026.6666666666667</v>
      </c>
      <c r="E198" s="249">
        <v>1014.1833333333334</v>
      </c>
      <c r="F198" s="249">
        <v>999.9666666666667</v>
      </c>
      <c r="G198" s="249">
        <v>987.48333333333335</v>
      </c>
      <c r="H198" s="249">
        <v>1040.8833333333334</v>
      </c>
      <c r="I198" s="249">
        <v>1053.3666666666666</v>
      </c>
      <c r="J198" s="249">
        <v>1067.5833333333335</v>
      </c>
      <c r="K198" s="248">
        <v>1039.1500000000001</v>
      </c>
      <c r="L198" s="248">
        <v>1012.45</v>
      </c>
      <c r="M198" s="248">
        <v>42.757849999999998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2237.8000000000002</v>
      </c>
      <c r="D199" s="249">
        <v>2235.6000000000004</v>
      </c>
      <c r="E199" s="249">
        <v>2218.3000000000006</v>
      </c>
      <c r="F199" s="249">
        <v>2198.8000000000002</v>
      </c>
      <c r="G199" s="249">
        <v>2181.5000000000005</v>
      </c>
      <c r="H199" s="249">
        <v>2255.1000000000008</v>
      </c>
      <c r="I199" s="249">
        <v>2272.4</v>
      </c>
      <c r="J199" s="249">
        <v>2291.900000000001</v>
      </c>
      <c r="K199" s="248">
        <v>2252.9</v>
      </c>
      <c r="L199" s="248">
        <v>2216.1</v>
      </c>
      <c r="M199" s="248">
        <v>1.3711500000000001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1643.75</v>
      </c>
      <c r="D200" s="249">
        <v>1639.5833333333333</v>
      </c>
      <c r="E200" s="249">
        <v>1625.5666666666666</v>
      </c>
      <c r="F200" s="249">
        <v>1607.3833333333334</v>
      </c>
      <c r="G200" s="249">
        <v>1593.3666666666668</v>
      </c>
      <c r="H200" s="249">
        <v>1657.7666666666664</v>
      </c>
      <c r="I200" s="249">
        <v>1671.7833333333333</v>
      </c>
      <c r="J200" s="249">
        <v>1689.9666666666662</v>
      </c>
      <c r="K200" s="248">
        <v>1653.6</v>
      </c>
      <c r="L200" s="248">
        <v>1621.4</v>
      </c>
      <c r="M200" s="248">
        <v>72.174040000000005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576.5</v>
      </c>
      <c r="D201" s="249">
        <v>575.35</v>
      </c>
      <c r="E201" s="249">
        <v>572.70000000000005</v>
      </c>
      <c r="F201" s="249">
        <v>568.9</v>
      </c>
      <c r="G201" s="249">
        <v>566.25</v>
      </c>
      <c r="H201" s="249">
        <v>579.15000000000009</v>
      </c>
      <c r="I201" s="249">
        <v>581.79999999999995</v>
      </c>
      <c r="J201" s="249">
        <v>585.60000000000014</v>
      </c>
      <c r="K201" s="248">
        <v>578</v>
      </c>
      <c r="L201" s="248">
        <v>571.54999999999995</v>
      </c>
      <c r="M201" s="248">
        <v>17.470030000000001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85.55</v>
      </c>
      <c r="D202" s="249">
        <v>86.166666666666671</v>
      </c>
      <c r="E202" s="249">
        <v>84.483333333333348</v>
      </c>
      <c r="F202" s="249">
        <v>83.416666666666671</v>
      </c>
      <c r="G202" s="249">
        <v>81.733333333333348</v>
      </c>
      <c r="H202" s="249">
        <v>87.233333333333348</v>
      </c>
      <c r="I202" s="249">
        <v>88.916666666666657</v>
      </c>
      <c r="J202" s="249">
        <v>89.983333333333348</v>
      </c>
      <c r="K202" s="248">
        <v>87.85</v>
      </c>
      <c r="L202" s="248">
        <v>85.1</v>
      </c>
      <c r="M202" s="248">
        <v>191.98356999999999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676.15</v>
      </c>
      <c r="D203" s="249">
        <v>676.68333333333328</v>
      </c>
      <c r="E203" s="249">
        <v>664.56666666666661</v>
      </c>
      <c r="F203" s="249">
        <v>652.98333333333335</v>
      </c>
      <c r="G203" s="249">
        <v>640.86666666666667</v>
      </c>
      <c r="H203" s="249">
        <v>688.26666666666654</v>
      </c>
      <c r="I203" s="249">
        <v>700.3833333333331</v>
      </c>
      <c r="J203" s="249">
        <v>711.96666666666647</v>
      </c>
      <c r="K203" s="248">
        <v>688.8</v>
      </c>
      <c r="L203" s="248">
        <v>665.1</v>
      </c>
      <c r="M203" s="248">
        <v>0.2361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923.2</v>
      </c>
      <c r="D204" s="249">
        <v>925.46666666666658</v>
      </c>
      <c r="E204" s="249">
        <v>917.03333333333319</v>
      </c>
      <c r="F204" s="249">
        <v>910.86666666666656</v>
      </c>
      <c r="G204" s="249">
        <v>902.43333333333317</v>
      </c>
      <c r="H204" s="249">
        <v>931.63333333333321</v>
      </c>
      <c r="I204" s="249">
        <v>940.06666666666661</v>
      </c>
      <c r="J204" s="249">
        <v>946.23333333333323</v>
      </c>
      <c r="K204" s="248">
        <v>933.9</v>
      </c>
      <c r="L204" s="248">
        <v>919.3</v>
      </c>
      <c r="M204" s="248">
        <v>1.7155499999999999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909.35</v>
      </c>
      <c r="D205" s="249">
        <v>909.11666666666667</v>
      </c>
      <c r="E205" s="249">
        <v>900.23333333333335</v>
      </c>
      <c r="F205" s="249">
        <v>891.11666666666667</v>
      </c>
      <c r="G205" s="249">
        <v>882.23333333333335</v>
      </c>
      <c r="H205" s="249">
        <v>918.23333333333335</v>
      </c>
      <c r="I205" s="249">
        <v>927.11666666666679</v>
      </c>
      <c r="J205" s="249">
        <v>936.23333333333335</v>
      </c>
      <c r="K205" s="248">
        <v>918</v>
      </c>
      <c r="L205" s="248">
        <v>900</v>
      </c>
      <c r="M205" s="248">
        <v>0.18933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1167</v>
      </c>
      <c r="D206" s="249">
        <v>1170.1166666666666</v>
      </c>
      <c r="E206" s="249">
        <v>1156.2333333333331</v>
      </c>
      <c r="F206" s="249">
        <v>1145.4666666666665</v>
      </c>
      <c r="G206" s="249">
        <v>1131.583333333333</v>
      </c>
      <c r="H206" s="249">
        <v>1180.8833333333332</v>
      </c>
      <c r="I206" s="249">
        <v>1194.7666666666669</v>
      </c>
      <c r="J206" s="249">
        <v>1205.5333333333333</v>
      </c>
      <c r="K206" s="248">
        <v>1184</v>
      </c>
      <c r="L206" s="248">
        <v>1159.3499999999999</v>
      </c>
      <c r="M206" s="248">
        <v>5.8907800000000003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2771.45</v>
      </c>
      <c r="D207" s="249">
        <v>2760.8000000000006</v>
      </c>
      <c r="E207" s="249">
        <v>2746.7000000000012</v>
      </c>
      <c r="F207" s="249">
        <v>2721.9500000000007</v>
      </c>
      <c r="G207" s="249">
        <v>2707.8500000000013</v>
      </c>
      <c r="H207" s="249">
        <v>2785.5500000000011</v>
      </c>
      <c r="I207" s="249">
        <v>2799.6500000000005</v>
      </c>
      <c r="J207" s="249">
        <v>2824.400000000001</v>
      </c>
      <c r="K207" s="248">
        <v>2774.9</v>
      </c>
      <c r="L207" s="248">
        <v>2736.05</v>
      </c>
      <c r="M207" s="248">
        <v>1.66357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394.9</v>
      </c>
      <c r="D208" s="249">
        <v>392.64999999999992</v>
      </c>
      <c r="E208" s="249">
        <v>387.39999999999986</v>
      </c>
      <c r="F208" s="249">
        <v>379.89999999999992</v>
      </c>
      <c r="G208" s="249">
        <v>374.64999999999986</v>
      </c>
      <c r="H208" s="249">
        <v>400.14999999999986</v>
      </c>
      <c r="I208" s="249">
        <v>405.4</v>
      </c>
      <c r="J208" s="249">
        <v>412.89999999999986</v>
      </c>
      <c r="K208" s="248">
        <v>397.9</v>
      </c>
      <c r="L208" s="248">
        <v>385.15</v>
      </c>
      <c r="M208" s="248">
        <v>9.4585600000000003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461.95</v>
      </c>
      <c r="D209" s="249">
        <v>461.11666666666662</v>
      </c>
      <c r="E209" s="249">
        <v>455.28333333333325</v>
      </c>
      <c r="F209" s="249">
        <v>448.61666666666662</v>
      </c>
      <c r="G209" s="249">
        <v>442.78333333333325</v>
      </c>
      <c r="H209" s="249">
        <v>467.78333333333325</v>
      </c>
      <c r="I209" s="249">
        <v>473.61666666666662</v>
      </c>
      <c r="J209" s="249">
        <v>480.28333333333325</v>
      </c>
      <c r="K209" s="248">
        <v>466.95</v>
      </c>
      <c r="L209" s="248">
        <v>454.45</v>
      </c>
      <c r="M209" s="248">
        <v>48.094859999999997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1328.5</v>
      </c>
      <c r="D210" s="249">
        <v>1332.8333333333333</v>
      </c>
      <c r="E210" s="249">
        <v>1302.7166666666665</v>
      </c>
      <c r="F210" s="249">
        <v>1276.9333333333332</v>
      </c>
      <c r="G210" s="249">
        <v>1246.8166666666664</v>
      </c>
      <c r="H210" s="249">
        <v>1358.6166666666666</v>
      </c>
      <c r="I210" s="249">
        <v>1388.7333333333333</v>
      </c>
      <c r="J210" s="249">
        <v>1414.5166666666667</v>
      </c>
      <c r="K210" s="248">
        <v>1362.95</v>
      </c>
      <c r="L210" s="248">
        <v>1307.05</v>
      </c>
      <c r="M210" s="248">
        <v>0.33500000000000002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2713.4</v>
      </c>
      <c r="D211" s="249">
        <v>2721.7833333333333</v>
      </c>
      <c r="E211" s="249">
        <v>2698.6166666666668</v>
      </c>
      <c r="F211" s="249">
        <v>2683.8333333333335</v>
      </c>
      <c r="G211" s="249">
        <v>2660.666666666667</v>
      </c>
      <c r="H211" s="249">
        <v>2736.5666666666666</v>
      </c>
      <c r="I211" s="249">
        <v>2759.7333333333336</v>
      </c>
      <c r="J211" s="249">
        <v>2774.5166666666664</v>
      </c>
      <c r="K211" s="248">
        <v>2744.95</v>
      </c>
      <c r="L211" s="248">
        <v>2707</v>
      </c>
      <c r="M211" s="248">
        <v>4.7660900000000002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115.25</v>
      </c>
      <c r="D212" s="249">
        <v>115.33333333333333</v>
      </c>
      <c r="E212" s="249">
        <v>114.51666666666665</v>
      </c>
      <c r="F212" s="249">
        <v>113.78333333333332</v>
      </c>
      <c r="G212" s="249">
        <v>112.96666666666664</v>
      </c>
      <c r="H212" s="249">
        <v>116.06666666666666</v>
      </c>
      <c r="I212" s="249">
        <v>116.88333333333335</v>
      </c>
      <c r="J212" s="249">
        <v>117.61666666666667</v>
      </c>
      <c r="K212" s="248">
        <v>116.15</v>
      </c>
      <c r="L212" s="248">
        <v>114.6</v>
      </c>
      <c r="M212" s="248">
        <v>21.627960000000002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251.9</v>
      </c>
      <c r="D213" s="249">
        <v>247.63333333333333</v>
      </c>
      <c r="E213" s="249">
        <v>242.26666666666665</v>
      </c>
      <c r="F213" s="249">
        <v>232.63333333333333</v>
      </c>
      <c r="G213" s="249">
        <v>227.26666666666665</v>
      </c>
      <c r="H213" s="249">
        <v>257.26666666666665</v>
      </c>
      <c r="I213" s="249">
        <v>262.63333333333333</v>
      </c>
      <c r="J213" s="249">
        <v>272.26666666666665</v>
      </c>
      <c r="K213" s="248">
        <v>253</v>
      </c>
      <c r="L213" s="248">
        <v>238</v>
      </c>
      <c r="M213" s="248">
        <v>101.15374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2717.25</v>
      </c>
      <c r="D214" s="249">
        <v>2709.9666666666667</v>
      </c>
      <c r="E214" s="249">
        <v>2695.9333333333334</v>
      </c>
      <c r="F214" s="249">
        <v>2674.6166666666668</v>
      </c>
      <c r="G214" s="249">
        <v>2660.5833333333335</v>
      </c>
      <c r="H214" s="249">
        <v>2731.2833333333333</v>
      </c>
      <c r="I214" s="249">
        <v>2745.3166666666671</v>
      </c>
      <c r="J214" s="249">
        <v>2766.6333333333332</v>
      </c>
      <c r="K214" s="248">
        <v>2724</v>
      </c>
      <c r="L214" s="248">
        <v>2688.65</v>
      </c>
      <c r="M214" s="248">
        <v>11.63204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317.14999999999998</v>
      </c>
      <c r="D215" s="249">
        <v>316</v>
      </c>
      <c r="E215" s="249">
        <v>313.75</v>
      </c>
      <c r="F215" s="249">
        <v>310.35000000000002</v>
      </c>
      <c r="G215" s="249">
        <v>308.10000000000002</v>
      </c>
      <c r="H215" s="249">
        <v>319.39999999999998</v>
      </c>
      <c r="I215" s="249">
        <v>321.64999999999998</v>
      </c>
      <c r="J215" s="249">
        <v>325.04999999999995</v>
      </c>
      <c r="K215" s="248">
        <v>318.25</v>
      </c>
      <c r="L215" s="248">
        <v>312.60000000000002</v>
      </c>
      <c r="M215" s="248">
        <v>5.2914099999999999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3298.1</v>
      </c>
      <c r="D216" s="249">
        <v>3235.5333333333333</v>
      </c>
      <c r="E216" s="249">
        <v>3123.6666666666665</v>
      </c>
      <c r="F216" s="249">
        <v>2949.2333333333331</v>
      </c>
      <c r="G216" s="249">
        <v>2837.3666666666663</v>
      </c>
      <c r="H216" s="249">
        <v>3409.9666666666667</v>
      </c>
      <c r="I216" s="249">
        <v>3521.8333333333335</v>
      </c>
      <c r="J216" s="249">
        <v>3696.2666666666669</v>
      </c>
      <c r="K216" s="248">
        <v>3347.4</v>
      </c>
      <c r="L216" s="248">
        <v>3061.1</v>
      </c>
      <c r="M216" s="248">
        <v>1.20207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751.65</v>
      </c>
      <c r="D217" s="249">
        <v>755.55000000000007</v>
      </c>
      <c r="E217" s="249">
        <v>746.10000000000014</v>
      </c>
      <c r="F217" s="249">
        <v>740.55000000000007</v>
      </c>
      <c r="G217" s="249">
        <v>731.10000000000014</v>
      </c>
      <c r="H217" s="249">
        <v>761.10000000000014</v>
      </c>
      <c r="I217" s="249">
        <v>770.55000000000018</v>
      </c>
      <c r="J217" s="249">
        <v>776.10000000000014</v>
      </c>
      <c r="K217" s="248">
        <v>765</v>
      </c>
      <c r="L217" s="248">
        <v>750</v>
      </c>
      <c r="M217" s="248">
        <v>0.34865000000000002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43391.4</v>
      </c>
      <c r="D218" s="249">
        <v>42813.35</v>
      </c>
      <c r="E218" s="249">
        <v>41828.1</v>
      </c>
      <c r="F218" s="249">
        <v>40264.800000000003</v>
      </c>
      <c r="G218" s="249">
        <v>39279.550000000003</v>
      </c>
      <c r="H218" s="249">
        <v>44376.649999999994</v>
      </c>
      <c r="I218" s="249">
        <v>45361.899999999994</v>
      </c>
      <c r="J218" s="249">
        <v>46925.19999999999</v>
      </c>
      <c r="K218" s="248">
        <v>43798.6</v>
      </c>
      <c r="L218" s="248">
        <v>41250.050000000003</v>
      </c>
      <c r="M218" s="248">
        <v>0.20621999999999999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49.3</v>
      </c>
      <c r="D219" s="249">
        <v>49.366666666666667</v>
      </c>
      <c r="E219" s="249">
        <v>48.483333333333334</v>
      </c>
      <c r="F219" s="249">
        <v>47.666666666666664</v>
      </c>
      <c r="G219" s="249">
        <v>46.783333333333331</v>
      </c>
      <c r="H219" s="249">
        <v>50.183333333333337</v>
      </c>
      <c r="I219" s="249">
        <v>51.066666666666677</v>
      </c>
      <c r="J219" s="249">
        <v>51.88333333333334</v>
      </c>
      <c r="K219" s="248">
        <v>50.25</v>
      </c>
      <c r="L219" s="248">
        <v>48.55</v>
      </c>
      <c r="M219" s="248">
        <v>73.790409999999994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2685.75</v>
      </c>
      <c r="D220" s="249">
        <v>2679.6166666666668</v>
      </c>
      <c r="E220" s="249">
        <v>2657.2333333333336</v>
      </c>
      <c r="F220" s="249">
        <v>2628.7166666666667</v>
      </c>
      <c r="G220" s="249">
        <v>2606.3333333333335</v>
      </c>
      <c r="H220" s="249">
        <v>2708.1333333333337</v>
      </c>
      <c r="I220" s="249">
        <v>2730.5166666666669</v>
      </c>
      <c r="J220" s="249">
        <v>2759.0333333333338</v>
      </c>
      <c r="K220" s="248">
        <v>2702</v>
      </c>
      <c r="L220" s="248">
        <v>2651.1</v>
      </c>
      <c r="M220" s="248">
        <v>33.87144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930.3</v>
      </c>
      <c r="D221" s="249">
        <v>929.75</v>
      </c>
      <c r="E221" s="249">
        <v>925.6</v>
      </c>
      <c r="F221" s="249">
        <v>920.9</v>
      </c>
      <c r="G221" s="249">
        <v>916.75</v>
      </c>
      <c r="H221" s="249">
        <v>934.45</v>
      </c>
      <c r="I221" s="249">
        <v>938.60000000000014</v>
      </c>
      <c r="J221" s="249">
        <v>943.30000000000007</v>
      </c>
      <c r="K221" s="248">
        <v>933.9</v>
      </c>
      <c r="L221" s="248">
        <v>925.05</v>
      </c>
      <c r="M221" s="248">
        <v>84.938630000000003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1229.8499999999999</v>
      </c>
      <c r="D222" s="249">
        <v>1235.8666666666668</v>
      </c>
      <c r="E222" s="249">
        <v>1219.7833333333335</v>
      </c>
      <c r="F222" s="249">
        <v>1209.7166666666667</v>
      </c>
      <c r="G222" s="249">
        <v>1193.6333333333334</v>
      </c>
      <c r="H222" s="249">
        <v>1245.9333333333336</v>
      </c>
      <c r="I222" s="249">
        <v>1262.0166666666667</v>
      </c>
      <c r="J222" s="249">
        <v>1272.0833333333337</v>
      </c>
      <c r="K222" s="248">
        <v>1251.95</v>
      </c>
      <c r="L222" s="248">
        <v>1225.8</v>
      </c>
      <c r="M222" s="248">
        <v>3.8053900000000001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450.9</v>
      </c>
      <c r="D223" s="249">
        <v>451.91666666666669</v>
      </c>
      <c r="E223" s="249">
        <v>446.98333333333335</v>
      </c>
      <c r="F223" s="249">
        <v>443.06666666666666</v>
      </c>
      <c r="G223" s="249">
        <v>438.13333333333333</v>
      </c>
      <c r="H223" s="249">
        <v>455.83333333333337</v>
      </c>
      <c r="I223" s="249">
        <v>460.76666666666665</v>
      </c>
      <c r="J223" s="249">
        <v>464.68333333333339</v>
      </c>
      <c r="K223" s="248">
        <v>456.85</v>
      </c>
      <c r="L223" s="248">
        <v>448</v>
      </c>
      <c r="M223" s="248">
        <v>35.984209999999997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516.4</v>
      </c>
      <c r="D224" s="249">
        <v>517.0333333333333</v>
      </c>
      <c r="E224" s="249">
        <v>511.71666666666658</v>
      </c>
      <c r="F224" s="249">
        <v>507.0333333333333</v>
      </c>
      <c r="G224" s="249">
        <v>501.71666666666658</v>
      </c>
      <c r="H224" s="249">
        <v>521.71666666666658</v>
      </c>
      <c r="I224" s="249">
        <v>527.03333333333319</v>
      </c>
      <c r="J224" s="249">
        <v>531.71666666666658</v>
      </c>
      <c r="K224" s="248">
        <v>522.35</v>
      </c>
      <c r="L224" s="248">
        <v>512.35</v>
      </c>
      <c r="M224" s="248">
        <v>1.3581399999999999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55.3</v>
      </c>
      <c r="D225" s="249">
        <v>54.849999999999994</v>
      </c>
      <c r="E225" s="249">
        <v>54.04999999999999</v>
      </c>
      <c r="F225" s="249">
        <v>52.8</v>
      </c>
      <c r="G225" s="249">
        <v>51.999999999999993</v>
      </c>
      <c r="H225" s="249">
        <v>56.099999999999987</v>
      </c>
      <c r="I225" s="249">
        <v>56.9</v>
      </c>
      <c r="J225" s="249">
        <v>58.149999999999984</v>
      </c>
      <c r="K225" s="248">
        <v>55.65</v>
      </c>
      <c r="L225" s="248">
        <v>53.6</v>
      </c>
      <c r="M225" s="248">
        <v>190.52453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59.1</v>
      </c>
      <c r="D226" s="249">
        <v>58.666666666666664</v>
      </c>
      <c r="E226" s="249">
        <v>58.083333333333329</v>
      </c>
      <c r="F226" s="249">
        <v>57.066666666666663</v>
      </c>
      <c r="G226" s="249">
        <v>56.483333333333327</v>
      </c>
      <c r="H226" s="249">
        <v>59.68333333333333</v>
      </c>
      <c r="I226" s="249">
        <v>60.266666666666659</v>
      </c>
      <c r="J226" s="249">
        <v>61.283333333333331</v>
      </c>
      <c r="K226" s="248">
        <v>59.25</v>
      </c>
      <c r="L226" s="248">
        <v>57.65</v>
      </c>
      <c r="M226" s="248">
        <v>197.25962999999999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83.15</v>
      </c>
      <c r="D227" s="249">
        <v>82.5</v>
      </c>
      <c r="E227" s="249">
        <v>81.7</v>
      </c>
      <c r="F227" s="249">
        <v>80.25</v>
      </c>
      <c r="G227" s="249">
        <v>79.45</v>
      </c>
      <c r="H227" s="249">
        <v>83.95</v>
      </c>
      <c r="I227" s="249">
        <v>84.750000000000014</v>
      </c>
      <c r="J227" s="249">
        <v>86.2</v>
      </c>
      <c r="K227" s="248">
        <v>83.3</v>
      </c>
      <c r="L227" s="248">
        <v>81.05</v>
      </c>
      <c r="M227" s="248">
        <v>38.182580000000002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979.85</v>
      </c>
      <c r="D228" s="249">
        <v>969.88333333333321</v>
      </c>
      <c r="E228" s="249">
        <v>944.76666666666642</v>
      </c>
      <c r="F228" s="249">
        <v>909.68333333333317</v>
      </c>
      <c r="G228" s="249">
        <v>884.56666666666638</v>
      </c>
      <c r="H228" s="249">
        <v>1004.9666666666665</v>
      </c>
      <c r="I228" s="249">
        <v>1030.0833333333333</v>
      </c>
      <c r="J228" s="249">
        <v>1065.1666666666665</v>
      </c>
      <c r="K228" s="248">
        <v>995</v>
      </c>
      <c r="L228" s="248">
        <v>934.8</v>
      </c>
      <c r="M228" s="248">
        <v>2.5151599999999998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496.55</v>
      </c>
      <c r="D229" s="249">
        <v>493.63333333333338</v>
      </c>
      <c r="E229" s="249">
        <v>488.26666666666677</v>
      </c>
      <c r="F229" s="249">
        <v>479.98333333333341</v>
      </c>
      <c r="G229" s="249">
        <v>474.61666666666679</v>
      </c>
      <c r="H229" s="249">
        <v>501.91666666666674</v>
      </c>
      <c r="I229" s="249">
        <v>507.28333333333342</v>
      </c>
      <c r="J229" s="249">
        <v>515.56666666666672</v>
      </c>
      <c r="K229" s="248">
        <v>499</v>
      </c>
      <c r="L229" s="248">
        <v>485.35</v>
      </c>
      <c r="M229" s="248">
        <v>13.81568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1774.75</v>
      </c>
      <c r="D230" s="249">
        <v>1773.5166666666667</v>
      </c>
      <c r="E230" s="249">
        <v>1751.3833333333332</v>
      </c>
      <c r="F230" s="249">
        <v>1728.0166666666667</v>
      </c>
      <c r="G230" s="249">
        <v>1705.8833333333332</v>
      </c>
      <c r="H230" s="249">
        <v>1796.8833333333332</v>
      </c>
      <c r="I230" s="249">
        <v>1819.0166666666669</v>
      </c>
      <c r="J230" s="249">
        <v>1842.3833333333332</v>
      </c>
      <c r="K230" s="248">
        <v>1795.65</v>
      </c>
      <c r="L230" s="248">
        <v>1750.15</v>
      </c>
      <c r="M230" s="248">
        <v>0.22481000000000001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299.45</v>
      </c>
      <c r="D231" s="249">
        <v>293.51666666666671</v>
      </c>
      <c r="E231" s="249">
        <v>283.53333333333342</v>
      </c>
      <c r="F231" s="249">
        <v>267.61666666666673</v>
      </c>
      <c r="G231" s="249">
        <v>257.63333333333344</v>
      </c>
      <c r="H231" s="249">
        <v>309.43333333333339</v>
      </c>
      <c r="I231" s="249">
        <v>319.41666666666663</v>
      </c>
      <c r="J231" s="249">
        <v>335.33333333333337</v>
      </c>
      <c r="K231" s="248">
        <v>303.5</v>
      </c>
      <c r="L231" s="248">
        <v>277.60000000000002</v>
      </c>
      <c r="M231" s="248">
        <v>113.87154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343.2</v>
      </c>
      <c r="D232" s="249">
        <v>342.43333333333339</v>
      </c>
      <c r="E232" s="249">
        <v>340.86666666666679</v>
      </c>
      <c r="F232" s="249">
        <v>338.53333333333342</v>
      </c>
      <c r="G232" s="249">
        <v>336.96666666666681</v>
      </c>
      <c r="H232" s="249">
        <v>344.76666666666677</v>
      </c>
      <c r="I232" s="249">
        <v>346.33333333333337</v>
      </c>
      <c r="J232" s="249">
        <v>348.66666666666674</v>
      </c>
      <c r="K232" s="248">
        <v>344</v>
      </c>
      <c r="L232" s="248">
        <v>340.1</v>
      </c>
      <c r="M232" s="248">
        <v>112.14662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111.5</v>
      </c>
      <c r="D233" s="249">
        <v>110.95</v>
      </c>
      <c r="E233" s="249">
        <v>109.60000000000001</v>
      </c>
      <c r="F233" s="249">
        <v>107.7</v>
      </c>
      <c r="G233" s="249">
        <v>106.35000000000001</v>
      </c>
      <c r="H233" s="249">
        <v>112.85000000000001</v>
      </c>
      <c r="I233" s="249">
        <v>114.2</v>
      </c>
      <c r="J233" s="249">
        <v>116.10000000000001</v>
      </c>
      <c r="K233" s="248">
        <v>112.3</v>
      </c>
      <c r="L233" s="248">
        <v>109.05</v>
      </c>
      <c r="M233" s="248">
        <v>2.1127500000000001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245.6</v>
      </c>
      <c r="D234" s="249">
        <v>242.65</v>
      </c>
      <c r="E234" s="249">
        <v>238.95000000000002</v>
      </c>
      <c r="F234" s="249">
        <v>232.3</v>
      </c>
      <c r="G234" s="249">
        <v>228.60000000000002</v>
      </c>
      <c r="H234" s="249">
        <v>249.3</v>
      </c>
      <c r="I234" s="249">
        <v>253</v>
      </c>
      <c r="J234" s="249">
        <v>259.64999999999998</v>
      </c>
      <c r="K234" s="248">
        <v>246.35</v>
      </c>
      <c r="L234" s="248">
        <v>236</v>
      </c>
      <c r="M234" s="248">
        <v>25.154499999999999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140.5</v>
      </c>
      <c r="D235" s="249">
        <v>140.73333333333332</v>
      </c>
      <c r="E235" s="249">
        <v>138.26666666666665</v>
      </c>
      <c r="F235" s="249">
        <v>136.03333333333333</v>
      </c>
      <c r="G235" s="249">
        <v>133.56666666666666</v>
      </c>
      <c r="H235" s="249">
        <v>142.96666666666664</v>
      </c>
      <c r="I235" s="249">
        <v>145.43333333333328</v>
      </c>
      <c r="J235" s="249">
        <v>147.66666666666663</v>
      </c>
      <c r="K235" s="248">
        <v>143.19999999999999</v>
      </c>
      <c r="L235" s="248">
        <v>138.5</v>
      </c>
      <c r="M235" s="248">
        <v>99.191490000000002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83.25</v>
      </c>
      <c r="D236" s="249">
        <v>83.683333333333337</v>
      </c>
      <c r="E236" s="249">
        <v>82.366666666666674</v>
      </c>
      <c r="F236" s="249">
        <v>81.483333333333334</v>
      </c>
      <c r="G236" s="249">
        <v>80.166666666666671</v>
      </c>
      <c r="H236" s="249">
        <v>84.566666666666677</v>
      </c>
      <c r="I236" s="249">
        <v>85.88333333333334</v>
      </c>
      <c r="J236" s="249">
        <v>86.76666666666668</v>
      </c>
      <c r="K236" s="248">
        <v>85</v>
      </c>
      <c r="L236" s="248">
        <v>82.8</v>
      </c>
      <c r="M236" s="248">
        <v>68.229299999999995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4440</v>
      </c>
      <c r="D237" s="249">
        <v>4434.9333333333334</v>
      </c>
      <c r="E237" s="249">
        <v>4403.3666666666668</v>
      </c>
      <c r="F237" s="249">
        <v>4366.7333333333336</v>
      </c>
      <c r="G237" s="249">
        <v>4335.166666666667</v>
      </c>
      <c r="H237" s="249">
        <v>4471.5666666666666</v>
      </c>
      <c r="I237" s="249">
        <v>4503.1333333333341</v>
      </c>
      <c r="J237" s="249">
        <v>4539.7666666666664</v>
      </c>
      <c r="K237" s="248">
        <v>4466.5</v>
      </c>
      <c r="L237" s="248">
        <v>4398.3</v>
      </c>
      <c r="M237" s="248">
        <v>0.35155999999999998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269.3</v>
      </c>
      <c r="D238" s="249">
        <v>269.58333333333331</v>
      </c>
      <c r="E238" s="249">
        <v>265.16666666666663</v>
      </c>
      <c r="F238" s="249">
        <v>261.0333333333333</v>
      </c>
      <c r="G238" s="249">
        <v>256.61666666666662</v>
      </c>
      <c r="H238" s="249">
        <v>273.71666666666664</v>
      </c>
      <c r="I238" s="249">
        <v>278.13333333333327</v>
      </c>
      <c r="J238" s="249">
        <v>282.26666666666665</v>
      </c>
      <c r="K238" s="248">
        <v>274</v>
      </c>
      <c r="L238" s="248">
        <v>265.45</v>
      </c>
      <c r="M238" s="248">
        <v>41.259360000000001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144.30000000000001</v>
      </c>
      <c r="D239" s="249">
        <v>144.18333333333334</v>
      </c>
      <c r="E239" s="249">
        <v>142.91666666666669</v>
      </c>
      <c r="F239" s="249">
        <v>141.53333333333336</v>
      </c>
      <c r="G239" s="249">
        <v>140.26666666666671</v>
      </c>
      <c r="H239" s="249">
        <v>145.56666666666666</v>
      </c>
      <c r="I239" s="249">
        <v>146.83333333333331</v>
      </c>
      <c r="J239" s="249">
        <v>148.21666666666664</v>
      </c>
      <c r="K239" s="248">
        <v>145.44999999999999</v>
      </c>
      <c r="L239" s="248">
        <v>142.80000000000001</v>
      </c>
      <c r="M239" s="248">
        <v>29.52093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332.85</v>
      </c>
      <c r="D240" s="249">
        <v>331.84999999999997</v>
      </c>
      <c r="E240" s="249">
        <v>328.99999999999994</v>
      </c>
      <c r="F240" s="249">
        <v>325.14999999999998</v>
      </c>
      <c r="G240" s="249">
        <v>322.29999999999995</v>
      </c>
      <c r="H240" s="249">
        <v>335.69999999999993</v>
      </c>
      <c r="I240" s="249">
        <v>338.54999999999995</v>
      </c>
      <c r="J240" s="249">
        <v>342.39999999999992</v>
      </c>
      <c r="K240" s="248">
        <v>334.7</v>
      </c>
      <c r="L240" s="248">
        <v>328</v>
      </c>
      <c r="M240" s="248">
        <v>40.86392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78.900000000000006</v>
      </c>
      <c r="D241" s="249">
        <v>78.25</v>
      </c>
      <c r="E241" s="249">
        <v>77.45</v>
      </c>
      <c r="F241" s="249">
        <v>76</v>
      </c>
      <c r="G241" s="249">
        <v>75.2</v>
      </c>
      <c r="H241" s="249">
        <v>79.7</v>
      </c>
      <c r="I241" s="249">
        <v>80.500000000000014</v>
      </c>
      <c r="J241" s="249">
        <v>81.95</v>
      </c>
      <c r="K241" s="248">
        <v>79.05</v>
      </c>
      <c r="L241" s="248">
        <v>76.8</v>
      </c>
      <c r="M241" s="248">
        <v>204.55051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26.85</v>
      </c>
      <c r="D242" s="249">
        <v>26.316666666666666</v>
      </c>
      <c r="E242" s="249">
        <v>25.283333333333331</v>
      </c>
      <c r="F242" s="249">
        <v>23.716666666666665</v>
      </c>
      <c r="G242" s="249">
        <v>22.68333333333333</v>
      </c>
      <c r="H242" s="249">
        <v>27.883333333333333</v>
      </c>
      <c r="I242" s="249">
        <v>28.916666666666671</v>
      </c>
      <c r="J242" s="249">
        <v>30.483333333333334</v>
      </c>
      <c r="K242" s="248">
        <v>27.35</v>
      </c>
      <c r="L242" s="248">
        <v>24.75</v>
      </c>
      <c r="M242" s="248">
        <v>502.57384000000002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723.9</v>
      </c>
      <c r="D243" s="249">
        <v>719.80000000000007</v>
      </c>
      <c r="E243" s="249">
        <v>714.60000000000014</v>
      </c>
      <c r="F243" s="249">
        <v>705.30000000000007</v>
      </c>
      <c r="G243" s="249">
        <v>700.10000000000014</v>
      </c>
      <c r="H243" s="249">
        <v>729.10000000000014</v>
      </c>
      <c r="I243" s="249">
        <v>734.30000000000018</v>
      </c>
      <c r="J243" s="249">
        <v>743.60000000000014</v>
      </c>
      <c r="K243" s="248">
        <v>725</v>
      </c>
      <c r="L243" s="248">
        <v>710.5</v>
      </c>
      <c r="M243" s="248">
        <v>10.82376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33.4</v>
      </c>
      <c r="D244" s="249">
        <v>32.533333333333331</v>
      </c>
      <c r="E244" s="249">
        <v>31.11666666666666</v>
      </c>
      <c r="F244" s="249">
        <v>28.833333333333329</v>
      </c>
      <c r="G244" s="249">
        <v>27.416666666666657</v>
      </c>
      <c r="H244" s="249">
        <v>34.816666666666663</v>
      </c>
      <c r="I244" s="249">
        <v>36.233333333333334</v>
      </c>
      <c r="J244" s="249">
        <v>38.516666666666666</v>
      </c>
      <c r="K244" s="248">
        <v>33.950000000000003</v>
      </c>
      <c r="L244" s="248">
        <v>30.25</v>
      </c>
      <c r="M244" s="248">
        <v>1424.6720299999999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1326.45</v>
      </c>
      <c r="D245" s="249">
        <v>1326.8333333333333</v>
      </c>
      <c r="E245" s="249">
        <v>1316.6666666666665</v>
      </c>
      <c r="F245" s="249">
        <v>1306.8833333333332</v>
      </c>
      <c r="G245" s="249">
        <v>1296.7166666666665</v>
      </c>
      <c r="H245" s="249">
        <v>1336.6166666666666</v>
      </c>
      <c r="I245" s="249">
        <v>1346.7833333333331</v>
      </c>
      <c r="J245" s="249">
        <v>1356.5666666666666</v>
      </c>
      <c r="K245" s="248">
        <v>1337</v>
      </c>
      <c r="L245" s="248">
        <v>1317.05</v>
      </c>
      <c r="M245" s="248">
        <v>0.35185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377.4</v>
      </c>
      <c r="D246" s="249">
        <v>380.16666666666669</v>
      </c>
      <c r="E246" s="249">
        <v>371.33333333333337</v>
      </c>
      <c r="F246" s="249">
        <v>365.26666666666671</v>
      </c>
      <c r="G246" s="249">
        <v>356.43333333333339</v>
      </c>
      <c r="H246" s="249">
        <v>386.23333333333335</v>
      </c>
      <c r="I246" s="249">
        <v>395.06666666666672</v>
      </c>
      <c r="J246" s="249">
        <v>401.13333333333333</v>
      </c>
      <c r="K246" s="248">
        <v>389</v>
      </c>
      <c r="L246" s="248">
        <v>374.1</v>
      </c>
      <c r="M246" s="248">
        <v>0.60428000000000004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438.1</v>
      </c>
      <c r="D247" s="249">
        <v>435.08333333333331</v>
      </c>
      <c r="E247" s="249">
        <v>431.06666666666661</v>
      </c>
      <c r="F247" s="249">
        <v>424.0333333333333</v>
      </c>
      <c r="G247" s="249">
        <v>420.01666666666659</v>
      </c>
      <c r="H247" s="249">
        <v>442.11666666666662</v>
      </c>
      <c r="I247" s="249">
        <v>446.13333333333338</v>
      </c>
      <c r="J247" s="249">
        <v>453.16666666666663</v>
      </c>
      <c r="K247" s="248">
        <v>439.1</v>
      </c>
      <c r="L247" s="248">
        <v>428.05</v>
      </c>
      <c r="M247" s="248">
        <v>11.862450000000001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194.5</v>
      </c>
      <c r="D248" s="249">
        <v>194.15</v>
      </c>
      <c r="E248" s="249">
        <v>192.9</v>
      </c>
      <c r="F248" s="249">
        <v>191.3</v>
      </c>
      <c r="G248" s="249">
        <v>190.05</v>
      </c>
      <c r="H248" s="249">
        <v>195.75</v>
      </c>
      <c r="I248" s="249">
        <v>197</v>
      </c>
      <c r="J248" s="249">
        <v>198.6</v>
      </c>
      <c r="K248" s="248">
        <v>195.4</v>
      </c>
      <c r="L248" s="248">
        <v>192.55</v>
      </c>
      <c r="M248" s="248">
        <v>10.33752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1206.75</v>
      </c>
      <c r="D249" s="249">
        <v>1207.3</v>
      </c>
      <c r="E249" s="249">
        <v>1194.6999999999998</v>
      </c>
      <c r="F249" s="249">
        <v>1182.6499999999999</v>
      </c>
      <c r="G249" s="249">
        <v>1170.0499999999997</v>
      </c>
      <c r="H249" s="249">
        <v>1219.3499999999999</v>
      </c>
      <c r="I249" s="249">
        <v>1231.9499999999998</v>
      </c>
      <c r="J249" s="249">
        <v>1244</v>
      </c>
      <c r="K249" s="248">
        <v>1219.9000000000001</v>
      </c>
      <c r="L249" s="248">
        <v>1195.25</v>
      </c>
      <c r="M249" s="248">
        <v>27.902920000000002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17.149999999999999</v>
      </c>
      <c r="D250" s="249">
        <v>17.100000000000001</v>
      </c>
      <c r="E250" s="249">
        <v>16.900000000000002</v>
      </c>
      <c r="F250" s="249">
        <v>16.650000000000002</v>
      </c>
      <c r="G250" s="249">
        <v>16.450000000000003</v>
      </c>
      <c r="H250" s="249">
        <v>17.350000000000001</v>
      </c>
      <c r="I250" s="249">
        <v>17.550000000000004</v>
      </c>
      <c r="J250" s="249">
        <v>17.8</v>
      </c>
      <c r="K250" s="248">
        <v>17.3</v>
      </c>
      <c r="L250" s="248">
        <v>16.850000000000001</v>
      </c>
      <c r="M250" s="248">
        <v>37.464700000000001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4049.95</v>
      </c>
      <c r="D251" s="249">
        <v>3996.5333333333328</v>
      </c>
      <c r="E251" s="249">
        <v>3926.6166666666659</v>
      </c>
      <c r="F251" s="249">
        <v>3803.2833333333328</v>
      </c>
      <c r="G251" s="249">
        <v>3733.3666666666659</v>
      </c>
      <c r="H251" s="249">
        <v>4119.8666666666659</v>
      </c>
      <c r="I251" s="249">
        <v>4189.7833333333328</v>
      </c>
      <c r="J251" s="249">
        <v>4313.1166666666659</v>
      </c>
      <c r="K251" s="248">
        <v>4066.45</v>
      </c>
      <c r="L251" s="248">
        <v>3873.2</v>
      </c>
      <c r="M251" s="248">
        <v>5.2918000000000003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1547.2</v>
      </c>
      <c r="D252" s="249">
        <v>1547.7333333333333</v>
      </c>
      <c r="E252" s="249">
        <v>1529.5166666666667</v>
      </c>
      <c r="F252" s="249">
        <v>1511.8333333333333</v>
      </c>
      <c r="G252" s="249">
        <v>1493.6166666666666</v>
      </c>
      <c r="H252" s="249">
        <v>1565.4166666666667</v>
      </c>
      <c r="I252" s="249">
        <v>1583.6333333333334</v>
      </c>
      <c r="J252" s="249">
        <v>1601.3166666666668</v>
      </c>
      <c r="K252" s="248">
        <v>1565.95</v>
      </c>
      <c r="L252" s="248">
        <v>1530.05</v>
      </c>
      <c r="M252" s="248">
        <v>80.37679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557.9</v>
      </c>
      <c r="D253" s="249">
        <v>555</v>
      </c>
      <c r="E253" s="249">
        <v>551</v>
      </c>
      <c r="F253" s="249">
        <v>544.1</v>
      </c>
      <c r="G253" s="249">
        <v>540.1</v>
      </c>
      <c r="H253" s="249">
        <v>561.9</v>
      </c>
      <c r="I253" s="249">
        <v>565.9</v>
      </c>
      <c r="J253" s="249">
        <v>572.79999999999995</v>
      </c>
      <c r="K253" s="248">
        <v>559</v>
      </c>
      <c r="L253" s="248">
        <v>548.1</v>
      </c>
      <c r="M253" s="248">
        <v>1.6970799999999999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430</v>
      </c>
      <c r="D254" s="249">
        <v>428.13333333333338</v>
      </c>
      <c r="E254" s="249">
        <v>424.86666666666679</v>
      </c>
      <c r="F254" s="249">
        <v>419.73333333333341</v>
      </c>
      <c r="G254" s="249">
        <v>416.46666666666681</v>
      </c>
      <c r="H254" s="249">
        <v>433.26666666666677</v>
      </c>
      <c r="I254" s="249">
        <v>436.5333333333333</v>
      </c>
      <c r="J254" s="249">
        <v>441.66666666666674</v>
      </c>
      <c r="K254" s="248">
        <v>431.4</v>
      </c>
      <c r="L254" s="248">
        <v>423</v>
      </c>
      <c r="M254" s="248">
        <v>4.5388099999999998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2053.9499999999998</v>
      </c>
      <c r="D255" s="249">
        <v>2036.3166666666666</v>
      </c>
      <c r="E255" s="249">
        <v>2012.6333333333332</v>
      </c>
      <c r="F255" s="249">
        <v>1971.3166666666666</v>
      </c>
      <c r="G255" s="249">
        <v>1947.6333333333332</v>
      </c>
      <c r="H255" s="249">
        <v>2077.6333333333332</v>
      </c>
      <c r="I255" s="249">
        <v>2101.3166666666666</v>
      </c>
      <c r="J255" s="249">
        <v>2142.6333333333332</v>
      </c>
      <c r="K255" s="248">
        <v>2060</v>
      </c>
      <c r="L255" s="248">
        <v>1995</v>
      </c>
      <c r="M255" s="248">
        <v>15.03825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861.6</v>
      </c>
      <c r="D256" s="249">
        <v>862.43333333333339</v>
      </c>
      <c r="E256" s="249">
        <v>854.16666666666674</v>
      </c>
      <c r="F256" s="249">
        <v>846.73333333333335</v>
      </c>
      <c r="G256" s="249">
        <v>838.4666666666667</v>
      </c>
      <c r="H256" s="249">
        <v>869.86666666666679</v>
      </c>
      <c r="I256" s="249">
        <v>878.13333333333344</v>
      </c>
      <c r="J256" s="249">
        <v>885.56666666666683</v>
      </c>
      <c r="K256" s="248">
        <v>870.7</v>
      </c>
      <c r="L256" s="248">
        <v>855</v>
      </c>
      <c r="M256" s="248">
        <v>1.8774900000000001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2059.85</v>
      </c>
      <c r="D257" s="249">
        <v>2061.2666666666669</v>
      </c>
      <c r="E257" s="249">
        <v>2042.5333333333338</v>
      </c>
      <c r="F257" s="249">
        <v>2025.2166666666669</v>
      </c>
      <c r="G257" s="249">
        <v>2006.4833333333338</v>
      </c>
      <c r="H257" s="249">
        <v>2078.5833333333339</v>
      </c>
      <c r="I257" s="249">
        <v>2097.3166666666666</v>
      </c>
      <c r="J257" s="249">
        <v>2114.6333333333337</v>
      </c>
      <c r="K257" s="248">
        <v>2080</v>
      </c>
      <c r="L257" s="248">
        <v>2043.95</v>
      </c>
      <c r="M257" s="248">
        <v>0.48233999999999999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3184.2</v>
      </c>
      <c r="D258" s="249">
        <v>3156.9333333333329</v>
      </c>
      <c r="E258" s="249">
        <v>3113.8666666666659</v>
      </c>
      <c r="F258" s="249">
        <v>3043.5333333333328</v>
      </c>
      <c r="G258" s="249">
        <v>3000.4666666666658</v>
      </c>
      <c r="H258" s="249">
        <v>3227.266666666666</v>
      </c>
      <c r="I258" s="249">
        <v>3270.3333333333326</v>
      </c>
      <c r="J258" s="249">
        <v>3340.6666666666661</v>
      </c>
      <c r="K258" s="248">
        <v>3200</v>
      </c>
      <c r="L258" s="248">
        <v>3086.6</v>
      </c>
      <c r="M258" s="248">
        <v>0.73562000000000005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413.6</v>
      </c>
      <c r="D259" s="249">
        <v>411.2166666666667</v>
      </c>
      <c r="E259" s="249">
        <v>407.38333333333338</v>
      </c>
      <c r="F259" s="249">
        <v>401.16666666666669</v>
      </c>
      <c r="G259" s="249">
        <v>397.33333333333337</v>
      </c>
      <c r="H259" s="249">
        <v>417.43333333333339</v>
      </c>
      <c r="I259" s="249">
        <v>421.26666666666665</v>
      </c>
      <c r="J259" s="249">
        <v>427.48333333333341</v>
      </c>
      <c r="K259" s="248">
        <v>415.05</v>
      </c>
      <c r="L259" s="248">
        <v>405</v>
      </c>
      <c r="M259" s="248">
        <v>0.59226000000000001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861.8</v>
      </c>
      <c r="D260" s="249">
        <v>854.48333333333323</v>
      </c>
      <c r="E260" s="249">
        <v>830.76666666666642</v>
      </c>
      <c r="F260" s="249">
        <v>799.73333333333323</v>
      </c>
      <c r="G260" s="249">
        <v>776.01666666666642</v>
      </c>
      <c r="H260" s="249">
        <v>885.51666666666642</v>
      </c>
      <c r="I260" s="249">
        <v>909.23333333333335</v>
      </c>
      <c r="J260" s="249">
        <v>940.26666666666642</v>
      </c>
      <c r="K260" s="248">
        <v>878.2</v>
      </c>
      <c r="L260" s="248">
        <v>823.45</v>
      </c>
      <c r="M260" s="248">
        <v>9.4411299999999994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419.25</v>
      </c>
      <c r="D261" s="249">
        <v>415.41666666666669</v>
      </c>
      <c r="E261" s="249">
        <v>408.83333333333337</v>
      </c>
      <c r="F261" s="249">
        <v>398.41666666666669</v>
      </c>
      <c r="G261" s="249">
        <v>391.83333333333337</v>
      </c>
      <c r="H261" s="249">
        <v>425.83333333333337</v>
      </c>
      <c r="I261" s="249">
        <v>432.41666666666674</v>
      </c>
      <c r="J261" s="249">
        <v>442.83333333333337</v>
      </c>
      <c r="K261" s="248">
        <v>422</v>
      </c>
      <c r="L261" s="248">
        <v>405</v>
      </c>
      <c r="M261" s="248">
        <v>13.25652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79.349999999999994</v>
      </c>
      <c r="D262" s="249">
        <v>78.8</v>
      </c>
      <c r="E262" s="249">
        <v>77.75</v>
      </c>
      <c r="F262" s="249">
        <v>76.150000000000006</v>
      </c>
      <c r="G262" s="249">
        <v>75.100000000000009</v>
      </c>
      <c r="H262" s="249">
        <v>80.399999999999991</v>
      </c>
      <c r="I262" s="249">
        <v>81.449999999999974</v>
      </c>
      <c r="J262" s="249">
        <v>83.049999999999983</v>
      </c>
      <c r="K262" s="248">
        <v>79.849999999999994</v>
      </c>
      <c r="L262" s="248">
        <v>77.2</v>
      </c>
      <c r="M262" s="248">
        <v>14.95523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299.55</v>
      </c>
      <c r="D263" s="249">
        <v>297.78333333333336</v>
      </c>
      <c r="E263" s="249">
        <v>293.76666666666671</v>
      </c>
      <c r="F263" s="249">
        <v>287.98333333333335</v>
      </c>
      <c r="G263" s="249">
        <v>283.9666666666667</v>
      </c>
      <c r="H263" s="249">
        <v>303.56666666666672</v>
      </c>
      <c r="I263" s="249">
        <v>307.58333333333337</v>
      </c>
      <c r="J263" s="249">
        <v>313.36666666666673</v>
      </c>
      <c r="K263" s="248">
        <v>301.8</v>
      </c>
      <c r="L263" s="248">
        <v>292</v>
      </c>
      <c r="M263" s="248">
        <v>6.1754699999999998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740.85</v>
      </c>
      <c r="D264" s="249">
        <v>736.7833333333333</v>
      </c>
      <c r="E264" s="249">
        <v>731.56666666666661</v>
      </c>
      <c r="F264" s="249">
        <v>722.2833333333333</v>
      </c>
      <c r="G264" s="249">
        <v>717.06666666666661</v>
      </c>
      <c r="H264" s="249">
        <v>746.06666666666661</v>
      </c>
      <c r="I264" s="249">
        <v>751.2833333333333</v>
      </c>
      <c r="J264" s="249">
        <v>760.56666666666661</v>
      </c>
      <c r="K264" s="248">
        <v>742</v>
      </c>
      <c r="L264" s="248">
        <v>727.5</v>
      </c>
      <c r="M264" s="248">
        <v>12.24081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108.8</v>
      </c>
      <c r="D265" s="249">
        <v>108.98333333333333</v>
      </c>
      <c r="E265" s="249">
        <v>107.61666666666667</v>
      </c>
      <c r="F265" s="249">
        <v>106.43333333333334</v>
      </c>
      <c r="G265" s="249">
        <v>105.06666666666668</v>
      </c>
      <c r="H265" s="249">
        <v>110.16666666666667</v>
      </c>
      <c r="I265" s="249">
        <v>111.53333333333332</v>
      </c>
      <c r="J265" s="249">
        <v>112.71666666666667</v>
      </c>
      <c r="K265" s="248">
        <v>110.35</v>
      </c>
      <c r="L265" s="248">
        <v>107.8</v>
      </c>
      <c r="M265" s="248">
        <v>3.9898400000000001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214.05</v>
      </c>
      <c r="D266" s="249">
        <v>207.04999999999998</v>
      </c>
      <c r="E266" s="249">
        <v>199.09999999999997</v>
      </c>
      <c r="F266" s="249">
        <v>184.14999999999998</v>
      </c>
      <c r="G266" s="249">
        <v>176.19999999999996</v>
      </c>
      <c r="H266" s="249">
        <v>221.99999999999997</v>
      </c>
      <c r="I266" s="249">
        <v>229.94999999999996</v>
      </c>
      <c r="J266" s="249">
        <v>244.89999999999998</v>
      </c>
      <c r="K266" s="248">
        <v>215</v>
      </c>
      <c r="L266" s="248">
        <v>192.1</v>
      </c>
      <c r="M266" s="248">
        <v>45.195459999999997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554.45000000000005</v>
      </c>
      <c r="D267" s="249">
        <v>549.43333333333328</v>
      </c>
      <c r="E267" s="249">
        <v>542.21666666666658</v>
      </c>
      <c r="F267" s="249">
        <v>529.98333333333335</v>
      </c>
      <c r="G267" s="249">
        <v>522.76666666666665</v>
      </c>
      <c r="H267" s="249">
        <v>561.66666666666652</v>
      </c>
      <c r="I267" s="249">
        <v>568.88333333333321</v>
      </c>
      <c r="J267" s="249">
        <v>581.11666666666645</v>
      </c>
      <c r="K267" s="248">
        <v>556.65</v>
      </c>
      <c r="L267" s="248">
        <v>537.20000000000005</v>
      </c>
      <c r="M267" s="248">
        <v>24.573499999999999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528</v>
      </c>
      <c r="D268" s="249">
        <v>529.83333333333337</v>
      </c>
      <c r="E268" s="249">
        <v>524.16666666666674</v>
      </c>
      <c r="F268" s="249">
        <v>520.33333333333337</v>
      </c>
      <c r="G268" s="249">
        <v>514.66666666666674</v>
      </c>
      <c r="H268" s="249">
        <v>533.66666666666674</v>
      </c>
      <c r="I268" s="249">
        <v>539.33333333333348</v>
      </c>
      <c r="J268" s="249">
        <v>543.16666666666674</v>
      </c>
      <c r="K268" s="248">
        <v>535.5</v>
      </c>
      <c r="L268" s="248">
        <v>526</v>
      </c>
      <c r="M268" s="248">
        <v>32.337440000000001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540.25</v>
      </c>
      <c r="D269" s="249">
        <v>536.9</v>
      </c>
      <c r="E269" s="249">
        <v>531.34999999999991</v>
      </c>
      <c r="F269" s="249">
        <v>522.44999999999993</v>
      </c>
      <c r="G269" s="249">
        <v>516.89999999999986</v>
      </c>
      <c r="H269" s="249">
        <v>545.79999999999995</v>
      </c>
      <c r="I269" s="249">
        <v>551.34999999999991</v>
      </c>
      <c r="J269" s="249">
        <v>560.25</v>
      </c>
      <c r="K269" s="248">
        <v>542.45000000000005</v>
      </c>
      <c r="L269" s="248">
        <v>528</v>
      </c>
      <c r="M269" s="248">
        <v>3.77081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403.05</v>
      </c>
      <c r="D270" s="249">
        <v>405.18333333333334</v>
      </c>
      <c r="E270" s="249">
        <v>398.86666666666667</v>
      </c>
      <c r="F270" s="249">
        <v>394.68333333333334</v>
      </c>
      <c r="G270" s="249">
        <v>388.36666666666667</v>
      </c>
      <c r="H270" s="249">
        <v>409.36666666666667</v>
      </c>
      <c r="I270" s="249">
        <v>415.68333333333339</v>
      </c>
      <c r="J270" s="249">
        <v>419.86666666666667</v>
      </c>
      <c r="K270" s="248">
        <v>411.5</v>
      </c>
      <c r="L270" s="248">
        <v>401</v>
      </c>
      <c r="M270" s="248">
        <v>2.90876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570.20000000000005</v>
      </c>
      <c r="D271" s="249">
        <v>569.6</v>
      </c>
      <c r="E271" s="249">
        <v>564.40000000000009</v>
      </c>
      <c r="F271" s="249">
        <v>558.6</v>
      </c>
      <c r="G271" s="249">
        <v>553.40000000000009</v>
      </c>
      <c r="H271" s="249">
        <v>575.40000000000009</v>
      </c>
      <c r="I271" s="249">
        <v>580.60000000000014</v>
      </c>
      <c r="J271" s="249">
        <v>586.40000000000009</v>
      </c>
      <c r="K271" s="248">
        <v>574.79999999999995</v>
      </c>
      <c r="L271" s="248">
        <v>563.79999999999995</v>
      </c>
      <c r="M271" s="248">
        <v>0.97311000000000003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214.6</v>
      </c>
      <c r="D272" s="249">
        <v>212.86666666666667</v>
      </c>
      <c r="E272" s="249">
        <v>209.83333333333334</v>
      </c>
      <c r="F272" s="249">
        <v>205.06666666666666</v>
      </c>
      <c r="G272" s="249">
        <v>202.03333333333333</v>
      </c>
      <c r="H272" s="249">
        <v>217.63333333333335</v>
      </c>
      <c r="I272" s="249">
        <v>220.66666666666666</v>
      </c>
      <c r="J272" s="249">
        <v>225.43333333333337</v>
      </c>
      <c r="K272" s="248">
        <v>215.9</v>
      </c>
      <c r="L272" s="248">
        <v>208.1</v>
      </c>
      <c r="M272" s="248">
        <v>4.1310900000000004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514.9</v>
      </c>
      <c r="D273" s="249">
        <v>517.49999999999989</v>
      </c>
      <c r="E273" s="249">
        <v>507.19999999999982</v>
      </c>
      <c r="F273" s="249">
        <v>499.49999999999994</v>
      </c>
      <c r="G273" s="249">
        <v>489.19999999999987</v>
      </c>
      <c r="H273" s="249">
        <v>525.19999999999982</v>
      </c>
      <c r="I273" s="249">
        <v>535.49999999999977</v>
      </c>
      <c r="J273" s="249">
        <v>543.1999999999997</v>
      </c>
      <c r="K273" s="248">
        <v>527.79999999999995</v>
      </c>
      <c r="L273" s="248">
        <v>509.8</v>
      </c>
      <c r="M273" s="248">
        <v>2.4511099999999999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1568.3</v>
      </c>
      <c r="D274" s="249">
        <v>1583.1000000000001</v>
      </c>
      <c r="E274" s="249">
        <v>1545.2000000000003</v>
      </c>
      <c r="F274" s="249">
        <v>1522.1000000000001</v>
      </c>
      <c r="G274" s="249">
        <v>1484.2000000000003</v>
      </c>
      <c r="H274" s="249">
        <v>1606.2000000000003</v>
      </c>
      <c r="I274" s="249">
        <v>1644.1000000000004</v>
      </c>
      <c r="J274" s="249">
        <v>1667.2000000000003</v>
      </c>
      <c r="K274" s="248">
        <v>1621</v>
      </c>
      <c r="L274" s="248">
        <v>1560</v>
      </c>
      <c r="M274" s="248">
        <v>2.6008900000000001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268.75</v>
      </c>
      <c r="D275" s="249">
        <v>265.2</v>
      </c>
      <c r="E275" s="249">
        <v>260.5</v>
      </c>
      <c r="F275" s="249">
        <v>252.25</v>
      </c>
      <c r="G275" s="249">
        <v>247.55</v>
      </c>
      <c r="H275" s="249">
        <v>273.45</v>
      </c>
      <c r="I275" s="249">
        <v>278.14999999999992</v>
      </c>
      <c r="J275" s="249">
        <v>286.39999999999998</v>
      </c>
      <c r="K275" s="248">
        <v>269.89999999999998</v>
      </c>
      <c r="L275" s="248">
        <v>256.95</v>
      </c>
      <c r="M275" s="248">
        <v>2.2823199999999999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684</v>
      </c>
      <c r="D276" s="249">
        <v>688.36666666666667</v>
      </c>
      <c r="E276" s="249">
        <v>675.73333333333335</v>
      </c>
      <c r="F276" s="249">
        <v>667.4666666666667</v>
      </c>
      <c r="G276" s="249">
        <v>654.83333333333337</v>
      </c>
      <c r="H276" s="249">
        <v>696.63333333333333</v>
      </c>
      <c r="I276" s="249">
        <v>709.26666666666677</v>
      </c>
      <c r="J276" s="249">
        <v>717.5333333333333</v>
      </c>
      <c r="K276" s="248">
        <v>701</v>
      </c>
      <c r="L276" s="248">
        <v>680.1</v>
      </c>
      <c r="M276" s="248">
        <v>8.9068900000000006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420.2</v>
      </c>
      <c r="D277" s="249">
        <v>417.2833333333333</v>
      </c>
      <c r="E277" s="249">
        <v>409.96666666666658</v>
      </c>
      <c r="F277" s="249">
        <v>399.73333333333329</v>
      </c>
      <c r="G277" s="249">
        <v>392.41666666666657</v>
      </c>
      <c r="H277" s="249">
        <v>427.51666666666659</v>
      </c>
      <c r="I277" s="249">
        <v>434.83333333333331</v>
      </c>
      <c r="J277" s="249">
        <v>445.06666666666661</v>
      </c>
      <c r="K277" s="248">
        <v>424.6</v>
      </c>
      <c r="L277" s="248">
        <v>407.05</v>
      </c>
      <c r="M277" s="248">
        <v>7.8011900000000001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1119.05</v>
      </c>
      <c r="D278" s="249">
        <v>1126.2166666666665</v>
      </c>
      <c r="E278" s="249">
        <v>1108.383333333333</v>
      </c>
      <c r="F278" s="249">
        <v>1097.7166666666665</v>
      </c>
      <c r="G278" s="249">
        <v>1079.883333333333</v>
      </c>
      <c r="H278" s="249">
        <v>1136.883333333333</v>
      </c>
      <c r="I278" s="249">
        <v>1154.7166666666665</v>
      </c>
      <c r="J278" s="249">
        <v>1165.383333333333</v>
      </c>
      <c r="K278" s="248">
        <v>1144.05</v>
      </c>
      <c r="L278" s="248">
        <v>1115.55</v>
      </c>
      <c r="M278" s="248">
        <v>0.50424000000000002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548.35</v>
      </c>
      <c r="D279" s="249">
        <v>543.44999999999993</v>
      </c>
      <c r="E279" s="249">
        <v>531.89999999999986</v>
      </c>
      <c r="F279" s="249">
        <v>515.44999999999993</v>
      </c>
      <c r="G279" s="249">
        <v>503.89999999999986</v>
      </c>
      <c r="H279" s="249">
        <v>559.89999999999986</v>
      </c>
      <c r="I279" s="249">
        <v>571.44999999999982</v>
      </c>
      <c r="J279" s="249">
        <v>587.89999999999986</v>
      </c>
      <c r="K279" s="248">
        <v>555</v>
      </c>
      <c r="L279" s="248">
        <v>527</v>
      </c>
      <c r="M279" s="248">
        <v>8.2800399999999996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119</v>
      </c>
      <c r="D280" s="249">
        <v>116.78333333333335</v>
      </c>
      <c r="E280" s="249">
        <v>113.56666666666669</v>
      </c>
      <c r="F280" s="249">
        <v>108.13333333333334</v>
      </c>
      <c r="G280" s="249">
        <v>104.91666666666669</v>
      </c>
      <c r="H280" s="249">
        <v>122.2166666666667</v>
      </c>
      <c r="I280" s="249">
        <v>125.43333333333337</v>
      </c>
      <c r="J280" s="249">
        <v>130.8666666666667</v>
      </c>
      <c r="K280" s="248">
        <v>120</v>
      </c>
      <c r="L280" s="248">
        <v>111.35</v>
      </c>
      <c r="M280" s="248">
        <v>102.68098000000001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442</v>
      </c>
      <c r="D281" s="249">
        <v>442.33333333333331</v>
      </c>
      <c r="E281" s="249">
        <v>439.66666666666663</v>
      </c>
      <c r="F281" s="249">
        <v>437.33333333333331</v>
      </c>
      <c r="G281" s="249">
        <v>434.66666666666663</v>
      </c>
      <c r="H281" s="249">
        <v>444.66666666666663</v>
      </c>
      <c r="I281" s="249">
        <v>447.33333333333326</v>
      </c>
      <c r="J281" s="249">
        <v>449.66666666666663</v>
      </c>
      <c r="K281" s="248">
        <v>445</v>
      </c>
      <c r="L281" s="248">
        <v>440</v>
      </c>
      <c r="M281" s="248">
        <v>1.94693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108.4</v>
      </c>
      <c r="D282" s="249">
        <v>107.78333333333335</v>
      </c>
      <c r="E282" s="249">
        <v>105.86666666666669</v>
      </c>
      <c r="F282" s="249">
        <v>103.33333333333334</v>
      </c>
      <c r="G282" s="249">
        <v>101.41666666666669</v>
      </c>
      <c r="H282" s="249">
        <v>110.31666666666669</v>
      </c>
      <c r="I282" s="249">
        <v>112.23333333333335</v>
      </c>
      <c r="J282" s="249">
        <v>114.76666666666669</v>
      </c>
      <c r="K282" s="248">
        <v>109.7</v>
      </c>
      <c r="L282" s="248">
        <v>105.25</v>
      </c>
      <c r="M282" s="248">
        <v>51.462960000000002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468.75</v>
      </c>
      <c r="D283" s="249">
        <v>472.01666666666665</v>
      </c>
      <c r="E283" s="249">
        <v>461.73333333333329</v>
      </c>
      <c r="F283" s="249">
        <v>454.71666666666664</v>
      </c>
      <c r="G283" s="249">
        <v>444.43333333333328</v>
      </c>
      <c r="H283" s="249">
        <v>479.0333333333333</v>
      </c>
      <c r="I283" s="249">
        <v>489.31666666666661</v>
      </c>
      <c r="J283" s="249">
        <v>496.33333333333331</v>
      </c>
      <c r="K283" s="248">
        <v>482.3</v>
      </c>
      <c r="L283" s="248">
        <v>465</v>
      </c>
      <c r="M283" s="248">
        <v>10.285970000000001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1865.75</v>
      </c>
      <c r="D284" s="249">
        <v>1869.4833333333333</v>
      </c>
      <c r="E284" s="249">
        <v>1859.2666666666667</v>
      </c>
      <c r="F284" s="249">
        <v>1852.7833333333333</v>
      </c>
      <c r="G284" s="249">
        <v>1842.5666666666666</v>
      </c>
      <c r="H284" s="249">
        <v>1875.9666666666667</v>
      </c>
      <c r="I284" s="249">
        <v>1886.1833333333334</v>
      </c>
      <c r="J284" s="249">
        <v>1892.6666666666667</v>
      </c>
      <c r="K284" s="248">
        <v>1879.7</v>
      </c>
      <c r="L284" s="248">
        <v>1863</v>
      </c>
      <c r="M284" s="248">
        <v>32.81447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1467.1</v>
      </c>
      <c r="D285" s="249">
        <v>1465.7</v>
      </c>
      <c r="E285" s="249">
        <v>1452.4</v>
      </c>
      <c r="F285" s="249">
        <v>1437.7</v>
      </c>
      <c r="G285" s="249">
        <v>1424.4</v>
      </c>
      <c r="H285" s="249">
        <v>1480.4</v>
      </c>
      <c r="I285" s="249">
        <v>1493.6999999999998</v>
      </c>
      <c r="J285" s="249">
        <v>1508.4</v>
      </c>
      <c r="K285" s="248">
        <v>1479</v>
      </c>
      <c r="L285" s="248">
        <v>1451</v>
      </c>
      <c r="M285" s="248">
        <v>0.30632999999999999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92.6</v>
      </c>
      <c r="D286" s="249">
        <v>91.95</v>
      </c>
      <c r="E286" s="249">
        <v>91.050000000000011</v>
      </c>
      <c r="F286" s="249">
        <v>89.500000000000014</v>
      </c>
      <c r="G286" s="249">
        <v>88.600000000000023</v>
      </c>
      <c r="H286" s="249">
        <v>93.5</v>
      </c>
      <c r="I286" s="249">
        <v>94.4</v>
      </c>
      <c r="J286" s="249">
        <v>95.949999999999989</v>
      </c>
      <c r="K286" s="248">
        <v>92.85</v>
      </c>
      <c r="L286" s="248">
        <v>90.4</v>
      </c>
      <c r="M286" s="248">
        <v>84.57938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3883.85</v>
      </c>
      <c r="D287" s="249">
        <v>3904.7333333333331</v>
      </c>
      <c r="E287" s="249">
        <v>3844.5166666666664</v>
      </c>
      <c r="F287" s="249">
        <v>3805.1833333333334</v>
      </c>
      <c r="G287" s="249">
        <v>3744.9666666666667</v>
      </c>
      <c r="H287" s="249">
        <v>3944.0666666666662</v>
      </c>
      <c r="I287" s="249">
        <v>4004.2833333333324</v>
      </c>
      <c r="J287" s="249">
        <v>4043.6166666666659</v>
      </c>
      <c r="K287" s="248">
        <v>3964.95</v>
      </c>
      <c r="L287" s="248">
        <v>3865.4</v>
      </c>
      <c r="M287" s="248">
        <v>3.1623399999999999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400.85</v>
      </c>
      <c r="D288" s="249">
        <v>399.7166666666667</v>
      </c>
      <c r="E288" s="249">
        <v>397.33333333333337</v>
      </c>
      <c r="F288" s="249">
        <v>393.81666666666666</v>
      </c>
      <c r="G288" s="249">
        <v>391.43333333333334</v>
      </c>
      <c r="H288" s="249">
        <v>403.23333333333341</v>
      </c>
      <c r="I288" s="249">
        <v>405.61666666666673</v>
      </c>
      <c r="J288" s="249">
        <v>409.13333333333344</v>
      </c>
      <c r="K288" s="248">
        <v>402.1</v>
      </c>
      <c r="L288" s="248">
        <v>396.2</v>
      </c>
      <c r="M288" s="248">
        <v>6.9329700000000001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13680.2</v>
      </c>
      <c r="D289" s="249">
        <v>13696.733333333332</v>
      </c>
      <c r="E289" s="249">
        <v>13553.466666666664</v>
      </c>
      <c r="F289" s="249">
        <v>13426.733333333332</v>
      </c>
      <c r="G289" s="249">
        <v>13283.466666666664</v>
      </c>
      <c r="H289" s="249">
        <v>13823.466666666664</v>
      </c>
      <c r="I289" s="249">
        <v>13966.73333333333</v>
      </c>
      <c r="J289" s="249">
        <v>14093.466666666664</v>
      </c>
      <c r="K289" s="248">
        <v>13840</v>
      </c>
      <c r="L289" s="248">
        <v>13570</v>
      </c>
      <c r="M289" s="248">
        <v>5.7290000000000001E-2</v>
      </c>
      <c r="N289" s="1"/>
      <c r="O289" s="1"/>
    </row>
    <row r="290" spans="1:15" ht="12.75" customHeight="1">
      <c r="A290" s="30">
        <v>280</v>
      </c>
      <c r="B290" s="227" t="s">
        <v>963</v>
      </c>
      <c r="C290" s="248">
        <v>4330.95</v>
      </c>
      <c r="D290" s="249">
        <v>4333.9833333333336</v>
      </c>
      <c r="E290" s="249">
        <v>4277.9666666666672</v>
      </c>
      <c r="F290" s="249">
        <v>4224.9833333333336</v>
      </c>
      <c r="G290" s="249">
        <v>4168.9666666666672</v>
      </c>
      <c r="H290" s="249">
        <v>4386.9666666666672</v>
      </c>
      <c r="I290" s="249">
        <v>4442.9833333333336</v>
      </c>
      <c r="J290" s="249">
        <v>4495.9666666666672</v>
      </c>
      <c r="K290" s="248">
        <v>4390</v>
      </c>
      <c r="L290" s="248">
        <v>4281</v>
      </c>
      <c r="M290" s="248">
        <v>6.7138099999999996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2163.6999999999998</v>
      </c>
      <c r="D291" s="249">
        <v>2155.75</v>
      </c>
      <c r="E291" s="249">
        <v>2142.5</v>
      </c>
      <c r="F291" s="249">
        <v>2121.3000000000002</v>
      </c>
      <c r="G291" s="249">
        <v>2108.0500000000002</v>
      </c>
      <c r="H291" s="249">
        <v>2176.9499999999998</v>
      </c>
      <c r="I291" s="249">
        <v>2190.1999999999998</v>
      </c>
      <c r="J291" s="249">
        <v>2211.3999999999996</v>
      </c>
      <c r="K291" s="248">
        <v>2169</v>
      </c>
      <c r="L291" s="248">
        <v>2134.5500000000002</v>
      </c>
      <c r="M291" s="248">
        <v>15.360900000000001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353.6</v>
      </c>
      <c r="D292" s="249">
        <v>353.45</v>
      </c>
      <c r="E292" s="249">
        <v>351.04999999999995</v>
      </c>
      <c r="F292" s="249">
        <v>348.49999999999994</v>
      </c>
      <c r="G292" s="249">
        <v>346.09999999999991</v>
      </c>
      <c r="H292" s="249">
        <v>356</v>
      </c>
      <c r="I292" s="249">
        <v>358.4</v>
      </c>
      <c r="J292" s="249">
        <v>360.95000000000005</v>
      </c>
      <c r="K292" s="248">
        <v>355.85</v>
      </c>
      <c r="L292" s="248">
        <v>350.9</v>
      </c>
      <c r="M292" s="248">
        <v>2.0270000000000001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404.25</v>
      </c>
      <c r="D293" s="249">
        <v>406.59999999999997</v>
      </c>
      <c r="E293" s="249">
        <v>400.29999999999995</v>
      </c>
      <c r="F293" s="249">
        <v>396.34999999999997</v>
      </c>
      <c r="G293" s="249">
        <v>390.04999999999995</v>
      </c>
      <c r="H293" s="249">
        <v>410.54999999999995</v>
      </c>
      <c r="I293" s="249">
        <v>416.85</v>
      </c>
      <c r="J293" s="249">
        <v>420.79999999999995</v>
      </c>
      <c r="K293" s="248">
        <v>412.9</v>
      </c>
      <c r="L293" s="248">
        <v>402.65</v>
      </c>
      <c r="M293" s="248">
        <v>21.813459999999999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302.5</v>
      </c>
      <c r="D294" s="249">
        <v>303.2166666666667</v>
      </c>
      <c r="E294" s="249">
        <v>299.33333333333337</v>
      </c>
      <c r="F294" s="249">
        <v>296.16666666666669</v>
      </c>
      <c r="G294" s="249">
        <v>292.28333333333336</v>
      </c>
      <c r="H294" s="249">
        <v>306.38333333333338</v>
      </c>
      <c r="I294" s="249">
        <v>310.26666666666671</v>
      </c>
      <c r="J294" s="249">
        <v>313.43333333333339</v>
      </c>
      <c r="K294" s="248">
        <v>307.10000000000002</v>
      </c>
      <c r="L294" s="248">
        <v>300.05</v>
      </c>
      <c r="M294" s="248">
        <v>2.79419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697.2</v>
      </c>
      <c r="D295" s="249">
        <v>690.33333333333337</v>
      </c>
      <c r="E295" s="249">
        <v>676.9666666666667</v>
      </c>
      <c r="F295" s="249">
        <v>656.73333333333335</v>
      </c>
      <c r="G295" s="249">
        <v>643.36666666666667</v>
      </c>
      <c r="H295" s="249">
        <v>710.56666666666672</v>
      </c>
      <c r="I295" s="249">
        <v>723.93333333333328</v>
      </c>
      <c r="J295" s="249">
        <v>744.16666666666674</v>
      </c>
      <c r="K295" s="248">
        <v>703.7</v>
      </c>
      <c r="L295" s="248">
        <v>670.1</v>
      </c>
      <c r="M295" s="248">
        <v>59.322369999999999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3205.95</v>
      </c>
      <c r="D296" s="249">
        <v>3204.6333333333332</v>
      </c>
      <c r="E296" s="249">
        <v>3164.3166666666666</v>
      </c>
      <c r="F296" s="249">
        <v>3122.6833333333334</v>
      </c>
      <c r="G296" s="249">
        <v>3082.3666666666668</v>
      </c>
      <c r="H296" s="249">
        <v>3246.2666666666664</v>
      </c>
      <c r="I296" s="249">
        <v>3286.583333333333</v>
      </c>
      <c r="J296" s="249">
        <v>3328.2166666666662</v>
      </c>
      <c r="K296" s="248">
        <v>3244.95</v>
      </c>
      <c r="L296" s="248">
        <v>3163</v>
      </c>
      <c r="M296" s="248">
        <v>0.26678000000000002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752</v>
      </c>
      <c r="D297" s="249">
        <v>751.58333333333337</v>
      </c>
      <c r="E297" s="249">
        <v>746.26666666666677</v>
      </c>
      <c r="F297" s="249">
        <v>740.53333333333342</v>
      </c>
      <c r="G297" s="249">
        <v>735.21666666666681</v>
      </c>
      <c r="H297" s="249">
        <v>757.31666666666672</v>
      </c>
      <c r="I297" s="249">
        <v>762.63333333333333</v>
      </c>
      <c r="J297" s="249">
        <v>768.36666666666667</v>
      </c>
      <c r="K297" s="248">
        <v>756.9</v>
      </c>
      <c r="L297" s="248">
        <v>745.85</v>
      </c>
      <c r="M297" s="248">
        <v>5.9425499999999998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1694.1</v>
      </c>
      <c r="D298" s="249">
        <v>1692.3666666666668</v>
      </c>
      <c r="E298" s="249">
        <v>1675.7833333333335</v>
      </c>
      <c r="F298" s="249">
        <v>1657.4666666666667</v>
      </c>
      <c r="G298" s="249">
        <v>1640.8833333333334</v>
      </c>
      <c r="H298" s="249">
        <v>1710.6833333333336</v>
      </c>
      <c r="I298" s="249">
        <v>1727.2666666666667</v>
      </c>
      <c r="J298" s="249">
        <v>1745.5833333333337</v>
      </c>
      <c r="K298" s="248">
        <v>1708.95</v>
      </c>
      <c r="L298" s="248">
        <v>1674.05</v>
      </c>
      <c r="M298" s="248">
        <v>0.18754999999999999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39.85</v>
      </c>
      <c r="D299" s="249">
        <v>39.616666666666667</v>
      </c>
      <c r="E299" s="249">
        <v>39.083333333333336</v>
      </c>
      <c r="F299" s="249">
        <v>38.31666666666667</v>
      </c>
      <c r="G299" s="249">
        <v>37.783333333333339</v>
      </c>
      <c r="H299" s="249">
        <v>40.383333333333333</v>
      </c>
      <c r="I299" s="249">
        <v>40.916666666666664</v>
      </c>
      <c r="J299" s="249">
        <v>41.68333333333333</v>
      </c>
      <c r="K299" s="248">
        <v>40.15</v>
      </c>
      <c r="L299" s="248">
        <v>38.85</v>
      </c>
      <c r="M299" s="248">
        <v>17.272639999999999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160.1</v>
      </c>
      <c r="D300" s="249">
        <v>160.36666666666667</v>
      </c>
      <c r="E300" s="249">
        <v>158.73333333333335</v>
      </c>
      <c r="F300" s="249">
        <v>157.36666666666667</v>
      </c>
      <c r="G300" s="249">
        <v>155.73333333333335</v>
      </c>
      <c r="H300" s="249">
        <v>161.73333333333335</v>
      </c>
      <c r="I300" s="249">
        <v>163.36666666666667</v>
      </c>
      <c r="J300" s="249">
        <v>164.73333333333335</v>
      </c>
      <c r="K300" s="248">
        <v>162</v>
      </c>
      <c r="L300" s="248">
        <v>159</v>
      </c>
      <c r="M300" s="248">
        <v>1.3841699999999999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91393.65</v>
      </c>
      <c r="D301" s="249">
        <v>91241.233333333337</v>
      </c>
      <c r="E301" s="249">
        <v>90752.466666666674</v>
      </c>
      <c r="F301" s="249">
        <v>90111.28333333334</v>
      </c>
      <c r="G301" s="249">
        <v>89622.516666666677</v>
      </c>
      <c r="H301" s="249">
        <v>91882.416666666672</v>
      </c>
      <c r="I301" s="249">
        <v>92371.183333333334</v>
      </c>
      <c r="J301" s="249">
        <v>93012.366666666669</v>
      </c>
      <c r="K301" s="248">
        <v>91730</v>
      </c>
      <c r="L301" s="248">
        <v>90600.05</v>
      </c>
      <c r="M301" s="248">
        <v>6.4399999999999999E-2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1708.45</v>
      </c>
      <c r="D302" s="249">
        <v>1701.75</v>
      </c>
      <c r="E302" s="249">
        <v>1671.8</v>
      </c>
      <c r="F302" s="249">
        <v>1635.1499999999999</v>
      </c>
      <c r="G302" s="249">
        <v>1605.1999999999998</v>
      </c>
      <c r="H302" s="249">
        <v>1738.4</v>
      </c>
      <c r="I302" s="249">
        <v>1768.35</v>
      </c>
      <c r="J302" s="249">
        <v>1805.0000000000002</v>
      </c>
      <c r="K302" s="248">
        <v>1731.7</v>
      </c>
      <c r="L302" s="248">
        <v>1665.1</v>
      </c>
      <c r="M302" s="248">
        <v>1.2839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1083.25</v>
      </c>
      <c r="D303" s="249">
        <v>1071.3166666666666</v>
      </c>
      <c r="E303" s="249">
        <v>1050.1833333333332</v>
      </c>
      <c r="F303" s="249">
        <v>1017.1166666666666</v>
      </c>
      <c r="G303" s="249">
        <v>995.98333333333312</v>
      </c>
      <c r="H303" s="249">
        <v>1104.3833333333332</v>
      </c>
      <c r="I303" s="249">
        <v>1125.5166666666664</v>
      </c>
      <c r="J303" s="249">
        <v>1158.5833333333333</v>
      </c>
      <c r="K303" s="248">
        <v>1092.45</v>
      </c>
      <c r="L303" s="248">
        <v>1038.25</v>
      </c>
      <c r="M303" s="248">
        <v>2.7290999999999999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878.2</v>
      </c>
      <c r="D304" s="249">
        <v>872.73333333333323</v>
      </c>
      <c r="E304" s="249">
        <v>865.46666666666647</v>
      </c>
      <c r="F304" s="249">
        <v>852.73333333333323</v>
      </c>
      <c r="G304" s="249">
        <v>845.46666666666647</v>
      </c>
      <c r="H304" s="249">
        <v>885.46666666666647</v>
      </c>
      <c r="I304" s="249">
        <v>892.73333333333312</v>
      </c>
      <c r="J304" s="249">
        <v>905.46666666666647</v>
      </c>
      <c r="K304" s="248">
        <v>880</v>
      </c>
      <c r="L304" s="248">
        <v>860</v>
      </c>
      <c r="M304" s="248">
        <v>2.0981900000000002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230</v>
      </c>
      <c r="D305" s="249">
        <v>229.16666666666666</v>
      </c>
      <c r="E305" s="249">
        <v>226.83333333333331</v>
      </c>
      <c r="F305" s="249">
        <v>223.66666666666666</v>
      </c>
      <c r="G305" s="249">
        <v>221.33333333333331</v>
      </c>
      <c r="H305" s="249">
        <v>232.33333333333331</v>
      </c>
      <c r="I305" s="249">
        <v>234.66666666666663</v>
      </c>
      <c r="J305" s="249">
        <v>237.83333333333331</v>
      </c>
      <c r="K305" s="248">
        <v>231.5</v>
      </c>
      <c r="L305" s="248">
        <v>226</v>
      </c>
      <c r="M305" s="248">
        <v>22.259540000000001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1264</v>
      </c>
      <c r="D306" s="249">
        <v>1265.9333333333334</v>
      </c>
      <c r="E306" s="249">
        <v>1254.5666666666668</v>
      </c>
      <c r="F306" s="249">
        <v>1245.1333333333334</v>
      </c>
      <c r="G306" s="249">
        <v>1233.7666666666669</v>
      </c>
      <c r="H306" s="249">
        <v>1275.3666666666668</v>
      </c>
      <c r="I306" s="249">
        <v>1286.7333333333336</v>
      </c>
      <c r="J306" s="249">
        <v>1296.1666666666667</v>
      </c>
      <c r="K306" s="248">
        <v>1277.3</v>
      </c>
      <c r="L306" s="248">
        <v>1256.5</v>
      </c>
      <c r="M306" s="248">
        <v>17.234010000000001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287.05</v>
      </c>
      <c r="D307" s="249">
        <v>286.38333333333333</v>
      </c>
      <c r="E307" s="249">
        <v>283.01666666666665</v>
      </c>
      <c r="F307" s="249">
        <v>278.98333333333335</v>
      </c>
      <c r="G307" s="249">
        <v>275.61666666666667</v>
      </c>
      <c r="H307" s="249">
        <v>290.41666666666663</v>
      </c>
      <c r="I307" s="249">
        <v>293.7833333333333</v>
      </c>
      <c r="J307" s="249">
        <v>297.81666666666661</v>
      </c>
      <c r="K307" s="248">
        <v>289.75</v>
      </c>
      <c r="L307" s="248">
        <v>282.35000000000002</v>
      </c>
      <c r="M307" s="248">
        <v>1.7211700000000001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275.3</v>
      </c>
      <c r="D308" s="249">
        <v>278.56666666666666</v>
      </c>
      <c r="E308" s="249">
        <v>270.73333333333335</v>
      </c>
      <c r="F308" s="249">
        <v>266.16666666666669</v>
      </c>
      <c r="G308" s="249">
        <v>258.33333333333337</v>
      </c>
      <c r="H308" s="249">
        <v>283.13333333333333</v>
      </c>
      <c r="I308" s="249">
        <v>290.9666666666667</v>
      </c>
      <c r="J308" s="249">
        <v>295.5333333333333</v>
      </c>
      <c r="K308" s="248">
        <v>286.39999999999998</v>
      </c>
      <c r="L308" s="248">
        <v>274</v>
      </c>
      <c r="M308" s="248">
        <v>3.90374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369.6</v>
      </c>
      <c r="D309" s="249">
        <v>369.66666666666669</v>
      </c>
      <c r="E309" s="249">
        <v>363.78333333333336</v>
      </c>
      <c r="F309" s="249">
        <v>357.9666666666667</v>
      </c>
      <c r="G309" s="249">
        <v>352.08333333333337</v>
      </c>
      <c r="H309" s="249">
        <v>375.48333333333335</v>
      </c>
      <c r="I309" s="249">
        <v>381.36666666666667</v>
      </c>
      <c r="J309" s="249">
        <v>387.18333333333334</v>
      </c>
      <c r="K309" s="248">
        <v>375.55</v>
      </c>
      <c r="L309" s="248">
        <v>363.85</v>
      </c>
      <c r="M309" s="248">
        <v>1.06948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488.7</v>
      </c>
      <c r="D310" s="249">
        <v>484.15000000000003</v>
      </c>
      <c r="E310" s="249">
        <v>475.10000000000008</v>
      </c>
      <c r="F310" s="249">
        <v>461.50000000000006</v>
      </c>
      <c r="G310" s="249">
        <v>452.4500000000001</v>
      </c>
      <c r="H310" s="249">
        <v>497.75000000000006</v>
      </c>
      <c r="I310" s="249">
        <v>506.8</v>
      </c>
      <c r="J310" s="249">
        <v>520.40000000000009</v>
      </c>
      <c r="K310" s="248">
        <v>493.2</v>
      </c>
      <c r="L310" s="248">
        <v>470.55</v>
      </c>
      <c r="M310" s="248">
        <v>1.4229000000000001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116.95</v>
      </c>
      <c r="D311" s="249">
        <v>116.26666666666665</v>
      </c>
      <c r="E311" s="249">
        <v>114.7833333333333</v>
      </c>
      <c r="F311" s="249">
        <v>112.61666666666665</v>
      </c>
      <c r="G311" s="249">
        <v>111.1333333333333</v>
      </c>
      <c r="H311" s="249">
        <v>118.43333333333331</v>
      </c>
      <c r="I311" s="249">
        <v>119.91666666666666</v>
      </c>
      <c r="J311" s="249">
        <v>122.08333333333331</v>
      </c>
      <c r="K311" s="248">
        <v>117.75</v>
      </c>
      <c r="L311" s="248">
        <v>114.1</v>
      </c>
      <c r="M311" s="248">
        <v>65.666799999999995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59.15</v>
      </c>
      <c r="D312" s="249">
        <v>58.54999999999999</v>
      </c>
      <c r="E312" s="249">
        <v>57.649999999999977</v>
      </c>
      <c r="F312" s="249">
        <v>56.149999999999984</v>
      </c>
      <c r="G312" s="249">
        <v>55.249999999999972</v>
      </c>
      <c r="H312" s="249">
        <v>60.049999999999983</v>
      </c>
      <c r="I312" s="249">
        <v>60.95</v>
      </c>
      <c r="J312" s="249">
        <v>62.449999999999989</v>
      </c>
      <c r="K312" s="248">
        <v>59.45</v>
      </c>
      <c r="L312" s="248">
        <v>57.05</v>
      </c>
      <c r="M312" s="248">
        <v>25.365189999999998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533.75</v>
      </c>
      <c r="D313" s="249">
        <v>531.25</v>
      </c>
      <c r="E313" s="249">
        <v>527.5</v>
      </c>
      <c r="F313" s="249">
        <v>521.25</v>
      </c>
      <c r="G313" s="249">
        <v>517.5</v>
      </c>
      <c r="H313" s="249">
        <v>537.5</v>
      </c>
      <c r="I313" s="249">
        <v>541.25</v>
      </c>
      <c r="J313" s="249">
        <v>547.5</v>
      </c>
      <c r="K313" s="248">
        <v>535</v>
      </c>
      <c r="L313" s="248">
        <v>525</v>
      </c>
      <c r="M313" s="248">
        <v>40.515740000000001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8659.75</v>
      </c>
      <c r="D314" s="249">
        <v>8622.7833333333328</v>
      </c>
      <c r="E314" s="249">
        <v>8552.2666666666664</v>
      </c>
      <c r="F314" s="249">
        <v>8444.7833333333328</v>
      </c>
      <c r="G314" s="249">
        <v>8374.2666666666664</v>
      </c>
      <c r="H314" s="249">
        <v>8730.2666666666664</v>
      </c>
      <c r="I314" s="249">
        <v>8800.7833333333328</v>
      </c>
      <c r="J314" s="249">
        <v>8908.2666666666664</v>
      </c>
      <c r="K314" s="248">
        <v>8693.2999999999993</v>
      </c>
      <c r="L314" s="248">
        <v>8515.2999999999993</v>
      </c>
      <c r="M314" s="248">
        <v>4.4503899999999996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1767.3</v>
      </c>
      <c r="D315" s="249">
        <v>1756.0833333333333</v>
      </c>
      <c r="E315" s="249">
        <v>1723.2166666666665</v>
      </c>
      <c r="F315" s="249">
        <v>1679.1333333333332</v>
      </c>
      <c r="G315" s="249">
        <v>1646.2666666666664</v>
      </c>
      <c r="H315" s="249">
        <v>1800.1666666666665</v>
      </c>
      <c r="I315" s="249">
        <v>1833.0333333333333</v>
      </c>
      <c r="J315" s="249">
        <v>1877.1166666666666</v>
      </c>
      <c r="K315" s="248">
        <v>1788.95</v>
      </c>
      <c r="L315" s="248">
        <v>1712</v>
      </c>
      <c r="M315" s="248">
        <v>0.47939999999999999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701.95</v>
      </c>
      <c r="D316" s="249">
        <v>700.68333333333339</v>
      </c>
      <c r="E316" s="249">
        <v>696.36666666666679</v>
      </c>
      <c r="F316" s="249">
        <v>690.78333333333342</v>
      </c>
      <c r="G316" s="249">
        <v>686.46666666666681</v>
      </c>
      <c r="H316" s="249">
        <v>706.26666666666677</v>
      </c>
      <c r="I316" s="249">
        <v>710.58333333333337</v>
      </c>
      <c r="J316" s="249">
        <v>716.16666666666674</v>
      </c>
      <c r="K316" s="248">
        <v>705</v>
      </c>
      <c r="L316" s="248">
        <v>695.1</v>
      </c>
      <c r="M316" s="248">
        <v>4.3648899999999999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432.9</v>
      </c>
      <c r="D317" s="249">
        <v>431.63333333333327</v>
      </c>
      <c r="E317" s="249">
        <v>422.06666666666655</v>
      </c>
      <c r="F317" s="249">
        <v>411.23333333333329</v>
      </c>
      <c r="G317" s="249">
        <v>401.66666666666657</v>
      </c>
      <c r="H317" s="249">
        <v>442.46666666666653</v>
      </c>
      <c r="I317" s="249">
        <v>452.03333333333325</v>
      </c>
      <c r="J317" s="249">
        <v>462.8666666666665</v>
      </c>
      <c r="K317" s="248">
        <v>441.2</v>
      </c>
      <c r="L317" s="248">
        <v>420.8</v>
      </c>
      <c r="M317" s="248">
        <v>19.048380000000002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883.2</v>
      </c>
      <c r="D318" s="249">
        <v>883.75</v>
      </c>
      <c r="E318" s="249">
        <v>866</v>
      </c>
      <c r="F318" s="249">
        <v>848.8</v>
      </c>
      <c r="G318" s="249">
        <v>831.05</v>
      </c>
      <c r="H318" s="249">
        <v>900.95</v>
      </c>
      <c r="I318" s="249">
        <v>918.7</v>
      </c>
      <c r="J318" s="249">
        <v>935.90000000000009</v>
      </c>
      <c r="K318" s="248">
        <v>901.5</v>
      </c>
      <c r="L318" s="248">
        <v>866.55</v>
      </c>
      <c r="M318" s="248">
        <v>28.062609999999999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735.55</v>
      </c>
      <c r="D319" s="249">
        <v>736.5333333333333</v>
      </c>
      <c r="E319" s="249">
        <v>715.06666666666661</v>
      </c>
      <c r="F319" s="249">
        <v>694.58333333333326</v>
      </c>
      <c r="G319" s="249">
        <v>673.11666666666656</v>
      </c>
      <c r="H319" s="249">
        <v>757.01666666666665</v>
      </c>
      <c r="I319" s="249">
        <v>778.48333333333335</v>
      </c>
      <c r="J319" s="249">
        <v>798.9666666666667</v>
      </c>
      <c r="K319" s="248">
        <v>758</v>
      </c>
      <c r="L319" s="248">
        <v>716.05</v>
      </c>
      <c r="M319" s="248">
        <v>5.9140899999999998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820.65</v>
      </c>
      <c r="D320" s="249">
        <v>823.31666666666661</v>
      </c>
      <c r="E320" s="249">
        <v>808.33333333333326</v>
      </c>
      <c r="F320" s="249">
        <v>796.01666666666665</v>
      </c>
      <c r="G320" s="249">
        <v>781.0333333333333</v>
      </c>
      <c r="H320" s="249">
        <v>835.63333333333321</v>
      </c>
      <c r="I320" s="249">
        <v>850.61666666666656</v>
      </c>
      <c r="J320" s="249">
        <v>862.93333333333317</v>
      </c>
      <c r="K320" s="248">
        <v>838.3</v>
      </c>
      <c r="L320" s="248">
        <v>811</v>
      </c>
      <c r="M320" s="248">
        <v>0.63175000000000003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1368.75</v>
      </c>
      <c r="D321" s="249">
        <v>1380.0833333333333</v>
      </c>
      <c r="E321" s="249">
        <v>1340.6666666666665</v>
      </c>
      <c r="F321" s="249">
        <v>1312.5833333333333</v>
      </c>
      <c r="G321" s="249">
        <v>1273.1666666666665</v>
      </c>
      <c r="H321" s="249">
        <v>1408.1666666666665</v>
      </c>
      <c r="I321" s="249">
        <v>1447.583333333333</v>
      </c>
      <c r="J321" s="249">
        <v>1475.6666666666665</v>
      </c>
      <c r="K321" s="248">
        <v>1419.5</v>
      </c>
      <c r="L321" s="248">
        <v>1352</v>
      </c>
      <c r="M321" s="248">
        <v>6.8658900000000003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59.2</v>
      </c>
      <c r="D322" s="249">
        <v>59.516666666666673</v>
      </c>
      <c r="E322" s="249">
        <v>58.583333333333343</v>
      </c>
      <c r="F322" s="249">
        <v>57.966666666666669</v>
      </c>
      <c r="G322" s="249">
        <v>57.033333333333339</v>
      </c>
      <c r="H322" s="249">
        <v>60.133333333333347</v>
      </c>
      <c r="I322" s="249">
        <v>61.06666666666667</v>
      </c>
      <c r="J322" s="249">
        <v>61.683333333333351</v>
      </c>
      <c r="K322" s="248">
        <v>60.45</v>
      </c>
      <c r="L322" s="248">
        <v>58.9</v>
      </c>
      <c r="M322" s="248">
        <v>41.781689999999998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665.1</v>
      </c>
      <c r="D323" s="249">
        <v>664.71666666666658</v>
      </c>
      <c r="E323" s="249">
        <v>660.43333333333317</v>
      </c>
      <c r="F323" s="249">
        <v>655.76666666666654</v>
      </c>
      <c r="G323" s="249">
        <v>651.48333333333312</v>
      </c>
      <c r="H323" s="249">
        <v>669.38333333333321</v>
      </c>
      <c r="I323" s="249">
        <v>673.66666666666674</v>
      </c>
      <c r="J323" s="249">
        <v>678.33333333333326</v>
      </c>
      <c r="K323" s="248">
        <v>669</v>
      </c>
      <c r="L323" s="248">
        <v>660.05</v>
      </c>
      <c r="M323" s="248">
        <v>0.61770000000000003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1998.9</v>
      </c>
      <c r="D324" s="249">
        <v>1991.25</v>
      </c>
      <c r="E324" s="249">
        <v>1961.9</v>
      </c>
      <c r="F324" s="249">
        <v>1924.9</v>
      </c>
      <c r="G324" s="249">
        <v>1895.5500000000002</v>
      </c>
      <c r="H324" s="249">
        <v>2028.25</v>
      </c>
      <c r="I324" s="249">
        <v>2057.6</v>
      </c>
      <c r="J324" s="249">
        <v>2094.6</v>
      </c>
      <c r="K324" s="248">
        <v>2020.6</v>
      </c>
      <c r="L324" s="248">
        <v>1954.25</v>
      </c>
      <c r="M324" s="248">
        <v>4.0746099999999998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1582.95</v>
      </c>
      <c r="D325" s="249">
        <v>1575.4833333333336</v>
      </c>
      <c r="E325" s="249">
        <v>1564.1166666666672</v>
      </c>
      <c r="F325" s="249">
        <v>1545.2833333333338</v>
      </c>
      <c r="G325" s="249">
        <v>1533.9166666666674</v>
      </c>
      <c r="H325" s="249">
        <v>1594.3166666666671</v>
      </c>
      <c r="I325" s="249">
        <v>1605.6833333333334</v>
      </c>
      <c r="J325" s="249">
        <v>1624.5166666666669</v>
      </c>
      <c r="K325" s="248">
        <v>1586.85</v>
      </c>
      <c r="L325" s="248">
        <v>1556.65</v>
      </c>
      <c r="M325" s="248">
        <v>1.4843200000000001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1095.3</v>
      </c>
      <c r="D326" s="249">
        <v>1095.1499999999999</v>
      </c>
      <c r="E326" s="249">
        <v>1082.1499999999996</v>
      </c>
      <c r="F326" s="249">
        <v>1068.9999999999998</v>
      </c>
      <c r="G326" s="249">
        <v>1055.9999999999995</v>
      </c>
      <c r="H326" s="249">
        <v>1108.2999999999997</v>
      </c>
      <c r="I326" s="249">
        <v>1121.3000000000002</v>
      </c>
      <c r="J326" s="249">
        <v>1134.4499999999998</v>
      </c>
      <c r="K326" s="248">
        <v>1108.1500000000001</v>
      </c>
      <c r="L326" s="248">
        <v>1082</v>
      </c>
      <c r="M326" s="248">
        <v>4.6412599999999999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573.45000000000005</v>
      </c>
      <c r="D327" s="249">
        <v>572.6</v>
      </c>
      <c r="E327" s="249">
        <v>566.75</v>
      </c>
      <c r="F327" s="249">
        <v>560.04999999999995</v>
      </c>
      <c r="G327" s="249">
        <v>554.19999999999993</v>
      </c>
      <c r="H327" s="249">
        <v>579.30000000000007</v>
      </c>
      <c r="I327" s="249">
        <v>585.1500000000002</v>
      </c>
      <c r="J327" s="249">
        <v>591.85000000000014</v>
      </c>
      <c r="K327" s="248">
        <v>578.45000000000005</v>
      </c>
      <c r="L327" s="248">
        <v>565.9</v>
      </c>
      <c r="M327" s="248">
        <v>3.9889600000000001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40.15</v>
      </c>
      <c r="D328" s="249">
        <v>40.133333333333333</v>
      </c>
      <c r="E328" s="249">
        <v>39.566666666666663</v>
      </c>
      <c r="F328" s="249">
        <v>38.983333333333327</v>
      </c>
      <c r="G328" s="249">
        <v>38.416666666666657</v>
      </c>
      <c r="H328" s="249">
        <v>40.716666666666669</v>
      </c>
      <c r="I328" s="249">
        <v>41.283333333333346</v>
      </c>
      <c r="J328" s="249">
        <v>41.866666666666674</v>
      </c>
      <c r="K328" s="248">
        <v>40.700000000000003</v>
      </c>
      <c r="L328" s="248">
        <v>39.549999999999997</v>
      </c>
      <c r="M328" s="248">
        <v>52.164349999999999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85.8</v>
      </c>
      <c r="D329" s="249">
        <v>84.433333333333337</v>
      </c>
      <c r="E329" s="249">
        <v>81.666666666666671</v>
      </c>
      <c r="F329" s="249">
        <v>77.533333333333331</v>
      </c>
      <c r="G329" s="249">
        <v>74.766666666666666</v>
      </c>
      <c r="H329" s="249">
        <v>88.566666666666677</v>
      </c>
      <c r="I329" s="249">
        <v>91.333333333333329</v>
      </c>
      <c r="J329" s="249">
        <v>95.466666666666683</v>
      </c>
      <c r="K329" s="248">
        <v>87.2</v>
      </c>
      <c r="L329" s="248">
        <v>80.3</v>
      </c>
      <c r="M329" s="248">
        <v>112.41762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41.1</v>
      </c>
      <c r="D330" s="249">
        <v>41.1</v>
      </c>
      <c r="E330" s="249">
        <v>40.300000000000004</v>
      </c>
      <c r="F330" s="249">
        <v>39.5</v>
      </c>
      <c r="G330" s="249">
        <v>38.700000000000003</v>
      </c>
      <c r="H330" s="249">
        <v>41.900000000000006</v>
      </c>
      <c r="I330" s="249">
        <v>42.7</v>
      </c>
      <c r="J330" s="249">
        <v>43.500000000000007</v>
      </c>
      <c r="K330" s="248">
        <v>41.9</v>
      </c>
      <c r="L330" s="248">
        <v>40.299999999999997</v>
      </c>
      <c r="M330" s="248">
        <v>164.80634000000001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336.5</v>
      </c>
      <c r="D331" s="249">
        <v>333.41666666666669</v>
      </c>
      <c r="E331" s="249">
        <v>325.13333333333338</v>
      </c>
      <c r="F331" s="249">
        <v>313.76666666666671</v>
      </c>
      <c r="G331" s="249">
        <v>305.48333333333341</v>
      </c>
      <c r="H331" s="249">
        <v>344.78333333333336</v>
      </c>
      <c r="I331" s="249">
        <v>353.06666666666666</v>
      </c>
      <c r="J331" s="249">
        <v>364.43333333333334</v>
      </c>
      <c r="K331" s="248">
        <v>341.7</v>
      </c>
      <c r="L331" s="248">
        <v>322.05</v>
      </c>
      <c r="M331" s="248">
        <v>4.3279399999999999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90.75</v>
      </c>
      <c r="D332" s="249">
        <v>89.683333333333337</v>
      </c>
      <c r="E332" s="249">
        <v>87.466666666666669</v>
      </c>
      <c r="F332" s="249">
        <v>84.183333333333337</v>
      </c>
      <c r="G332" s="249">
        <v>81.966666666666669</v>
      </c>
      <c r="H332" s="249">
        <v>92.966666666666669</v>
      </c>
      <c r="I332" s="249">
        <v>95.183333333333337</v>
      </c>
      <c r="J332" s="249">
        <v>98.466666666666669</v>
      </c>
      <c r="K332" s="248">
        <v>91.9</v>
      </c>
      <c r="L332" s="248">
        <v>86.4</v>
      </c>
      <c r="M332" s="248">
        <v>51.968229999999998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236.35</v>
      </c>
      <c r="D333" s="249">
        <v>237.19999999999996</v>
      </c>
      <c r="E333" s="249">
        <v>234.59999999999991</v>
      </c>
      <c r="F333" s="249">
        <v>232.84999999999994</v>
      </c>
      <c r="G333" s="249">
        <v>230.24999999999989</v>
      </c>
      <c r="H333" s="249">
        <v>238.94999999999993</v>
      </c>
      <c r="I333" s="249">
        <v>241.55</v>
      </c>
      <c r="J333" s="249">
        <v>243.29999999999995</v>
      </c>
      <c r="K333" s="248">
        <v>239.8</v>
      </c>
      <c r="L333" s="248">
        <v>235.45</v>
      </c>
      <c r="M333" s="248">
        <v>3.4240200000000001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168.9</v>
      </c>
      <c r="D334" s="249">
        <v>168.81666666666666</v>
      </c>
      <c r="E334" s="249">
        <v>167.63333333333333</v>
      </c>
      <c r="F334" s="249">
        <v>166.36666666666667</v>
      </c>
      <c r="G334" s="249">
        <v>165.18333333333334</v>
      </c>
      <c r="H334" s="249">
        <v>170.08333333333331</v>
      </c>
      <c r="I334" s="249">
        <v>171.26666666666665</v>
      </c>
      <c r="J334" s="249">
        <v>172.5333333333333</v>
      </c>
      <c r="K334" s="248">
        <v>170</v>
      </c>
      <c r="L334" s="248">
        <v>167.55</v>
      </c>
      <c r="M334" s="248">
        <v>71.530439999999999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757.4</v>
      </c>
      <c r="D335" s="249">
        <v>756.13333333333333</v>
      </c>
      <c r="E335" s="249">
        <v>748.26666666666665</v>
      </c>
      <c r="F335" s="249">
        <v>739.13333333333333</v>
      </c>
      <c r="G335" s="249">
        <v>731.26666666666665</v>
      </c>
      <c r="H335" s="249">
        <v>765.26666666666665</v>
      </c>
      <c r="I335" s="249">
        <v>773.13333333333321</v>
      </c>
      <c r="J335" s="249">
        <v>782.26666666666665</v>
      </c>
      <c r="K335" s="248">
        <v>764</v>
      </c>
      <c r="L335" s="248">
        <v>747</v>
      </c>
      <c r="M335" s="248">
        <v>1.9849600000000001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77.650000000000006</v>
      </c>
      <c r="D336" s="249">
        <v>77</v>
      </c>
      <c r="E336" s="249">
        <v>76</v>
      </c>
      <c r="F336" s="249">
        <v>74.349999999999994</v>
      </c>
      <c r="G336" s="249">
        <v>73.349999999999994</v>
      </c>
      <c r="H336" s="249">
        <v>78.650000000000006</v>
      </c>
      <c r="I336" s="249">
        <v>79.650000000000006</v>
      </c>
      <c r="J336" s="249">
        <v>81.300000000000011</v>
      </c>
      <c r="K336" s="248">
        <v>78</v>
      </c>
      <c r="L336" s="248">
        <v>75.349999999999994</v>
      </c>
      <c r="M336" s="248">
        <v>86.577510000000004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4207.05</v>
      </c>
      <c r="D337" s="249">
        <v>4246.9833333333327</v>
      </c>
      <c r="E337" s="249">
        <v>4143.9666666666653</v>
      </c>
      <c r="F337" s="249">
        <v>4080.8833333333323</v>
      </c>
      <c r="G337" s="249">
        <v>3977.866666666665</v>
      </c>
      <c r="H337" s="249">
        <v>4310.0666666666657</v>
      </c>
      <c r="I337" s="249">
        <v>4413.0833333333339</v>
      </c>
      <c r="J337" s="249">
        <v>4476.1666666666661</v>
      </c>
      <c r="K337" s="248">
        <v>4350</v>
      </c>
      <c r="L337" s="248">
        <v>4183.8999999999996</v>
      </c>
      <c r="M337" s="248">
        <v>1.5946100000000001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593.1</v>
      </c>
      <c r="D338" s="249">
        <v>595.1</v>
      </c>
      <c r="E338" s="249">
        <v>588.20000000000005</v>
      </c>
      <c r="F338" s="249">
        <v>583.30000000000007</v>
      </c>
      <c r="G338" s="249">
        <v>576.40000000000009</v>
      </c>
      <c r="H338" s="249">
        <v>600</v>
      </c>
      <c r="I338" s="249">
        <v>606.89999999999986</v>
      </c>
      <c r="J338" s="249">
        <v>611.79999999999995</v>
      </c>
      <c r="K338" s="248">
        <v>602</v>
      </c>
      <c r="L338" s="248">
        <v>590.20000000000005</v>
      </c>
      <c r="M338" s="248">
        <v>2.3921800000000002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20487.349999999999</v>
      </c>
      <c r="D339" s="249">
        <v>20384.116666666665</v>
      </c>
      <c r="E339" s="249">
        <v>20248.23333333333</v>
      </c>
      <c r="F339" s="249">
        <v>20009.116666666665</v>
      </c>
      <c r="G339" s="249">
        <v>19873.23333333333</v>
      </c>
      <c r="H339" s="249">
        <v>20623.23333333333</v>
      </c>
      <c r="I339" s="249">
        <v>20759.116666666669</v>
      </c>
      <c r="J339" s="249">
        <v>20998.23333333333</v>
      </c>
      <c r="K339" s="248">
        <v>20520</v>
      </c>
      <c r="L339" s="248">
        <v>20145</v>
      </c>
      <c r="M339" s="248">
        <v>0.81059999999999999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72.400000000000006</v>
      </c>
      <c r="D340" s="249">
        <v>72.38333333333334</v>
      </c>
      <c r="E340" s="249">
        <v>71.366666666666674</v>
      </c>
      <c r="F340" s="249">
        <v>70.333333333333329</v>
      </c>
      <c r="G340" s="249">
        <v>69.316666666666663</v>
      </c>
      <c r="H340" s="249">
        <v>73.416666666666686</v>
      </c>
      <c r="I340" s="249">
        <v>74.433333333333366</v>
      </c>
      <c r="J340" s="249">
        <v>75.466666666666697</v>
      </c>
      <c r="K340" s="248">
        <v>73.400000000000006</v>
      </c>
      <c r="L340" s="248">
        <v>71.349999999999994</v>
      </c>
      <c r="M340" s="248">
        <v>9.5063800000000001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269.05</v>
      </c>
      <c r="D341" s="249">
        <v>269.41666666666669</v>
      </c>
      <c r="E341" s="249">
        <v>266.48333333333335</v>
      </c>
      <c r="F341" s="249">
        <v>263.91666666666669</v>
      </c>
      <c r="G341" s="249">
        <v>260.98333333333335</v>
      </c>
      <c r="H341" s="249">
        <v>271.98333333333335</v>
      </c>
      <c r="I341" s="249">
        <v>274.91666666666663</v>
      </c>
      <c r="J341" s="249">
        <v>277.48333333333335</v>
      </c>
      <c r="K341" s="248">
        <v>272.35000000000002</v>
      </c>
      <c r="L341" s="248">
        <v>266.85000000000002</v>
      </c>
      <c r="M341" s="248">
        <v>8.0059400000000007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397.85</v>
      </c>
      <c r="D342" s="249">
        <v>398.13333333333338</v>
      </c>
      <c r="E342" s="249">
        <v>390.26666666666677</v>
      </c>
      <c r="F342" s="249">
        <v>382.68333333333339</v>
      </c>
      <c r="G342" s="249">
        <v>374.81666666666678</v>
      </c>
      <c r="H342" s="249">
        <v>405.71666666666675</v>
      </c>
      <c r="I342" s="249">
        <v>413.58333333333343</v>
      </c>
      <c r="J342" s="249">
        <v>421.16666666666674</v>
      </c>
      <c r="K342" s="248">
        <v>406</v>
      </c>
      <c r="L342" s="248">
        <v>390.55</v>
      </c>
      <c r="M342" s="248">
        <v>1.55261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918</v>
      </c>
      <c r="D343" s="249">
        <v>913.75</v>
      </c>
      <c r="E343" s="249">
        <v>902.5</v>
      </c>
      <c r="F343" s="249">
        <v>887</v>
      </c>
      <c r="G343" s="249">
        <v>875.75</v>
      </c>
      <c r="H343" s="249">
        <v>929.25</v>
      </c>
      <c r="I343" s="249">
        <v>940.5</v>
      </c>
      <c r="J343" s="249">
        <v>956</v>
      </c>
      <c r="K343" s="248">
        <v>925</v>
      </c>
      <c r="L343" s="248">
        <v>898.25</v>
      </c>
      <c r="M343" s="248">
        <v>5.0670500000000001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142.35</v>
      </c>
      <c r="D344" s="249">
        <v>141.35</v>
      </c>
      <c r="E344" s="249">
        <v>140.19999999999999</v>
      </c>
      <c r="F344" s="249">
        <v>138.04999999999998</v>
      </c>
      <c r="G344" s="249">
        <v>136.89999999999998</v>
      </c>
      <c r="H344" s="249">
        <v>143.5</v>
      </c>
      <c r="I344" s="249">
        <v>144.65000000000003</v>
      </c>
      <c r="J344" s="249">
        <v>146.80000000000001</v>
      </c>
      <c r="K344" s="248">
        <v>142.5</v>
      </c>
      <c r="L344" s="248">
        <v>139.19999999999999</v>
      </c>
      <c r="M344" s="248">
        <v>89.463350000000005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203.75</v>
      </c>
      <c r="D345" s="249">
        <v>203.15</v>
      </c>
      <c r="E345" s="249">
        <v>201.3</v>
      </c>
      <c r="F345" s="249">
        <v>198.85</v>
      </c>
      <c r="G345" s="249">
        <v>197</v>
      </c>
      <c r="H345" s="249">
        <v>205.60000000000002</v>
      </c>
      <c r="I345" s="249">
        <v>207.45</v>
      </c>
      <c r="J345" s="249">
        <v>209.90000000000003</v>
      </c>
      <c r="K345" s="248">
        <v>205</v>
      </c>
      <c r="L345" s="248">
        <v>200.7</v>
      </c>
      <c r="M345" s="248">
        <v>9.1613600000000002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536.35</v>
      </c>
      <c r="D346" s="249">
        <v>535.0333333333333</v>
      </c>
      <c r="E346" s="249">
        <v>528.31666666666661</v>
      </c>
      <c r="F346" s="249">
        <v>520.2833333333333</v>
      </c>
      <c r="G346" s="249">
        <v>513.56666666666661</v>
      </c>
      <c r="H346" s="249">
        <v>543.06666666666661</v>
      </c>
      <c r="I346" s="249">
        <v>549.7833333333333</v>
      </c>
      <c r="J346" s="249">
        <v>557.81666666666661</v>
      </c>
      <c r="K346" s="248">
        <v>541.75</v>
      </c>
      <c r="L346" s="248">
        <v>527</v>
      </c>
      <c r="M346" s="248">
        <v>1.2330399999999999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528.75</v>
      </c>
      <c r="D347" s="249">
        <v>536.08333333333337</v>
      </c>
      <c r="E347" s="249">
        <v>517.7166666666667</v>
      </c>
      <c r="F347" s="249">
        <v>506.68333333333328</v>
      </c>
      <c r="G347" s="249">
        <v>488.31666666666661</v>
      </c>
      <c r="H347" s="249">
        <v>547.11666666666679</v>
      </c>
      <c r="I347" s="249">
        <v>565.48333333333335</v>
      </c>
      <c r="J347" s="249">
        <v>576.51666666666688</v>
      </c>
      <c r="K347" s="248">
        <v>554.45000000000005</v>
      </c>
      <c r="L347" s="248">
        <v>525.04999999999995</v>
      </c>
      <c r="M347" s="248">
        <v>77.50318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3037.15</v>
      </c>
      <c r="D348" s="249">
        <v>3040.0833333333335</v>
      </c>
      <c r="E348" s="249">
        <v>3021.3166666666671</v>
      </c>
      <c r="F348" s="249">
        <v>3005.4833333333336</v>
      </c>
      <c r="G348" s="249">
        <v>2986.7166666666672</v>
      </c>
      <c r="H348" s="249">
        <v>3055.916666666667</v>
      </c>
      <c r="I348" s="249">
        <v>3074.6833333333334</v>
      </c>
      <c r="J348" s="249">
        <v>3090.5166666666669</v>
      </c>
      <c r="K348" s="248">
        <v>3058.85</v>
      </c>
      <c r="L348" s="248">
        <v>3024.25</v>
      </c>
      <c r="M348" s="248">
        <v>0.38694000000000001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276.25</v>
      </c>
      <c r="D349" s="249">
        <v>276.25</v>
      </c>
      <c r="E349" s="249">
        <v>272.5</v>
      </c>
      <c r="F349" s="249">
        <v>268.75</v>
      </c>
      <c r="G349" s="249">
        <v>265</v>
      </c>
      <c r="H349" s="249">
        <v>280</v>
      </c>
      <c r="I349" s="249">
        <v>283.75</v>
      </c>
      <c r="J349" s="249">
        <v>287.5</v>
      </c>
      <c r="K349" s="248">
        <v>280</v>
      </c>
      <c r="L349" s="248">
        <v>272.5</v>
      </c>
      <c r="M349" s="248">
        <v>2.0665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457.75</v>
      </c>
      <c r="D350" s="249">
        <v>460.25</v>
      </c>
      <c r="E350" s="249">
        <v>452.5</v>
      </c>
      <c r="F350" s="249">
        <v>447.25</v>
      </c>
      <c r="G350" s="249">
        <v>439.5</v>
      </c>
      <c r="H350" s="249">
        <v>465.5</v>
      </c>
      <c r="I350" s="249">
        <v>473.25</v>
      </c>
      <c r="J350" s="249">
        <v>478.5</v>
      </c>
      <c r="K350" s="248">
        <v>468</v>
      </c>
      <c r="L350" s="248">
        <v>455</v>
      </c>
      <c r="M350" s="248">
        <v>23.985050000000001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130.35</v>
      </c>
      <c r="D351" s="249">
        <v>131</v>
      </c>
      <c r="E351" s="249">
        <v>128.69999999999999</v>
      </c>
      <c r="F351" s="249">
        <v>127.04999999999998</v>
      </c>
      <c r="G351" s="249">
        <v>124.74999999999997</v>
      </c>
      <c r="H351" s="249">
        <v>132.65</v>
      </c>
      <c r="I351" s="249">
        <v>134.95000000000002</v>
      </c>
      <c r="J351" s="249">
        <v>136.60000000000002</v>
      </c>
      <c r="K351" s="248">
        <v>133.30000000000001</v>
      </c>
      <c r="L351" s="248">
        <v>129.35</v>
      </c>
      <c r="M351" s="248">
        <v>10.669140000000001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3486.25</v>
      </c>
      <c r="D352" s="249">
        <v>3476.4166666666665</v>
      </c>
      <c r="E352" s="249">
        <v>3443.8833333333332</v>
      </c>
      <c r="F352" s="249">
        <v>3401.5166666666669</v>
      </c>
      <c r="G352" s="249">
        <v>3368.9833333333336</v>
      </c>
      <c r="H352" s="249">
        <v>3518.7833333333328</v>
      </c>
      <c r="I352" s="249">
        <v>3551.3166666666666</v>
      </c>
      <c r="J352" s="249">
        <v>3593.6833333333325</v>
      </c>
      <c r="K352" s="248">
        <v>3508.95</v>
      </c>
      <c r="L352" s="248">
        <v>3434.05</v>
      </c>
      <c r="M352" s="248">
        <v>2.5969500000000001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427.3</v>
      </c>
      <c r="D353" s="249">
        <v>425.5333333333333</v>
      </c>
      <c r="E353" s="249">
        <v>422.06666666666661</v>
      </c>
      <c r="F353" s="249">
        <v>416.83333333333331</v>
      </c>
      <c r="G353" s="249">
        <v>413.36666666666662</v>
      </c>
      <c r="H353" s="249">
        <v>430.76666666666659</v>
      </c>
      <c r="I353" s="249">
        <v>434.23333333333329</v>
      </c>
      <c r="J353" s="249">
        <v>439.46666666666658</v>
      </c>
      <c r="K353" s="248">
        <v>429</v>
      </c>
      <c r="L353" s="248">
        <v>420.3</v>
      </c>
      <c r="M353" s="248">
        <v>1.1025700000000001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288.85000000000002</v>
      </c>
      <c r="D354" s="249">
        <v>287.3</v>
      </c>
      <c r="E354" s="249">
        <v>283.70000000000005</v>
      </c>
      <c r="F354" s="249">
        <v>278.55</v>
      </c>
      <c r="G354" s="249">
        <v>274.95000000000005</v>
      </c>
      <c r="H354" s="249">
        <v>292.45000000000005</v>
      </c>
      <c r="I354" s="249">
        <v>296.05000000000007</v>
      </c>
      <c r="J354" s="249">
        <v>301.20000000000005</v>
      </c>
      <c r="K354" s="248">
        <v>290.89999999999998</v>
      </c>
      <c r="L354" s="248">
        <v>282.14999999999998</v>
      </c>
      <c r="M354" s="248">
        <v>2.1952799999999999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1889.5</v>
      </c>
      <c r="D355" s="249">
        <v>1889.05</v>
      </c>
      <c r="E355" s="249">
        <v>1867.1</v>
      </c>
      <c r="F355" s="249">
        <v>1844.7</v>
      </c>
      <c r="G355" s="249">
        <v>1822.75</v>
      </c>
      <c r="H355" s="249">
        <v>1911.4499999999998</v>
      </c>
      <c r="I355" s="249">
        <v>1933.4</v>
      </c>
      <c r="J355" s="249">
        <v>1955.7999999999997</v>
      </c>
      <c r="K355" s="248">
        <v>1911</v>
      </c>
      <c r="L355" s="248">
        <v>1866.65</v>
      </c>
      <c r="M355" s="248">
        <v>4.0073999999999996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46389.7</v>
      </c>
      <c r="D356" s="249">
        <v>46278.9</v>
      </c>
      <c r="E356" s="249">
        <v>46023.8</v>
      </c>
      <c r="F356" s="249">
        <v>45657.9</v>
      </c>
      <c r="G356" s="249">
        <v>45402.8</v>
      </c>
      <c r="H356" s="249">
        <v>46644.800000000003</v>
      </c>
      <c r="I356" s="249">
        <v>46899.899999999994</v>
      </c>
      <c r="J356" s="249">
        <v>47265.8</v>
      </c>
      <c r="K356" s="248">
        <v>46534</v>
      </c>
      <c r="L356" s="248">
        <v>45913</v>
      </c>
      <c r="M356" s="248">
        <v>8.3879999999999996E-2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1257.7</v>
      </c>
      <c r="D357" s="249">
        <v>1260.2166666666665</v>
      </c>
      <c r="E357" s="249">
        <v>1244.4333333333329</v>
      </c>
      <c r="F357" s="249">
        <v>1231.1666666666665</v>
      </c>
      <c r="G357" s="249">
        <v>1215.383333333333</v>
      </c>
      <c r="H357" s="249">
        <v>1273.4833333333329</v>
      </c>
      <c r="I357" s="249">
        <v>1289.2666666666662</v>
      </c>
      <c r="J357" s="249">
        <v>1302.5333333333328</v>
      </c>
      <c r="K357" s="248">
        <v>1276</v>
      </c>
      <c r="L357" s="248">
        <v>1246.95</v>
      </c>
      <c r="M357" s="248">
        <v>1.6415900000000001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4052.7</v>
      </c>
      <c r="D358" s="249">
        <v>4003.9</v>
      </c>
      <c r="E358" s="249">
        <v>3939.8</v>
      </c>
      <c r="F358" s="249">
        <v>3826.9</v>
      </c>
      <c r="G358" s="249">
        <v>3762.8</v>
      </c>
      <c r="H358" s="249">
        <v>4116.8</v>
      </c>
      <c r="I358" s="249">
        <v>4180.8999999999996</v>
      </c>
      <c r="J358" s="249">
        <v>4293.8</v>
      </c>
      <c r="K358" s="248">
        <v>4068</v>
      </c>
      <c r="L358" s="248">
        <v>3891</v>
      </c>
      <c r="M358" s="248">
        <v>3.1097899999999998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214.35</v>
      </c>
      <c r="D359" s="249">
        <v>213.63333333333333</v>
      </c>
      <c r="E359" s="249">
        <v>212.21666666666664</v>
      </c>
      <c r="F359" s="249">
        <v>210.08333333333331</v>
      </c>
      <c r="G359" s="249">
        <v>208.66666666666663</v>
      </c>
      <c r="H359" s="249">
        <v>215.76666666666665</v>
      </c>
      <c r="I359" s="249">
        <v>217.18333333333334</v>
      </c>
      <c r="J359" s="249">
        <v>219.31666666666666</v>
      </c>
      <c r="K359" s="248">
        <v>215.05</v>
      </c>
      <c r="L359" s="248">
        <v>211.5</v>
      </c>
      <c r="M359" s="248">
        <v>19.28152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4405.2</v>
      </c>
      <c r="D360" s="249">
        <v>4448.4000000000005</v>
      </c>
      <c r="E360" s="249">
        <v>4346.8000000000011</v>
      </c>
      <c r="F360" s="249">
        <v>4288.4000000000005</v>
      </c>
      <c r="G360" s="249">
        <v>4186.8000000000011</v>
      </c>
      <c r="H360" s="249">
        <v>4506.8000000000011</v>
      </c>
      <c r="I360" s="249">
        <v>4608.4000000000015</v>
      </c>
      <c r="J360" s="249">
        <v>4666.8000000000011</v>
      </c>
      <c r="K360" s="248">
        <v>4550</v>
      </c>
      <c r="L360" s="248">
        <v>4390</v>
      </c>
      <c r="M360" s="248">
        <v>0.35796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1404.25</v>
      </c>
      <c r="D361" s="249">
        <v>1402.5833333333333</v>
      </c>
      <c r="E361" s="249">
        <v>1382.1666666666665</v>
      </c>
      <c r="F361" s="249">
        <v>1360.0833333333333</v>
      </c>
      <c r="G361" s="249">
        <v>1339.6666666666665</v>
      </c>
      <c r="H361" s="249">
        <v>1424.6666666666665</v>
      </c>
      <c r="I361" s="249">
        <v>1445.083333333333</v>
      </c>
      <c r="J361" s="249">
        <v>1467.1666666666665</v>
      </c>
      <c r="K361" s="248">
        <v>1423</v>
      </c>
      <c r="L361" s="248">
        <v>1380.5</v>
      </c>
      <c r="M361" s="248">
        <v>3.1678899999999999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2688.15</v>
      </c>
      <c r="D362" s="249">
        <v>2700.7833333333333</v>
      </c>
      <c r="E362" s="249">
        <v>2664.2166666666667</v>
      </c>
      <c r="F362" s="249">
        <v>2640.2833333333333</v>
      </c>
      <c r="G362" s="249">
        <v>2603.7166666666667</v>
      </c>
      <c r="H362" s="249">
        <v>2724.7166666666667</v>
      </c>
      <c r="I362" s="249">
        <v>2761.2833333333333</v>
      </c>
      <c r="J362" s="249">
        <v>2785.2166666666667</v>
      </c>
      <c r="K362" s="248">
        <v>2737.35</v>
      </c>
      <c r="L362" s="248">
        <v>2676.85</v>
      </c>
      <c r="M362" s="248">
        <v>3.3133900000000001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924.65</v>
      </c>
      <c r="D363" s="249">
        <v>924.13333333333333</v>
      </c>
      <c r="E363" s="249">
        <v>913.01666666666665</v>
      </c>
      <c r="F363" s="249">
        <v>901.38333333333333</v>
      </c>
      <c r="G363" s="249">
        <v>890.26666666666665</v>
      </c>
      <c r="H363" s="249">
        <v>935.76666666666665</v>
      </c>
      <c r="I363" s="249">
        <v>946.88333333333321</v>
      </c>
      <c r="J363" s="249">
        <v>958.51666666666665</v>
      </c>
      <c r="K363" s="248">
        <v>935.25</v>
      </c>
      <c r="L363" s="248">
        <v>912.5</v>
      </c>
      <c r="M363" s="248">
        <v>0.15562999999999999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2818.8</v>
      </c>
      <c r="D364" s="249">
        <v>2788.4333333333329</v>
      </c>
      <c r="E364" s="249">
        <v>2747.8666666666659</v>
      </c>
      <c r="F364" s="249">
        <v>2676.9333333333329</v>
      </c>
      <c r="G364" s="249">
        <v>2636.3666666666659</v>
      </c>
      <c r="H364" s="249">
        <v>2859.3666666666659</v>
      </c>
      <c r="I364" s="249">
        <v>2899.9333333333325</v>
      </c>
      <c r="J364" s="249">
        <v>2970.8666666666659</v>
      </c>
      <c r="K364" s="248">
        <v>2829</v>
      </c>
      <c r="L364" s="248">
        <v>2717.5</v>
      </c>
      <c r="M364" s="248">
        <v>5.2655599999999998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1701.85</v>
      </c>
      <c r="D365" s="249">
        <v>1697.4333333333334</v>
      </c>
      <c r="E365" s="249">
        <v>1686.4666666666667</v>
      </c>
      <c r="F365" s="249">
        <v>1671.0833333333333</v>
      </c>
      <c r="G365" s="249">
        <v>1660.1166666666666</v>
      </c>
      <c r="H365" s="249">
        <v>1712.8166666666668</v>
      </c>
      <c r="I365" s="249">
        <v>1723.7833333333335</v>
      </c>
      <c r="J365" s="249">
        <v>1739.166666666667</v>
      </c>
      <c r="K365" s="248">
        <v>1708.4</v>
      </c>
      <c r="L365" s="248">
        <v>1682.05</v>
      </c>
      <c r="M365" s="248">
        <v>0.49470999999999998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307.3</v>
      </c>
      <c r="D366" s="249">
        <v>305.03333333333336</v>
      </c>
      <c r="E366" s="249">
        <v>301.16666666666674</v>
      </c>
      <c r="F366" s="249">
        <v>295.03333333333336</v>
      </c>
      <c r="G366" s="249">
        <v>291.16666666666674</v>
      </c>
      <c r="H366" s="249">
        <v>311.16666666666674</v>
      </c>
      <c r="I366" s="249">
        <v>315.03333333333342</v>
      </c>
      <c r="J366" s="249">
        <v>321.16666666666674</v>
      </c>
      <c r="K366" s="248">
        <v>308.89999999999998</v>
      </c>
      <c r="L366" s="248">
        <v>298.89999999999998</v>
      </c>
      <c r="M366" s="248">
        <v>44.303280000000001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145.25</v>
      </c>
      <c r="D367" s="249">
        <v>143.81666666666669</v>
      </c>
      <c r="E367" s="249">
        <v>142.03333333333339</v>
      </c>
      <c r="F367" s="249">
        <v>138.81666666666669</v>
      </c>
      <c r="G367" s="249">
        <v>137.03333333333339</v>
      </c>
      <c r="H367" s="249">
        <v>147.03333333333339</v>
      </c>
      <c r="I367" s="249">
        <v>148.81666666666669</v>
      </c>
      <c r="J367" s="249">
        <v>152.03333333333339</v>
      </c>
      <c r="K367" s="248">
        <v>145.6</v>
      </c>
      <c r="L367" s="248">
        <v>140.6</v>
      </c>
      <c r="M367" s="248">
        <v>57.161909999999999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215.55</v>
      </c>
      <c r="D368" s="249">
        <v>216.04999999999998</v>
      </c>
      <c r="E368" s="249">
        <v>214.09999999999997</v>
      </c>
      <c r="F368" s="249">
        <v>212.64999999999998</v>
      </c>
      <c r="G368" s="249">
        <v>210.69999999999996</v>
      </c>
      <c r="H368" s="249">
        <v>217.49999999999997</v>
      </c>
      <c r="I368" s="249">
        <v>219.44999999999996</v>
      </c>
      <c r="J368" s="249">
        <v>220.89999999999998</v>
      </c>
      <c r="K368" s="248">
        <v>218</v>
      </c>
      <c r="L368" s="248">
        <v>214.6</v>
      </c>
      <c r="M368" s="248">
        <v>61.458219999999997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369.3</v>
      </c>
      <c r="D369" s="249">
        <v>370.11666666666662</v>
      </c>
      <c r="E369" s="249">
        <v>367.18333333333322</v>
      </c>
      <c r="F369" s="249">
        <v>365.06666666666661</v>
      </c>
      <c r="G369" s="249">
        <v>362.13333333333321</v>
      </c>
      <c r="H369" s="249">
        <v>372.23333333333323</v>
      </c>
      <c r="I369" s="249">
        <v>375.16666666666663</v>
      </c>
      <c r="J369" s="249">
        <v>377.28333333333325</v>
      </c>
      <c r="K369" s="248">
        <v>373.05</v>
      </c>
      <c r="L369" s="248">
        <v>368</v>
      </c>
      <c r="M369" s="248">
        <v>4.1400199999999998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480.55</v>
      </c>
      <c r="D370" s="249">
        <v>476.81666666666666</v>
      </c>
      <c r="E370" s="249">
        <v>471.33333333333331</v>
      </c>
      <c r="F370" s="249">
        <v>462.11666666666667</v>
      </c>
      <c r="G370" s="249">
        <v>456.63333333333333</v>
      </c>
      <c r="H370" s="249">
        <v>486.0333333333333</v>
      </c>
      <c r="I370" s="249">
        <v>491.51666666666665</v>
      </c>
      <c r="J370" s="249">
        <v>500.73333333333329</v>
      </c>
      <c r="K370" s="248">
        <v>482.3</v>
      </c>
      <c r="L370" s="248">
        <v>467.6</v>
      </c>
      <c r="M370" s="248">
        <v>1.35578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615.1</v>
      </c>
      <c r="D371" s="249">
        <v>612.15</v>
      </c>
      <c r="E371" s="249">
        <v>605.94999999999993</v>
      </c>
      <c r="F371" s="249">
        <v>596.79999999999995</v>
      </c>
      <c r="G371" s="249">
        <v>590.59999999999991</v>
      </c>
      <c r="H371" s="249">
        <v>621.29999999999995</v>
      </c>
      <c r="I371" s="249">
        <v>627.5</v>
      </c>
      <c r="J371" s="249">
        <v>636.65</v>
      </c>
      <c r="K371" s="248">
        <v>618.35</v>
      </c>
      <c r="L371" s="248">
        <v>603</v>
      </c>
      <c r="M371" s="248">
        <v>1.4956799999999999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124.85</v>
      </c>
      <c r="D372" s="249">
        <v>124.46666666666665</v>
      </c>
      <c r="E372" s="249">
        <v>122.98333333333331</v>
      </c>
      <c r="F372" s="249">
        <v>121.11666666666665</v>
      </c>
      <c r="G372" s="249">
        <v>119.6333333333333</v>
      </c>
      <c r="H372" s="249">
        <v>126.33333333333331</v>
      </c>
      <c r="I372" s="249">
        <v>127.81666666666666</v>
      </c>
      <c r="J372" s="249">
        <v>129.68333333333334</v>
      </c>
      <c r="K372" s="248">
        <v>125.95</v>
      </c>
      <c r="L372" s="248">
        <v>122.6</v>
      </c>
      <c r="M372" s="248">
        <v>3.1849400000000001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1187.05</v>
      </c>
      <c r="D373" s="249">
        <v>1187.9333333333334</v>
      </c>
      <c r="E373" s="249">
        <v>1176.1166666666668</v>
      </c>
      <c r="F373" s="249">
        <v>1165.1833333333334</v>
      </c>
      <c r="G373" s="249">
        <v>1153.3666666666668</v>
      </c>
      <c r="H373" s="249">
        <v>1198.8666666666668</v>
      </c>
      <c r="I373" s="249">
        <v>1210.6833333333334</v>
      </c>
      <c r="J373" s="249">
        <v>1221.6166666666668</v>
      </c>
      <c r="K373" s="248">
        <v>1199.75</v>
      </c>
      <c r="L373" s="248">
        <v>1177</v>
      </c>
      <c r="M373" s="248">
        <v>0.10861999999999999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4182.25</v>
      </c>
      <c r="D374" s="249">
        <v>4178.7833333333338</v>
      </c>
      <c r="E374" s="249">
        <v>4139.5666666666675</v>
      </c>
      <c r="F374" s="249">
        <v>4096.8833333333341</v>
      </c>
      <c r="G374" s="249">
        <v>4057.6666666666679</v>
      </c>
      <c r="H374" s="249">
        <v>4221.4666666666672</v>
      </c>
      <c r="I374" s="249">
        <v>4260.6833333333325</v>
      </c>
      <c r="J374" s="249">
        <v>4303.3666666666668</v>
      </c>
      <c r="K374" s="248">
        <v>4218</v>
      </c>
      <c r="L374" s="248">
        <v>4136.1000000000004</v>
      </c>
      <c r="M374" s="248">
        <v>5.4219999999999997E-2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14263.45</v>
      </c>
      <c r="D375" s="249">
        <v>14240.983333333332</v>
      </c>
      <c r="E375" s="249">
        <v>14140.466666666664</v>
      </c>
      <c r="F375" s="249">
        <v>14017.483333333332</v>
      </c>
      <c r="G375" s="249">
        <v>13916.966666666664</v>
      </c>
      <c r="H375" s="249">
        <v>14363.966666666664</v>
      </c>
      <c r="I375" s="249">
        <v>14464.48333333333</v>
      </c>
      <c r="J375" s="249">
        <v>14587.466666666664</v>
      </c>
      <c r="K375" s="248">
        <v>14341.5</v>
      </c>
      <c r="L375" s="248">
        <v>14118</v>
      </c>
      <c r="M375" s="248">
        <v>2.051E-2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58.1</v>
      </c>
      <c r="D376" s="249">
        <v>57.633333333333333</v>
      </c>
      <c r="E376" s="249">
        <v>56.716666666666669</v>
      </c>
      <c r="F376" s="249">
        <v>55.333333333333336</v>
      </c>
      <c r="G376" s="249">
        <v>54.416666666666671</v>
      </c>
      <c r="H376" s="249">
        <v>59.016666666666666</v>
      </c>
      <c r="I376" s="249">
        <v>59.933333333333337</v>
      </c>
      <c r="J376" s="249">
        <v>61.316666666666663</v>
      </c>
      <c r="K376" s="248">
        <v>58.55</v>
      </c>
      <c r="L376" s="248">
        <v>56.25</v>
      </c>
      <c r="M376" s="248">
        <v>1289.01863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438.75</v>
      </c>
      <c r="D377" s="249">
        <v>441.23333333333335</v>
      </c>
      <c r="E377" s="249">
        <v>432.7166666666667</v>
      </c>
      <c r="F377" s="249">
        <v>426.68333333333334</v>
      </c>
      <c r="G377" s="249">
        <v>418.16666666666669</v>
      </c>
      <c r="H377" s="249">
        <v>447.26666666666671</v>
      </c>
      <c r="I377" s="249">
        <v>455.78333333333336</v>
      </c>
      <c r="J377" s="249">
        <v>461.81666666666672</v>
      </c>
      <c r="K377" s="248">
        <v>449.75</v>
      </c>
      <c r="L377" s="248">
        <v>435.2</v>
      </c>
      <c r="M377" s="248">
        <v>1.4209799999999999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155.05000000000001</v>
      </c>
      <c r="D378" s="249">
        <v>153.68333333333334</v>
      </c>
      <c r="E378" s="249">
        <v>151.36666666666667</v>
      </c>
      <c r="F378" s="249">
        <v>147.68333333333334</v>
      </c>
      <c r="G378" s="249">
        <v>145.36666666666667</v>
      </c>
      <c r="H378" s="249">
        <v>157.36666666666667</v>
      </c>
      <c r="I378" s="249">
        <v>159.68333333333334</v>
      </c>
      <c r="J378" s="249">
        <v>163.36666666666667</v>
      </c>
      <c r="K378" s="248">
        <v>156</v>
      </c>
      <c r="L378" s="248">
        <v>150</v>
      </c>
      <c r="M378" s="248">
        <v>78.069239999999994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112.55</v>
      </c>
      <c r="D379" s="249">
        <v>111.93333333333334</v>
      </c>
      <c r="E379" s="249">
        <v>111.16666666666667</v>
      </c>
      <c r="F379" s="249">
        <v>109.78333333333333</v>
      </c>
      <c r="G379" s="249">
        <v>109.01666666666667</v>
      </c>
      <c r="H379" s="249">
        <v>113.31666666666668</v>
      </c>
      <c r="I379" s="249">
        <v>114.08333333333333</v>
      </c>
      <c r="J379" s="249">
        <v>115.46666666666668</v>
      </c>
      <c r="K379" s="248">
        <v>112.7</v>
      </c>
      <c r="L379" s="248">
        <v>110.55</v>
      </c>
      <c r="M379" s="248">
        <v>79.126739999999998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788.85</v>
      </c>
      <c r="D380" s="249">
        <v>784.16666666666663</v>
      </c>
      <c r="E380" s="249">
        <v>774.68333333333328</v>
      </c>
      <c r="F380" s="249">
        <v>760.51666666666665</v>
      </c>
      <c r="G380" s="249">
        <v>751.0333333333333</v>
      </c>
      <c r="H380" s="249">
        <v>798.33333333333326</v>
      </c>
      <c r="I380" s="249">
        <v>807.81666666666661</v>
      </c>
      <c r="J380" s="249">
        <v>821.98333333333323</v>
      </c>
      <c r="K380" s="248">
        <v>793.65</v>
      </c>
      <c r="L380" s="248">
        <v>770</v>
      </c>
      <c r="M380" s="248">
        <v>1.28108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368.85</v>
      </c>
      <c r="D381" s="249">
        <v>367.59999999999997</v>
      </c>
      <c r="E381" s="249">
        <v>361.99999999999994</v>
      </c>
      <c r="F381" s="249">
        <v>355.15</v>
      </c>
      <c r="G381" s="249">
        <v>349.54999999999995</v>
      </c>
      <c r="H381" s="249">
        <v>374.44999999999993</v>
      </c>
      <c r="I381" s="249">
        <v>380.04999999999995</v>
      </c>
      <c r="J381" s="249">
        <v>386.89999999999992</v>
      </c>
      <c r="K381" s="248">
        <v>373.2</v>
      </c>
      <c r="L381" s="248">
        <v>360.75</v>
      </c>
      <c r="M381" s="248">
        <v>3.9631599999999998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1089.75</v>
      </c>
      <c r="D382" s="249">
        <v>1081.55</v>
      </c>
      <c r="E382" s="249">
        <v>1068.1999999999998</v>
      </c>
      <c r="F382" s="249">
        <v>1046.6499999999999</v>
      </c>
      <c r="G382" s="249">
        <v>1033.2999999999997</v>
      </c>
      <c r="H382" s="249">
        <v>1103.0999999999999</v>
      </c>
      <c r="I382" s="249">
        <v>1116.4499999999998</v>
      </c>
      <c r="J382" s="249">
        <v>1138</v>
      </c>
      <c r="K382" s="248">
        <v>1094.9000000000001</v>
      </c>
      <c r="L382" s="248">
        <v>1060</v>
      </c>
      <c r="M382" s="248">
        <v>1.82294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70.7</v>
      </c>
      <c r="D383" s="249">
        <v>69.13333333333334</v>
      </c>
      <c r="E383" s="249">
        <v>67.566666666666677</v>
      </c>
      <c r="F383" s="249">
        <v>64.433333333333337</v>
      </c>
      <c r="G383" s="249">
        <v>62.866666666666674</v>
      </c>
      <c r="H383" s="249">
        <v>72.26666666666668</v>
      </c>
      <c r="I383" s="249">
        <v>73.833333333333343</v>
      </c>
      <c r="J383" s="249">
        <v>76.966666666666683</v>
      </c>
      <c r="K383" s="248">
        <v>70.7</v>
      </c>
      <c r="L383" s="248">
        <v>66</v>
      </c>
      <c r="M383" s="248">
        <v>189.64485999999999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179.35</v>
      </c>
      <c r="D384" s="249">
        <v>179.03333333333333</v>
      </c>
      <c r="E384" s="249">
        <v>176.81666666666666</v>
      </c>
      <c r="F384" s="249">
        <v>174.28333333333333</v>
      </c>
      <c r="G384" s="249">
        <v>172.06666666666666</v>
      </c>
      <c r="H384" s="249">
        <v>181.56666666666666</v>
      </c>
      <c r="I384" s="249">
        <v>183.7833333333333</v>
      </c>
      <c r="J384" s="249">
        <v>186.31666666666666</v>
      </c>
      <c r="K384" s="248">
        <v>181.25</v>
      </c>
      <c r="L384" s="248">
        <v>176.5</v>
      </c>
      <c r="M384" s="248">
        <v>7.8813199999999997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710.7</v>
      </c>
      <c r="D385" s="249">
        <v>714.2833333333333</v>
      </c>
      <c r="E385" s="249">
        <v>698.41666666666663</v>
      </c>
      <c r="F385" s="249">
        <v>686.13333333333333</v>
      </c>
      <c r="G385" s="249">
        <v>670.26666666666665</v>
      </c>
      <c r="H385" s="249">
        <v>726.56666666666661</v>
      </c>
      <c r="I385" s="249">
        <v>742.43333333333339</v>
      </c>
      <c r="J385" s="249">
        <v>754.71666666666658</v>
      </c>
      <c r="K385" s="248">
        <v>730.15</v>
      </c>
      <c r="L385" s="248">
        <v>702</v>
      </c>
      <c r="M385" s="248">
        <v>3.7252800000000001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264.05</v>
      </c>
      <c r="D386" s="249">
        <v>261.38333333333333</v>
      </c>
      <c r="E386" s="249">
        <v>255.26666666666665</v>
      </c>
      <c r="F386" s="249">
        <v>246.48333333333332</v>
      </c>
      <c r="G386" s="249">
        <v>240.36666666666665</v>
      </c>
      <c r="H386" s="249">
        <v>270.16666666666663</v>
      </c>
      <c r="I386" s="249">
        <v>276.2833333333333</v>
      </c>
      <c r="J386" s="249">
        <v>285.06666666666666</v>
      </c>
      <c r="K386" s="248">
        <v>267.5</v>
      </c>
      <c r="L386" s="248">
        <v>252.6</v>
      </c>
      <c r="M386" s="248">
        <v>27.851310000000002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135.94999999999999</v>
      </c>
      <c r="D387" s="249">
        <v>133.53333333333333</v>
      </c>
      <c r="E387" s="249">
        <v>130.16666666666666</v>
      </c>
      <c r="F387" s="249">
        <v>124.38333333333333</v>
      </c>
      <c r="G387" s="249">
        <v>121.01666666666665</v>
      </c>
      <c r="H387" s="249">
        <v>139.31666666666666</v>
      </c>
      <c r="I387" s="249">
        <v>142.68333333333334</v>
      </c>
      <c r="J387" s="249">
        <v>148.46666666666667</v>
      </c>
      <c r="K387" s="248">
        <v>136.9</v>
      </c>
      <c r="L387" s="248">
        <v>127.75</v>
      </c>
      <c r="M387" s="248">
        <v>96.096729999999994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1923</v>
      </c>
      <c r="D388" s="249">
        <v>1934.7833333333335</v>
      </c>
      <c r="E388" s="249">
        <v>1900.5666666666671</v>
      </c>
      <c r="F388" s="249">
        <v>1878.1333333333334</v>
      </c>
      <c r="G388" s="249">
        <v>1843.916666666667</v>
      </c>
      <c r="H388" s="249">
        <v>1957.2166666666672</v>
      </c>
      <c r="I388" s="249">
        <v>1991.4333333333338</v>
      </c>
      <c r="J388" s="249">
        <v>2013.8666666666672</v>
      </c>
      <c r="K388" s="248">
        <v>1969</v>
      </c>
      <c r="L388" s="248">
        <v>1912.35</v>
      </c>
      <c r="M388" s="248">
        <v>0.21970999999999999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46.9</v>
      </c>
      <c r="D389" s="249">
        <v>47.25</v>
      </c>
      <c r="E389" s="249">
        <v>46.4</v>
      </c>
      <c r="F389" s="249">
        <v>45.9</v>
      </c>
      <c r="G389" s="249">
        <v>45.05</v>
      </c>
      <c r="H389" s="249">
        <v>47.75</v>
      </c>
      <c r="I389" s="249">
        <v>48.599999999999994</v>
      </c>
      <c r="J389" s="249">
        <v>49.1</v>
      </c>
      <c r="K389" s="248">
        <v>48.1</v>
      </c>
      <c r="L389" s="248">
        <v>46.75</v>
      </c>
      <c r="M389" s="248">
        <v>11.2424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1443.2</v>
      </c>
      <c r="D390" s="249">
        <v>1437.0833333333333</v>
      </c>
      <c r="E390" s="249">
        <v>1404.1666666666665</v>
      </c>
      <c r="F390" s="249">
        <v>1365.1333333333332</v>
      </c>
      <c r="G390" s="249">
        <v>1332.2166666666665</v>
      </c>
      <c r="H390" s="249">
        <v>1476.1166666666666</v>
      </c>
      <c r="I390" s="249">
        <v>1509.0333333333331</v>
      </c>
      <c r="J390" s="249">
        <v>1548.0666666666666</v>
      </c>
      <c r="K390" s="248">
        <v>1470</v>
      </c>
      <c r="L390" s="248">
        <v>1398.05</v>
      </c>
      <c r="M390" s="248">
        <v>7.7340099999999996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199.4</v>
      </c>
      <c r="D391" s="249">
        <v>196.58333333333334</v>
      </c>
      <c r="E391" s="249">
        <v>190.86666666666667</v>
      </c>
      <c r="F391" s="249">
        <v>182.33333333333334</v>
      </c>
      <c r="G391" s="249">
        <v>176.61666666666667</v>
      </c>
      <c r="H391" s="249">
        <v>205.11666666666667</v>
      </c>
      <c r="I391" s="249">
        <v>210.83333333333331</v>
      </c>
      <c r="J391" s="249">
        <v>219.36666666666667</v>
      </c>
      <c r="K391" s="248">
        <v>202.3</v>
      </c>
      <c r="L391" s="248">
        <v>188.05</v>
      </c>
      <c r="M391" s="248">
        <v>124.15931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939.4</v>
      </c>
      <c r="D392" s="249">
        <v>936.33333333333337</v>
      </c>
      <c r="E392" s="249">
        <v>931.2166666666667</v>
      </c>
      <c r="F392" s="249">
        <v>923.0333333333333</v>
      </c>
      <c r="G392" s="249">
        <v>917.91666666666663</v>
      </c>
      <c r="H392" s="249">
        <v>944.51666666666677</v>
      </c>
      <c r="I392" s="249">
        <v>949.63333333333333</v>
      </c>
      <c r="J392" s="249">
        <v>957.81666666666683</v>
      </c>
      <c r="K392" s="248">
        <v>941.45</v>
      </c>
      <c r="L392" s="248">
        <v>928.15</v>
      </c>
      <c r="M392" s="248">
        <v>0.65327000000000002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2613.1</v>
      </c>
      <c r="D393" s="249">
        <v>2607.0333333333333</v>
      </c>
      <c r="E393" s="249">
        <v>2591.0666666666666</v>
      </c>
      <c r="F393" s="249">
        <v>2569.0333333333333</v>
      </c>
      <c r="G393" s="249">
        <v>2553.0666666666666</v>
      </c>
      <c r="H393" s="249">
        <v>2629.0666666666666</v>
      </c>
      <c r="I393" s="249">
        <v>2645.0333333333328</v>
      </c>
      <c r="J393" s="249">
        <v>2667.0666666666666</v>
      </c>
      <c r="K393" s="248">
        <v>2623</v>
      </c>
      <c r="L393" s="248">
        <v>2585</v>
      </c>
      <c r="M393" s="248">
        <v>43.749459999999999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116.3</v>
      </c>
      <c r="D394" s="249">
        <v>116.5</v>
      </c>
      <c r="E394" s="249">
        <v>115.3</v>
      </c>
      <c r="F394" s="249">
        <v>114.3</v>
      </c>
      <c r="G394" s="249">
        <v>113.1</v>
      </c>
      <c r="H394" s="249">
        <v>117.5</v>
      </c>
      <c r="I394" s="249">
        <v>118.69999999999999</v>
      </c>
      <c r="J394" s="249">
        <v>119.7</v>
      </c>
      <c r="K394" s="248">
        <v>117.7</v>
      </c>
      <c r="L394" s="248">
        <v>115.5</v>
      </c>
      <c r="M394" s="248">
        <v>7.7295600000000002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776.85</v>
      </c>
      <c r="D395" s="249">
        <v>738.68333333333339</v>
      </c>
      <c r="E395" s="249">
        <v>686.16666666666674</v>
      </c>
      <c r="F395" s="249">
        <v>595.48333333333335</v>
      </c>
      <c r="G395" s="249">
        <v>542.9666666666667</v>
      </c>
      <c r="H395" s="249">
        <v>829.36666666666679</v>
      </c>
      <c r="I395" s="249">
        <v>881.88333333333344</v>
      </c>
      <c r="J395" s="249">
        <v>972.56666666666683</v>
      </c>
      <c r="K395" s="248">
        <v>791.2</v>
      </c>
      <c r="L395" s="248">
        <v>648</v>
      </c>
      <c r="M395" s="248">
        <v>0.51388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1295.95</v>
      </c>
      <c r="D396" s="249">
        <v>1294.8</v>
      </c>
      <c r="E396" s="249">
        <v>1284.8</v>
      </c>
      <c r="F396" s="249">
        <v>1273.6500000000001</v>
      </c>
      <c r="G396" s="249">
        <v>1263.6500000000001</v>
      </c>
      <c r="H396" s="249">
        <v>1305.9499999999998</v>
      </c>
      <c r="I396" s="249">
        <v>1315.9499999999998</v>
      </c>
      <c r="J396" s="249">
        <v>1327.0999999999997</v>
      </c>
      <c r="K396" s="248">
        <v>1304.8</v>
      </c>
      <c r="L396" s="248">
        <v>1283.6500000000001</v>
      </c>
      <c r="M396" s="248">
        <v>0.55318000000000001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803.75</v>
      </c>
      <c r="D397" s="249">
        <v>800.86666666666667</v>
      </c>
      <c r="E397" s="249">
        <v>794.88333333333333</v>
      </c>
      <c r="F397" s="249">
        <v>786.01666666666665</v>
      </c>
      <c r="G397" s="249">
        <v>780.0333333333333</v>
      </c>
      <c r="H397" s="249">
        <v>809.73333333333335</v>
      </c>
      <c r="I397" s="249">
        <v>815.7166666666667</v>
      </c>
      <c r="J397" s="249">
        <v>824.58333333333337</v>
      </c>
      <c r="K397" s="248">
        <v>806.85</v>
      </c>
      <c r="L397" s="248">
        <v>792</v>
      </c>
      <c r="M397" s="248">
        <v>16.745760000000001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1263.2</v>
      </c>
      <c r="D398" s="249">
        <v>1263.0833333333333</v>
      </c>
      <c r="E398" s="249">
        <v>1253.1666666666665</v>
      </c>
      <c r="F398" s="249">
        <v>1243.1333333333332</v>
      </c>
      <c r="G398" s="249">
        <v>1233.2166666666665</v>
      </c>
      <c r="H398" s="249">
        <v>1273.1166666666666</v>
      </c>
      <c r="I398" s="249">
        <v>1283.0333333333331</v>
      </c>
      <c r="J398" s="249">
        <v>1293.0666666666666</v>
      </c>
      <c r="K398" s="248">
        <v>1273</v>
      </c>
      <c r="L398" s="248">
        <v>1253.05</v>
      </c>
      <c r="M398" s="248">
        <v>4.9878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389.65</v>
      </c>
      <c r="D399" s="249">
        <v>389.56666666666666</v>
      </c>
      <c r="E399" s="249">
        <v>387.63333333333333</v>
      </c>
      <c r="F399" s="249">
        <v>385.61666666666667</v>
      </c>
      <c r="G399" s="249">
        <v>383.68333333333334</v>
      </c>
      <c r="H399" s="249">
        <v>391.58333333333331</v>
      </c>
      <c r="I399" s="249">
        <v>393.51666666666659</v>
      </c>
      <c r="J399" s="249">
        <v>395.5333333333333</v>
      </c>
      <c r="K399" s="248">
        <v>391.5</v>
      </c>
      <c r="L399" s="248">
        <v>387.55</v>
      </c>
      <c r="M399" s="248">
        <v>0.40920000000000001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37.950000000000003</v>
      </c>
      <c r="D400" s="249">
        <v>37.983333333333334</v>
      </c>
      <c r="E400" s="249">
        <v>37.216666666666669</v>
      </c>
      <c r="F400" s="249">
        <v>36.483333333333334</v>
      </c>
      <c r="G400" s="249">
        <v>35.716666666666669</v>
      </c>
      <c r="H400" s="249">
        <v>38.716666666666669</v>
      </c>
      <c r="I400" s="249">
        <v>39.483333333333334</v>
      </c>
      <c r="J400" s="249">
        <v>40.216666666666669</v>
      </c>
      <c r="K400" s="248">
        <v>38.75</v>
      </c>
      <c r="L400" s="248">
        <v>37.25</v>
      </c>
      <c r="M400" s="248">
        <v>51.201999999999998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4791.2</v>
      </c>
      <c r="D401" s="249">
        <v>4831.416666666667</v>
      </c>
      <c r="E401" s="249">
        <v>4711.8333333333339</v>
      </c>
      <c r="F401" s="249">
        <v>4632.4666666666672</v>
      </c>
      <c r="G401" s="249">
        <v>4512.8833333333341</v>
      </c>
      <c r="H401" s="249">
        <v>4910.7833333333338</v>
      </c>
      <c r="I401" s="249">
        <v>5030.3666666666677</v>
      </c>
      <c r="J401" s="249">
        <v>5109.7333333333336</v>
      </c>
      <c r="K401" s="248">
        <v>4951</v>
      </c>
      <c r="L401" s="248">
        <v>4752.05</v>
      </c>
      <c r="M401" s="248">
        <v>0.57230999999999999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2336.1</v>
      </c>
      <c r="D402" s="249">
        <v>2344.15</v>
      </c>
      <c r="E402" s="249">
        <v>2318.3000000000002</v>
      </c>
      <c r="F402" s="249">
        <v>2300.5</v>
      </c>
      <c r="G402" s="249">
        <v>2274.65</v>
      </c>
      <c r="H402" s="249">
        <v>2361.9500000000003</v>
      </c>
      <c r="I402" s="249">
        <v>2387.7999999999997</v>
      </c>
      <c r="J402" s="249">
        <v>2405.6000000000004</v>
      </c>
      <c r="K402" s="248">
        <v>2370</v>
      </c>
      <c r="L402" s="248">
        <v>2326.35</v>
      </c>
      <c r="M402" s="248">
        <v>3.9543499999999998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72.75</v>
      </c>
      <c r="D403" s="249">
        <v>72.633333333333326</v>
      </c>
      <c r="E403" s="249">
        <v>71.666666666666657</v>
      </c>
      <c r="F403" s="249">
        <v>70.583333333333329</v>
      </c>
      <c r="G403" s="249">
        <v>69.61666666666666</v>
      </c>
      <c r="H403" s="249">
        <v>73.716666666666654</v>
      </c>
      <c r="I403" s="249">
        <v>74.683333333333323</v>
      </c>
      <c r="J403" s="249">
        <v>75.766666666666652</v>
      </c>
      <c r="K403" s="248">
        <v>73.599999999999994</v>
      </c>
      <c r="L403" s="248">
        <v>71.55</v>
      </c>
      <c r="M403" s="248">
        <v>116.45949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5808.8</v>
      </c>
      <c r="D404" s="249">
        <v>5839.9333333333343</v>
      </c>
      <c r="E404" s="249">
        <v>5769.966666666669</v>
      </c>
      <c r="F404" s="249">
        <v>5731.133333333335</v>
      </c>
      <c r="G404" s="249">
        <v>5661.1666666666697</v>
      </c>
      <c r="H404" s="249">
        <v>5878.7666666666682</v>
      </c>
      <c r="I404" s="249">
        <v>5948.7333333333336</v>
      </c>
      <c r="J404" s="249">
        <v>5987.5666666666675</v>
      </c>
      <c r="K404" s="248">
        <v>5909.9</v>
      </c>
      <c r="L404" s="248">
        <v>5801.1</v>
      </c>
      <c r="M404" s="248">
        <v>7.8329999999999997E-2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1383.25</v>
      </c>
      <c r="D405" s="249">
        <v>1387.55</v>
      </c>
      <c r="E405" s="249">
        <v>1366.25</v>
      </c>
      <c r="F405" s="249">
        <v>1349.25</v>
      </c>
      <c r="G405" s="249">
        <v>1327.95</v>
      </c>
      <c r="H405" s="249">
        <v>1404.55</v>
      </c>
      <c r="I405" s="249">
        <v>1425.8499999999997</v>
      </c>
      <c r="J405" s="249">
        <v>1442.85</v>
      </c>
      <c r="K405" s="248">
        <v>1408.85</v>
      </c>
      <c r="L405" s="248">
        <v>1370.55</v>
      </c>
      <c r="M405" s="248">
        <v>0.55893999999999999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369.45</v>
      </c>
      <c r="D406" s="249">
        <v>371.4666666666667</v>
      </c>
      <c r="E406" s="249">
        <v>365.98333333333341</v>
      </c>
      <c r="F406" s="249">
        <v>362.51666666666671</v>
      </c>
      <c r="G406" s="249">
        <v>357.03333333333342</v>
      </c>
      <c r="H406" s="249">
        <v>374.93333333333339</v>
      </c>
      <c r="I406" s="249">
        <v>380.41666666666674</v>
      </c>
      <c r="J406" s="249">
        <v>383.88333333333338</v>
      </c>
      <c r="K406" s="248">
        <v>376.95</v>
      </c>
      <c r="L406" s="248">
        <v>368</v>
      </c>
      <c r="M406" s="248">
        <v>0.93464999999999998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2735.9</v>
      </c>
      <c r="D407" s="249">
        <v>2731.6999999999994</v>
      </c>
      <c r="E407" s="249">
        <v>2694.3999999999987</v>
      </c>
      <c r="F407" s="249">
        <v>2652.8999999999992</v>
      </c>
      <c r="G407" s="249">
        <v>2615.5999999999985</v>
      </c>
      <c r="H407" s="249">
        <v>2773.1999999999989</v>
      </c>
      <c r="I407" s="249">
        <v>2810.4999999999991</v>
      </c>
      <c r="J407" s="249">
        <v>2851.9999999999991</v>
      </c>
      <c r="K407" s="248">
        <v>2769</v>
      </c>
      <c r="L407" s="248">
        <v>2690.2</v>
      </c>
      <c r="M407" s="248">
        <v>0.84752000000000005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494.95</v>
      </c>
      <c r="D408" s="249">
        <v>492.31666666666666</v>
      </c>
      <c r="E408" s="249">
        <v>482.63333333333333</v>
      </c>
      <c r="F408" s="249">
        <v>470.31666666666666</v>
      </c>
      <c r="G408" s="249">
        <v>460.63333333333333</v>
      </c>
      <c r="H408" s="249">
        <v>504.63333333333333</v>
      </c>
      <c r="I408" s="249">
        <v>514.31666666666661</v>
      </c>
      <c r="J408" s="249">
        <v>526.63333333333333</v>
      </c>
      <c r="K408" s="248">
        <v>502</v>
      </c>
      <c r="L408" s="248">
        <v>480</v>
      </c>
      <c r="M408" s="248">
        <v>4.15482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2599.0500000000002</v>
      </c>
      <c r="D409" s="249">
        <v>2595.0000000000005</v>
      </c>
      <c r="E409" s="249">
        <v>2584.1000000000008</v>
      </c>
      <c r="F409" s="249">
        <v>2569.1500000000005</v>
      </c>
      <c r="G409" s="249">
        <v>2558.2500000000009</v>
      </c>
      <c r="H409" s="249">
        <v>2609.9500000000007</v>
      </c>
      <c r="I409" s="249">
        <v>2620.8500000000004</v>
      </c>
      <c r="J409" s="249">
        <v>2635.8000000000006</v>
      </c>
      <c r="K409" s="248">
        <v>2605.9</v>
      </c>
      <c r="L409" s="248">
        <v>2580.0500000000002</v>
      </c>
      <c r="M409" s="248">
        <v>7.9549999999999996E-2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294.64999999999998</v>
      </c>
      <c r="D410" s="249">
        <v>295.21666666666664</v>
      </c>
      <c r="E410" s="249">
        <v>289.43333333333328</v>
      </c>
      <c r="F410" s="249">
        <v>284.21666666666664</v>
      </c>
      <c r="G410" s="249">
        <v>278.43333333333328</v>
      </c>
      <c r="H410" s="249">
        <v>300.43333333333328</v>
      </c>
      <c r="I410" s="249">
        <v>306.2166666666667</v>
      </c>
      <c r="J410" s="249">
        <v>311.43333333333328</v>
      </c>
      <c r="K410" s="248">
        <v>301</v>
      </c>
      <c r="L410" s="248">
        <v>290</v>
      </c>
      <c r="M410" s="248">
        <v>0.93355999999999995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133.30000000000001</v>
      </c>
      <c r="D411" s="249">
        <v>133.11666666666667</v>
      </c>
      <c r="E411" s="249">
        <v>129.73333333333335</v>
      </c>
      <c r="F411" s="249">
        <v>126.16666666666669</v>
      </c>
      <c r="G411" s="249">
        <v>122.78333333333336</v>
      </c>
      <c r="H411" s="249">
        <v>136.68333333333334</v>
      </c>
      <c r="I411" s="249">
        <v>140.06666666666666</v>
      </c>
      <c r="J411" s="249">
        <v>143.63333333333333</v>
      </c>
      <c r="K411" s="248">
        <v>136.5</v>
      </c>
      <c r="L411" s="248">
        <v>129.55000000000001</v>
      </c>
      <c r="M411" s="248">
        <v>19.852620000000002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678.25</v>
      </c>
      <c r="D412" s="249">
        <v>676.66666666666663</v>
      </c>
      <c r="E412" s="249">
        <v>670.18333333333328</v>
      </c>
      <c r="F412" s="249">
        <v>662.11666666666667</v>
      </c>
      <c r="G412" s="249">
        <v>655.63333333333333</v>
      </c>
      <c r="H412" s="249">
        <v>684.73333333333323</v>
      </c>
      <c r="I412" s="249">
        <v>691.21666666666658</v>
      </c>
      <c r="J412" s="249">
        <v>699.28333333333319</v>
      </c>
      <c r="K412" s="248">
        <v>683.15</v>
      </c>
      <c r="L412" s="248">
        <v>668.6</v>
      </c>
      <c r="M412" s="248">
        <v>0.52163000000000004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24278.45</v>
      </c>
      <c r="D413" s="249">
        <v>24351.149999999998</v>
      </c>
      <c r="E413" s="249">
        <v>24127.299999999996</v>
      </c>
      <c r="F413" s="249">
        <v>23976.149999999998</v>
      </c>
      <c r="G413" s="249">
        <v>23752.299999999996</v>
      </c>
      <c r="H413" s="249">
        <v>24502.299999999996</v>
      </c>
      <c r="I413" s="249">
        <v>24726.149999999994</v>
      </c>
      <c r="J413" s="249">
        <v>24877.299999999996</v>
      </c>
      <c r="K413" s="248">
        <v>24575</v>
      </c>
      <c r="L413" s="248">
        <v>24200</v>
      </c>
      <c r="M413" s="248">
        <v>0.26967000000000002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58.65</v>
      </c>
      <c r="D414" s="249">
        <v>58.29999999999999</v>
      </c>
      <c r="E414" s="249">
        <v>57.299999999999983</v>
      </c>
      <c r="F414" s="249">
        <v>55.949999999999996</v>
      </c>
      <c r="G414" s="249">
        <v>54.949999999999989</v>
      </c>
      <c r="H414" s="249">
        <v>59.649999999999977</v>
      </c>
      <c r="I414" s="249">
        <v>60.649999999999991</v>
      </c>
      <c r="J414" s="249">
        <v>61.999999999999972</v>
      </c>
      <c r="K414" s="248">
        <v>59.3</v>
      </c>
      <c r="L414" s="248">
        <v>56.95</v>
      </c>
      <c r="M414" s="248">
        <v>58.609879999999997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1363.55</v>
      </c>
      <c r="D415" s="249">
        <v>1355.9166666666667</v>
      </c>
      <c r="E415" s="249">
        <v>1335.8833333333334</v>
      </c>
      <c r="F415" s="249">
        <v>1308.2166666666667</v>
      </c>
      <c r="G415" s="249">
        <v>1288.1833333333334</v>
      </c>
      <c r="H415" s="249">
        <v>1383.5833333333335</v>
      </c>
      <c r="I415" s="249">
        <v>1403.6166666666668</v>
      </c>
      <c r="J415" s="249">
        <v>1431.2833333333335</v>
      </c>
      <c r="K415" s="248">
        <v>1375.95</v>
      </c>
      <c r="L415" s="248">
        <v>1328.25</v>
      </c>
      <c r="M415" s="248">
        <v>11.87767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293.25</v>
      </c>
      <c r="D416" s="249">
        <v>293.34999999999997</v>
      </c>
      <c r="E416" s="249">
        <v>290.94999999999993</v>
      </c>
      <c r="F416" s="249">
        <v>288.64999999999998</v>
      </c>
      <c r="G416" s="249">
        <v>286.24999999999994</v>
      </c>
      <c r="H416" s="249">
        <v>295.64999999999992</v>
      </c>
      <c r="I416" s="249">
        <v>298.0499999999999</v>
      </c>
      <c r="J416" s="249">
        <v>300.34999999999991</v>
      </c>
      <c r="K416" s="248">
        <v>295.75</v>
      </c>
      <c r="L416" s="248">
        <v>291.05</v>
      </c>
      <c r="M416" s="248">
        <v>0.52932000000000001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3038.35</v>
      </c>
      <c r="D417" s="249">
        <v>3016.1499999999996</v>
      </c>
      <c r="E417" s="249">
        <v>2977.3499999999995</v>
      </c>
      <c r="F417" s="249">
        <v>2916.35</v>
      </c>
      <c r="G417" s="249">
        <v>2877.5499999999997</v>
      </c>
      <c r="H417" s="249">
        <v>3077.1499999999992</v>
      </c>
      <c r="I417" s="249">
        <v>3115.9499999999994</v>
      </c>
      <c r="J417" s="249">
        <v>3176.9499999999989</v>
      </c>
      <c r="K417" s="248">
        <v>3054.95</v>
      </c>
      <c r="L417" s="248">
        <v>2955.15</v>
      </c>
      <c r="M417" s="248">
        <v>8.8926999999999996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610.4</v>
      </c>
      <c r="D418" s="249">
        <v>610.63333333333333</v>
      </c>
      <c r="E418" s="249">
        <v>601.91666666666663</v>
      </c>
      <c r="F418" s="249">
        <v>593.43333333333328</v>
      </c>
      <c r="G418" s="249">
        <v>584.71666666666658</v>
      </c>
      <c r="H418" s="249">
        <v>619.11666666666667</v>
      </c>
      <c r="I418" s="249">
        <v>627.83333333333337</v>
      </c>
      <c r="J418" s="249">
        <v>636.31666666666672</v>
      </c>
      <c r="K418" s="248">
        <v>619.35</v>
      </c>
      <c r="L418" s="248">
        <v>602.15</v>
      </c>
      <c r="M418" s="248">
        <v>1.66659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4034.6</v>
      </c>
      <c r="D419" s="249">
        <v>4033.5333333333333</v>
      </c>
      <c r="E419" s="249">
        <v>3961.0666666666666</v>
      </c>
      <c r="F419" s="249">
        <v>3887.5333333333333</v>
      </c>
      <c r="G419" s="249">
        <v>3815.0666666666666</v>
      </c>
      <c r="H419" s="249">
        <v>4107.0666666666666</v>
      </c>
      <c r="I419" s="249">
        <v>4179.5333333333328</v>
      </c>
      <c r="J419" s="249">
        <v>4253.0666666666666</v>
      </c>
      <c r="K419" s="248">
        <v>4106</v>
      </c>
      <c r="L419" s="248">
        <v>3960</v>
      </c>
      <c r="M419" s="248">
        <v>0.40617999999999999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437.35</v>
      </c>
      <c r="D420" s="249">
        <v>435.8</v>
      </c>
      <c r="E420" s="249">
        <v>431.6</v>
      </c>
      <c r="F420" s="249">
        <v>425.85</v>
      </c>
      <c r="G420" s="249">
        <v>421.65000000000003</v>
      </c>
      <c r="H420" s="249">
        <v>441.55</v>
      </c>
      <c r="I420" s="249">
        <v>445.74999999999994</v>
      </c>
      <c r="J420" s="249">
        <v>451.5</v>
      </c>
      <c r="K420" s="248">
        <v>440</v>
      </c>
      <c r="L420" s="248">
        <v>430.05</v>
      </c>
      <c r="M420" s="248">
        <v>4.8923300000000003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581</v>
      </c>
      <c r="D421" s="249">
        <v>584.65</v>
      </c>
      <c r="E421" s="249">
        <v>575.4</v>
      </c>
      <c r="F421" s="249">
        <v>569.79999999999995</v>
      </c>
      <c r="G421" s="249">
        <v>560.54999999999995</v>
      </c>
      <c r="H421" s="249">
        <v>590.25</v>
      </c>
      <c r="I421" s="249">
        <v>599.5</v>
      </c>
      <c r="J421" s="249">
        <v>605.1</v>
      </c>
      <c r="K421" s="248">
        <v>593.9</v>
      </c>
      <c r="L421" s="248">
        <v>579.04999999999995</v>
      </c>
      <c r="M421" s="248">
        <v>1.1768799999999999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601.04999999999995</v>
      </c>
      <c r="D422" s="249">
        <v>601.05000000000007</v>
      </c>
      <c r="E422" s="249">
        <v>596.10000000000014</v>
      </c>
      <c r="F422" s="249">
        <v>591.15000000000009</v>
      </c>
      <c r="G422" s="249">
        <v>586.20000000000016</v>
      </c>
      <c r="H422" s="249">
        <v>606.00000000000011</v>
      </c>
      <c r="I422" s="249">
        <v>610.95000000000016</v>
      </c>
      <c r="J422" s="249">
        <v>615.90000000000009</v>
      </c>
      <c r="K422" s="248">
        <v>606</v>
      </c>
      <c r="L422" s="248">
        <v>596.1</v>
      </c>
      <c r="M422" s="248">
        <v>1.1490199999999999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613.04999999999995</v>
      </c>
      <c r="D423" s="249">
        <v>614.25</v>
      </c>
      <c r="E423" s="249">
        <v>609.79999999999995</v>
      </c>
      <c r="F423" s="249">
        <v>606.54999999999995</v>
      </c>
      <c r="G423" s="249">
        <v>602.09999999999991</v>
      </c>
      <c r="H423" s="249">
        <v>617.5</v>
      </c>
      <c r="I423" s="249">
        <v>621.95000000000005</v>
      </c>
      <c r="J423" s="249">
        <v>625.20000000000005</v>
      </c>
      <c r="K423" s="248">
        <v>618.70000000000005</v>
      </c>
      <c r="L423" s="248">
        <v>611</v>
      </c>
      <c r="M423" s="248">
        <v>92.851870000000005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84.95</v>
      </c>
      <c r="D424" s="249">
        <v>84.416666666666671</v>
      </c>
      <c r="E424" s="249">
        <v>83.583333333333343</v>
      </c>
      <c r="F424" s="249">
        <v>82.216666666666669</v>
      </c>
      <c r="G424" s="249">
        <v>81.38333333333334</v>
      </c>
      <c r="H424" s="249">
        <v>85.783333333333346</v>
      </c>
      <c r="I424" s="249">
        <v>86.616666666666688</v>
      </c>
      <c r="J424" s="249">
        <v>87.983333333333348</v>
      </c>
      <c r="K424" s="248">
        <v>85.25</v>
      </c>
      <c r="L424" s="248">
        <v>83.05</v>
      </c>
      <c r="M424" s="248">
        <v>104.42886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289.10000000000002</v>
      </c>
      <c r="D425" s="249">
        <v>290.13333333333333</v>
      </c>
      <c r="E425" s="249">
        <v>285.56666666666666</v>
      </c>
      <c r="F425" s="249">
        <v>282.03333333333336</v>
      </c>
      <c r="G425" s="249">
        <v>277.4666666666667</v>
      </c>
      <c r="H425" s="249">
        <v>293.66666666666663</v>
      </c>
      <c r="I425" s="249">
        <v>298.23333333333323</v>
      </c>
      <c r="J425" s="249">
        <v>301.76666666666659</v>
      </c>
      <c r="K425" s="248">
        <v>294.7</v>
      </c>
      <c r="L425" s="248">
        <v>286.60000000000002</v>
      </c>
      <c r="M425" s="248">
        <v>1.7812300000000001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167.7</v>
      </c>
      <c r="D426" s="249">
        <v>168.11666666666667</v>
      </c>
      <c r="E426" s="249">
        <v>165.68333333333334</v>
      </c>
      <c r="F426" s="249">
        <v>163.66666666666666</v>
      </c>
      <c r="G426" s="249">
        <v>161.23333333333332</v>
      </c>
      <c r="H426" s="249">
        <v>170.13333333333335</v>
      </c>
      <c r="I426" s="249">
        <v>172.56666666666669</v>
      </c>
      <c r="J426" s="249">
        <v>174.58333333333337</v>
      </c>
      <c r="K426" s="248">
        <v>170.55</v>
      </c>
      <c r="L426" s="248">
        <v>166.1</v>
      </c>
      <c r="M426" s="248">
        <v>4.2350000000000003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380</v>
      </c>
      <c r="D427" s="249">
        <v>378.68333333333334</v>
      </c>
      <c r="E427" s="249">
        <v>372.36666666666667</v>
      </c>
      <c r="F427" s="249">
        <v>364.73333333333335</v>
      </c>
      <c r="G427" s="249">
        <v>358.41666666666669</v>
      </c>
      <c r="H427" s="249">
        <v>386.31666666666666</v>
      </c>
      <c r="I427" s="249">
        <v>392.63333333333338</v>
      </c>
      <c r="J427" s="249">
        <v>400.26666666666665</v>
      </c>
      <c r="K427" s="248">
        <v>385</v>
      </c>
      <c r="L427" s="248">
        <v>371.05</v>
      </c>
      <c r="M427" s="248">
        <v>1.10131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486.8</v>
      </c>
      <c r="D428" s="249">
        <v>484.95</v>
      </c>
      <c r="E428" s="249">
        <v>481.15</v>
      </c>
      <c r="F428" s="249">
        <v>475.5</v>
      </c>
      <c r="G428" s="249">
        <v>471.7</v>
      </c>
      <c r="H428" s="249">
        <v>490.59999999999997</v>
      </c>
      <c r="I428" s="249">
        <v>494.40000000000003</v>
      </c>
      <c r="J428" s="249">
        <v>500.04999999999995</v>
      </c>
      <c r="K428" s="248">
        <v>488.75</v>
      </c>
      <c r="L428" s="248">
        <v>479.3</v>
      </c>
      <c r="M428" s="248">
        <v>1.3800300000000001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220.75</v>
      </c>
      <c r="D429" s="249">
        <v>225.48333333333335</v>
      </c>
      <c r="E429" s="249">
        <v>214.26666666666671</v>
      </c>
      <c r="F429" s="249">
        <v>207.78333333333336</v>
      </c>
      <c r="G429" s="249">
        <v>196.56666666666672</v>
      </c>
      <c r="H429" s="249">
        <v>231.9666666666667</v>
      </c>
      <c r="I429" s="249">
        <v>243.18333333333334</v>
      </c>
      <c r="J429" s="249">
        <v>249.66666666666669</v>
      </c>
      <c r="K429" s="248">
        <v>236.7</v>
      </c>
      <c r="L429" s="248">
        <v>219</v>
      </c>
      <c r="M429" s="248">
        <v>14.871119999999999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987.4</v>
      </c>
      <c r="D430" s="249">
        <v>987.51666666666677</v>
      </c>
      <c r="E430" s="249">
        <v>980.03333333333353</v>
      </c>
      <c r="F430" s="249">
        <v>972.66666666666674</v>
      </c>
      <c r="G430" s="249">
        <v>965.18333333333351</v>
      </c>
      <c r="H430" s="249">
        <v>994.88333333333355</v>
      </c>
      <c r="I430" s="249">
        <v>1002.3666666666669</v>
      </c>
      <c r="J430" s="249">
        <v>1009.7333333333336</v>
      </c>
      <c r="K430" s="248">
        <v>995</v>
      </c>
      <c r="L430" s="248">
        <v>980.15</v>
      </c>
      <c r="M430" s="248">
        <v>18.75104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498.5</v>
      </c>
      <c r="D431" s="249">
        <v>497.55</v>
      </c>
      <c r="E431" s="249">
        <v>494.3</v>
      </c>
      <c r="F431" s="249">
        <v>490.1</v>
      </c>
      <c r="G431" s="249">
        <v>486.85</v>
      </c>
      <c r="H431" s="249">
        <v>501.75</v>
      </c>
      <c r="I431" s="249">
        <v>505</v>
      </c>
      <c r="J431" s="249">
        <v>509.2</v>
      </c>
      <c r="K431" s="248">
        <v>500.8</v>
      </c>
      <c r="L431" s="248">
        <v>493.35</v>
      </c>
      <c r="M431" s="248">
        <v>3.2437900000000002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2303.4</v>
      </c>
      <c r="D432" s="249">
        <v>2293.8333333333335</v>
      </c>
      <c r="E432" s="249">
        <v>2269.666666666667</v>
      </c>
      <c r="F432" s="249">
        <v>2235.9333333333334</v>
      </c>
      <c r="G432" s="249">
        <v>2211.7666666666669</v>
      </c>
      <c r="H432" s="249">
        <v>2327.5666666666671</v>
      </c>
      <c r="I432" s="249">
        <v>2351.733333333334</v>
      </c>
      <c r="J432" s="249">
        <v>2385.4666666666672</v>
      </c>
      <c r="K432" s="248">
        <v>2318</v>
      </c>
      <c r="L432" s="248">
        <v>2260.1</v>
      </c>
      <c r="M432" s="248">
        <v>0.26602999999999999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930.8</v>
      </c>
      <c r="D433" s="249">
        <v>928.2166666666667</v>
      </c>
      <c r="E433" s="249">
        <v>921.93333333333339</v>
      </c>
      <c r="F433" s="249">
        <v>913.06666666666672</v>
      </c>
      <c r="G433" s="249">
        <v>906.78333333333342</v>
      </c>
      <c r="H433" s="249">
        <v>937.08333333333337</v>
      </c>
      <c r="I433" s="249">
        <v>943.36666666666667</v>
      </c>
      <c r="J433" s="249">
        <v>952.23333333333335</v>
      </c>
      <c r="K433" s="248">
        <v>934.5</v>
      </c>
      <c r="L433" s="248">
        <v>919.35</v>
      </c>
      <c r="M433" s="248">
        <v>0.54627999999999999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372.75</v>
      </c>
      <c r="D434" s="249">
        <v>373</v>
      </c>
      <c r="E434" s="249">
        <v>367.75</v>
      </c>
      <c r="F434" s="249">
        <v>362.75</v>
      </c>
      <c r="G434" s="249">
        <v>357.5</v>
      </c>
      <c r="H434" s="249">
        <v>378</v>
      </c>
      <c r="I434" s="249">
        <v>383.25</v>
      </c>
      <c r="J434" s="249">
        <v>388.25</v>
      </c>
      <c r="K434" s="248">
        <v>378.25</v>
      </c>
      <c r="L434" s="248">
        <v>368</v>
      </c>
      <c r="M434" s="248">
        <v>1.6992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344.55</v>
      </c>
      <c r="D435" s="249">
        <v>347.81666666666666</v>
      </c>
      <c r="E435" s="249">
        <v>338.93333333333334</v>
      </c>
      <c r="F435" s="249">
        <v>333.31666666666666</v>
      </c>
      <c r="G435" s="249">
        <v>324.43333333333334</v>
      </c>
      <c r="H435" s="249">
        <v>353.43333333333334</v>
      </c>
      <c r="I435" s="249">
        <v>362.31666666666666</v>
      </c>
      <c r="J435" s="249">
        <v>367.93333333333334</v>
      </c>
      <c r="K435" s="248">
        <v>356.7</v>
      </c>
      <c r="L435" s="248">
        <v>342.2</v>
      </c>
      <c r="M435" s="248">
        <v>2.8902000000000001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2536.3000000000002</v>
      </c>
      <c r="D436" s="249">
        <v>2503.0666666666671</v>
      </c>
      <c r="E436" s="249">
        <v>2438.733333333334</v>
      </c>
      <c r="F436" s="249">
        <v>2341.166666666667</v>
      </c>
      <c r="G436" s="249">
        <v>2276.8333333333339</v>
      </c>
      <c r="H436" s="249">
        <v>2600.6333333333341</v>
      </c>
      <c r="I436" s="249">
        <v>2664.9666666666672</v>
      </c>
      <c r="J436" s="249">
        <v>2762.5333333333342</v>
      </c>
      <c r="K436" s="248">
        <v>2567.4</v>
      </c>
      <c r="L436" s="248">
        <v>2405.5</v>
      </c>
      <c r="M436" s="248">
        <v>1.6075600000000001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461.85</v>
      </c>
      <c r="D437" s="249">
        <v>466.41666666666669</v>
      </c>
      <c r="E437" s="249">
        <v>455.43333333333339</v>
      </c>
      <c r="F437" s="249">
        <v>449.01666666666671</v>
      </c>
      <c r="G437" s="249">
        <v>438.03333333333342</v>
      </c>
      <c r="H437" s="249">
        <v>472.83333333333337</v>
      </c>
      <c r="I437" s="249">
        <v>483.81666666666661</v>
      </c>
      <c r="J437" s="249">
        <v>490.23333333333335</v>
      </c>
      <c r="K437" s="248">
        <v>477.4</v>
      </c>
      <c r="L437" s="248">
        <v>460</v>
      </c>
      <c r="M437" s="248">
        <v>5.5326700000000004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10.25</v>
      </c>
      <c r="D438" s="249">
        <v>9.9500000000000011</v>
      </c>
      <c r="E438" s="249">
        <v>9.5500000000000025</v>
      </c>
      <c r="F438" s="249">
        <v>8.8500000000000014</v>
      </c>
      <c r="G438" s="249">
        <v>8.4500000000000028</v>
      </c>
      <c r="H438" s="249">
        <v>10.650000000000002</v>
      </c>
      <c r="I438" s="249">
        <v>11.05</v>
      </c>
      <c r="J438" s="249">
        <v>11.750000000000002</v>
      </c>
      <c r="K438" s="248">
        <v>10.35</v>
      </c>
      <c r="L438" s="248">
        <v>9.25</v>
      </c>
      <c r="M438" s="248">
        <v>2783.82339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291.55</v>
      </c>
      <c r="D439" s="249">
        <v>285.06666666666666</v>
      </c>
      <c r="E439" s="249">
        <v>273.68333333333334</v>
      </c>
      <c r="F439" s="249">
        <v>255.81666666666666</v>
      </c>
      <c r="G439" s="249">
        <v>244.43333333333334</v>
      </c>
      <c r="H439" s="249">
        <v>302.93333333333334</v>
      </c>
      <c r="I439" s="249">
        <v>314.31666666666666</v>
      </c>
      <c r="J439" s="249">
        <v>332.18333333333334</v>
      </c>
      <c r="K439" s="248">
        <v>296.45</v>
      </c>
      <c r="L439" s="248">
        <v>267.2</v>
      </c>
      <c r="M439" s="248">
        <v>16.1462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930.6</v>
      </c>
      <c r="D440" s="249">
        <v>927.63333333333321</v>
      </c>
      <c r="E440" s="249">
        <v>921.26666666666642</v>
      </c>
      <c r="F440" s="249">
        <v>911.93333333333317</v>
      </c>
      <c r="G440" s="249">
        <v>905.56666666666638</v>
      </c>
      <c r="H440" s="249">
        <v>936.96666666666647</v>
      </c>
      <c r="I440" s="249">
        <v>943.33333333333326</v>
      </c>
      <c r="J440" s="249">
        <v>952.66666666666652</v>
      </c>
      <c r="K440" s="248">
        <v>934</v>
      </c>
      <c r="L440" s="248">
        <v>918.3</v>
      </c>
      <c r="M440" s="248">
        <v>0.16303999999999999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591.5</v>
      </c>
      <c r="D441" s="249">
        <v>588.75</v>
      </c>
      <c r="E441" s="249">
        <v>583.5</v>
      </c>
      <c r="F441" s="249">
        <v>575.5</v>
      </c>
      <c r="G441" s="249">
        <v>570.25</v>
      </c>
      <c r="H441" s="249">
        <v>596.75</v>
      </c>
      <c r="I441" s="249">
        <v>602</v>
      </c>
      <c r="J441" s="249">
        <v>610</v>
      </c>
      <c r="K441" s="248">
        <v>594</v>
      </c>
      <c r="L441" s="248">
        <v>580.75</v>
      </c>
      <c r="M441" s="248">
        <v>1.6887300000000001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1846.15</v>
      </c>
      <c r="D442" s="249">
        <v>1855.1166666666668</v>
      </c>
      <c r="E442" s="249">
        <v>1831.0333333333335</v>
      </c>
      <c r="F442" s="249">
        <v>1815.9166666666667</v>
      </c>
      <c r="G442" s="249">
        <v>1791.8333333333335</v>
      </c>
      <c r="H442" s="249">
        <v>1870.2333333333336</v>
      </c>
      <c r="I442" s="249">
        <v>1894.3166666666666</v>
      </c>
      <c r="J442" s="249">
        <v>1909.4333333333336</v>
      </c>
      <c r="K442" s="248">
        <v>1879.2</v>
      </c>
      <c r="L442" s="248">
        <v>1840</v>
      </c>
      <c r="M442" s="248">
        <v>8.2360000000000003E-2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581.79999999999995</v>
      </c>
      <c r="D443" s="249">
        <v>581.79999999999995</v>
      </c>
      <c r="E443" s="249">
        <v>572.29999999999995</v>
      </c>
      <c r="F443" s="249">
        <v>562.79999999999995</v>
      </c>
      <c r="G443" s="249">
        <v>553.29999999999995</v>
      </c>
      <c r="H443" s="249">
        <v>591.29999999999995</v>
      </c>
      <c r="I443" s="249">
        <v>600.79999999999995</v>
      </c>
      <c r="J443" s="249">
        <v>610.29999999999995</v>
      </c>
      <c r="K443" s="248">
        <v>591.29999999999995</v>
      </c>
      <c r="L443" s="248">
        <v>572.29999999999995</v>
      </c>
      <c r="M443" s="248">
        <v>0.35888999999999999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839.65</v>
      </c>
      <c r="D444" s="249">
        <v>844.2166666666667</v>
      </c>
      <c r="E444" s="249">
        <v>830.43333333333339</v>
      </c>
      <c r="F444" s="249">
        <v>821.2166666666667</v>
      </c>
      <c r="G444" s="249">
        <v>807.43333333333339</v>
      </c>
      <c r="H444" s="249">
        <v>853.43333333333339</v>
      </c>
      <c r="I444" s="249">
        <v>867.2166666666667</v>
      </c>
      <c r="J444" s="249">
        <v>876.43333333333339</v>
      </c>
      <c r="K444" s="248">
        <v>858</v>
      </c>
      <c r="L444" s="248">
        <v>835</v>
      </c>
      <c r="M444" s="248">
        <v>0.38031999999999999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39.5</v>
      </c>
      <c r="D445" s="249">
        <v>39.483333333333334</v>
      </c>
      <c r="E445" s="249">
        <v>39.016666666666666</v>
      </c>
      <c r="F445" s="249">
        <v>38.533333333333331</v>
      </c>
      <c r="G445" s="249">
        <v>38.066666666666663</v>
      </c>
      <c r="H445" s="249">
        <v>39.966666666666669</v>
      </c>
      <c r="I445" s="249">
        <v>40.433333333333337</v>
      </c>
      <c r="J445" s="249">
        <v>40.916666666666671</v>
      </c>
      <c r="K445" s="248">
        <v>39.950000000000003</v>
      </c>
      <c r="L445" s="248">
        <v>39</v>
      </c>
      <c r="M445" s="248">
        <v>42.689880000000002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1037.8</v>
      </c>
      <c r="D446" s="249">
        <v>1038.4333333333334</v>
      </c>
      <c r="E446" s="249">
        <v>1031.1666666666667</v>
      </c>
      <c r="F446" s="249">
        <v>1024.5333333333333</v>
      </c>
      <c r="G446" s="249">
        <v>1017.2666666666667</v>
      </c>
      <c r="H446" s="249">
        <v>1045.0666666666668</v>
      </c>
      <c r="I446" s="249">
        <v>1052.3333333333333</v>
      </c>
      <c r="J446" s="249">
        <v>1058.9666666666669</v>
      </c>
      <c r="K446" s="248">
        <v>1045.7</v>
      </c>
      <c r="L446" s="248">
        <v>1031.8</v>
      </c>
      <c r="M446" s="248">
        <v>9.0319900000000004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763.5</v>
      </c>
      <c r="D447" s="249">
        <v>767.05000000000007</v>
      </c>
      <c r="E447" s="249">
        <v>752.65000000000009</v>
      </c>
      <c r="F447" s="249">
        <v>741.80000000000007</v>
      </c>
      <c r="G447" s="249">
        <v>727.40000000000009</v>
      </c>
      <c r="H447" s="249">
        <v>777.90000000000009</v>
      </c>
      <c r="I447" s="249">
        <v>792.3</v>
      </c>
      <c r="J447" s="249">
        <v>803.15000000000009</v>
      </c>
      <c r="K447" s="248">
        <v>781.45</v>
      </c>
      <c r="L447" s="248">
        <v>756.2</v>
      </c>
      <c r="M447" s="248">
        <v>2.6155200000000001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1034.1500000000001</v>
      </c>
      <c r="D448" s="249">
        <v>1032.9833333333333</v>
      </c>
      <c r="E448" s="249">
        <v>1026.4666666666667</v>
      </c>
      <c r="F448" s="249">
        <v>1018.7833333333333</v>
      </c>
      <c r="G448" s="249">
        <v>1012.2666666666667</v>
      </c>
      <c r="H448" s="249">
        <v>1040.6666666666667</v>
      </c>
      <c r="I448" s="249">
        <v>1047.1833333333336</v>
      </c>
      <c r="J448" s="249">
        <v>1054.8666666666668</v>
      </c>
      <c r="K448" s="248">
        <v>1039.5</v>
      </c>
      <c r="L448" s="248">
        <v>1025.3</v>
      </c>
      <c r="M448" s="248">
        <v>6.3362800000000004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231.75</v>
      </c>
      <c r="D449" s="249">
        <v>231.46666666666667</v>
      </c>
      <c r="E449" s="249">
        <v>229.18333333333334</v>
      </c>
      <c r="F449" s="249">
        <v>226.61666666666667</v>
      </c>
      <c r="G449" s="249">
        <v>224.33333333333334</v>
      </c>
      <c r="H449" s="249">
        <v>234.03333333333333</v>
      </c>
      <c r="I449" s="249">
        <v>236.31666666666669</v>
      </c>
      <c r="J449" s="249">
        <v>238.88333333333333</v>
      </c>
      <c r="K449" s="248">
        <v>233.75</v>
      </c>
      <c r="L449" s="248">
        <v>228.9</v>
      </c>
      <c r="M449" s="248">
        <v>10.119540000000001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1277.25</v>
      </c>
      <c r="D450" s="249">
        <v>1271.9166666666667</v>
      </c>
      <c r="E450" s="249">
        <v>1262.4833333333336</v>
      </c>
      <c r="F450" s="249">
        <v>1247.7166666666669</v>
      </c>
      <c r="G450" s="249">
        <v>1238.2833333333338</v>
      </c>
      <c r="H450" s="249">
        <v>1286.6833333333334</v>
      </c>
      <c r="I450" s="249">
        <v>1296.1166666666663</v>
      </c>
      <c r="J450" s="249">
        <v>1310.8833333333332</v>
      </c>
      <c r="K450" s="248">
        <v>1281.3499999999999</v>
      </c>
      <c r="L450" s="248">
        <v>1257.1500000000001</v>
      </c>
      <c r="M450" s="248">
        <v>1.50634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3286.45</v>
      </c>
      <c r="D451" s="249">
        <v>3272.85</v>
      </c>
      <c r="E451" s="249">
        <v>3249.7</v>
      </c>
      <c r="F451" s="249">
        <v>3212.95</v>
      </c>
      <c r="G451" s="249">
        <v>3189.7999999999997</v>
      </c>
      <c r="H451" s="249">
        <v>3309.6</v>
      </c>
      <c r="I451" s="249">
        <v>3332.7500000000005</v>
      </c>
      <c r="J451" s="249">
        <v>3369.5</v>
      </c>
      <c r="K451" s="248">
        <v>3296</v>
      </c>
      <c r="L451" s="248">
        <v>3236.1</v>
      </c>
      <c r="M451" s="248">
        <v>15.2761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810.05</v>
      </c>
      <c r="D452" s="249">
        <v>807.41666666666663</v>
      </c>
      <c r="E452" s="249">
        <v>801.83333333333326</v>
      </c>
      <c r="F452" s="249">
        <v>793.61666666666667</v>
      </c>
      <c r="G452" s="249">
        <v>788.0333333333333</v>
      </c>
      <c r="H452" s="249">
        <v>815.63333333333321</v>
      </c>
      <c r="I452" s="249">
        <v>821.21666666666647</v>
      </c>
      <c r="J452" s="249">
        <v>829.43333333333317</v>
      </c>
      <c r="K452" s="248">
        <v>813</v>
      </c>
      <c r="L452" s="248">
        <v>799.2</v>
      </c>
      <c r="M452" s="248">
        <v>9.4821899999999992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6692.25</v>
      </c>
      <c r="D453" s="249">
        <v>6705.75</v>
      </c>
      <c r="E453" s="249">
        <v>6666.5</v>
      </c>
      <c r="F453" s="249">
        <v>6640.75</v>
      </c>
      <c r="G453" s="249">
        <v>6601.5</v>
      </c>
      <c r="H453" s="249">
        <v>6731.5</v>
      </c>
      <c r="I453" s="249">
        <v>6770.75</v>
      </c>
      <c r="J453" s="249">
        <v>6796.5</v>
      </c>
      <c r="K453" s="248">
        <v>6745</v>
      </c>
      <c r="L453" s="248">
        <v>6680</v>
      </c>
      <c r="M453" s="248">
        <v>1.06993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2216.25</v>
      </c>
      <c r="D454" s="249">
        <v>2208.75</v>
      </c>
      <c r="E454" s="249">
        <v>2187.5</v>
      </c>
      <c r="F454" s="249">
        <v>2158.75</v>
      </c>
      <c r="G454" s="249">
        <v>2137.5</v>
      </c>
      <c r="H454" s="249">
        <v>2237.5</v>
      </c>
      <c r="I454" s="249">
        <v>2258.75</v>
      </c>
      <c r="J454" s="249">
        <v>2287.5</v>
      </c>
      <c r="K454" s="248">
        <v>2230</v>
      </c>
      <c r="L454" s="248">
        <v>2180</v>
      </c>
      <c r="M454" s="248">
        <v>0.19320000000000001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221.15</v>
      </c>
      <c r="D455" s="249">
        <v>221.35</v>
      </c>
      <c r="E455" s="249">
        <v>217.95</v>
      </c>
      <c r="F455" s="249">
        <v>214.75</v>
      </c>
      <c r="G455" s="249">
        <v>211.35</v>
      </c>
      <c r="H455" s="249">
        <v>224.54999999999998</v>
      </c>
      <c r="I455" s="249">
        <v>227.95000000000002</v>
      </c>
      <c r="J455" s="249">
        <v>231.14999999999998</v>
      </c>
      <c r="K455" s="248">
        <v>224.75</v>
      </c>
      <c r="L455" s="248">
        <v>218.15</v>
      </c>
      <c r="M455" s="248">
        <v>13.16525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414.15</v>
      </c>
      <c r="D456" s="249">
        <v>413.01666666666665</v>
      </c>
      <c r="E456" s="249">
        <v>409.13333333333333</v>
      </c>
      <c r="F456" s="249">
        <v>404.11666666666667</v>
      </c>
      <c r="G456" s="249">
        <v>400.23333333333335</v>
      </c>
      <c r="H456" s="249">
        <v>418.0333333333333</v>
      </c>
      <c r="I456" s="249">
        <v>421.91666666666663</v>
      </c>
      <c r="J456" s="249">
        <v>426.93333333333328</v>
      </c>
      <c r="K456" s="248">
        <v>416.9</v>
      </c>
      <c r="L456" s="248">
        <v>408</v>
      </c>
      <c r="M456" s="248">
        <v>80.092290000000006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217.7</v>
      </c>
      <c r="D457" s="249">
        <v>217.71666666666667</v>
      </c>
      <c r="E457" s="249">
        <v>215.68333333333334</v>
      </c>
      <c r="F457" s="249">
        <v>213.66666666666666</v>
      </c>
      <c r="G457" s="249">
        <v>211.63333333333333</v>
      </c>
      <c r="H457" s="249">
        <v>219.73333333333335</v>
      </c>
      <c r="I457" s="249">
        <v>221.76666666666671</v>
      </c>
      <c r="J457" s="249">
        <v>223.78333333333336</v>
      </c>
      <c r="K457" s="248">
        <v>219.75</v>
      </c>
      <c r="L457" s="248">
        <v>215.7</v>
      </c>
      <c r="M457" s="248">
        <v>88.585250000000002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111.7</v>
      </c>
      <c r="D458" s="249">
        <v>110.83333333333333</v>
      </c>
      <c r="E458" s="249">
        <v>109.56666666666666</v>
      </c>
      <c r="F458" s="249">
        <v>107.43333333333334</v>
      </c>
      <c r="G458" s="249">
        <v>106.16666666666667</v>
      </c>
      <c r="H458" s="249">
        <v>112.96666666666665</v>
      </c>
      <c r="I458" s="249">
        <v>114.23333333333333</v>
      </c>
      <c r="J458" s="249">
        <v>116.36666666666665</v>
      </c>
      <c r="K458" s="248">
        <v>112.1</v>
      </c>
      <c r="L458" s="248">
        <v>108.7</v>
      </c>
      <c r="M458" s="248">
        <v>370.82389000000001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97.75</v>
      </c>
      <c r="D459" s="249">
        <v>98.016666666666666</v>
      </c>
      <c r="E459" s="249">
        <v>97.233333333333334</v>
      </c>
      <c r="F459" s="249">
        <v>96.716666666666669</v>
      </c>
      <c r="G459" s="249">
        <v>95.933333333333337</v>
      </c>
      <c r="H459" s="249">
        <v>98.533333333333331</v>
      </c>
      <c r="I459" s="249">
        <v>99.316666666666663</v>
      </c>
      <c r="J459" s="249">
        <v>99.833333333333329</v>
      </c>
      <c r="K459" s="248">
        <v>98.8</v>
      </c>
      <c r="L459" s="248">
        <v>97.5</v>
      </c>
      <c r="M459" s="248">
        <v>9.7480200000000004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2529.0500000000002</v>
      </c>
      <c r="D460" s="249">
        <v>2514.6666666666665</v>
      </c>
      <c r="E460" s="249">
        <v>2479.333333333333</v>
      </c>
      <c r="F460" s="249">
        <v>2429.6166666666663</v>
      </c>
      <c r="G460" s="249">
        <v>2394.2833333333328</v>
      </c>
      <c r="H460" s="249">
        <v>2564.3833333333332</v>
      </c>
      <c r="I460" s="249">
        <v>2599.7166666666662</v>
      </c>
      <c r="J460" s="249">
        <v>2649.4333333333334</v>
      </c>
      <c r="K460" s="248">
        <v>2550</v>
      </c>
      <c r="L460" s="248">
        <v>2464.9499999999998</v>
      </c>
      <c r="M460" s="248">
        <v>0.49086999999999997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1032.0999999999999</v>
      </c>
      <c r="D461" s="249">
        <v>1032.7666666666667</v>
      </c>
      <c r="E461" s="249">
        <v>1021.1333333333332</v>
      </c>
      <c r="F461" s="249">
        <v>1010.1666666666665</v>
      </c>
      <c r="G461" s="249">
        <v>998.53333333333308</v>
      </c>
      <c r="H461" s="249">
        <v>1043.7333333333333</v>
      </c>
      <c r="I461" s="249">
        <v>1055.366666666667</v>
      </c>
      <c r="J461" s="249">
        <v>1066.3333333333335</v>
      </c>
      <c r="K461" s="248">
        <v>1044.4000000000001</v>
      </c>
      <c r="L461" s="248">
        <v>1021.8</v>
      </c>
      <c r="M461" s="248">
        <v>16.893930000000001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613.35</v>
      </c>
      <c r="D462" s="249">
        <v>616.68333333333339</v>
      </c>
      <c r="E462" s="249">
        <v>606.56666666666683</v>
      </c>
      <c r="F462" s="249">
        <v>599.78333333333342</v>
      </c>
      <c r="G462" s="249">
        <v>589.66666666666686</v>
      </c>
      <c r="H462" s="249">
        <v>623.46666666666681</v>
      </c>
      <c r="I462" s="249">
        <v>633.58333333333337</v>
      </c>
      <c r="J462" s="249">
        <v>640.36666666666679</v>
      </c>
      <c r="K462" s="248">
        <v>626.79999999999995</v>
      </c>
      <c r="L462" s="248">
        <v>609.9</v>
      </c>
      <c r="M462" s="248">
        <v>3.4697900000000002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113.4</v>
      </c>
      <c r="D463" s="249">
        <v>113.53333333333335</v>
      </c>
      <c r="E463" s="249">
        <v>111.41666666666669</v>
      </c>
      <c r="F463" s="249">
        <v>109.43333333333334</v>
      </c>
      <c r="G463" s="249">
        <v>107.31666666666668</v>
      </c>
      <c r="H463" s="249">
        <v>115.51666666666669</v>
      </c>
      <c r="I463" s="249">
        <v>117.63333333333334</v>
      </c>
      <c r="J463" s="249">
        <v>119.6166666666667</v>
      </c>
      <c r="K463" s="248">
        <v>115.65</v>
      </c>
      <c r="L463" s="248">
        <v>111.55</v>
      </c>
      <c r="M463" s="248">
        <v>29.312270000000002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732.6</v>
      </c>
      <c r="D464" s="249">
        <v>729.0333333333333</v>
      </c>
      <c r="E464" s="249">
        <v>724.66666666666663</v>
      </c>
      <c r="F464" s="249">
        <v>716.73333333333335</v>
      </c>
      <c r="G464" s="249">
        <v>712.36666666666667</v>
      </c>
      <c r="H464" s="249">
        <v>736.96666666666658</v>
      </c>
      <c r="I464" s="249">
        <v>741.33333333333337</v>
      </c>
      <c r="J464" s="249">
        <v>749.26666666666654</v>
      </c>
      <c r="K464" s="248">
        <v>733.4</v>
      </c>
      <c r="L464" s="248">
        <v>721.1</v>
      </c>
      <c r="M464" s="248">
        <v>5.51511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2005.55</v>
      </c>
      <c r="D465" s="249">
        <v>2019.1666666666667</v>
      </c>
      <c r="E465" s="249">
        <v>1978.3833333333337</v>
      </c>
      <c r="F465" s="249">
        <v>1951.2166666666669</v>
      </c>
      <c r="G465" s="249">
        <v>1910.4333333333338</v>
      </c>
      <c r="H465" s="249">
        <v>2046.3333333333335</v>
      </c>
      <c r="I465" s="249">
        <v>2087.1166666666668</v>
      </c>
      <c r="J465" s="249">
        <v>2114.2833333333333</v>
      </c>
      <c r="K465" s="248">
        <v>2059.9499999999998</v>
      </c>
      <c r="L465" s="248">
        <v>1992</v>
      </c>
      <c r="M465" s="248">
        <v>0.54178000000000004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614.9</v>
      </c>
      <c r="D466" s="249">
        <v>617.43333333333328</v>
      </c>
      <c r="E466" s="249">
        <v>609.96666666666658</v>
      </c>
      <c r="F466" s="249">
        <v>605.0333333333333</v>
      </c>
      <c r="G466" s="249">
        <v>597.56666666666661</v>
      </c>
      <c r="H466" s="249">
        <v>622.36666666666656</v>
      </c>
      <c r="I466" s="249">
        <v>629.83333333333326</v>
      </c>
      <c r="J466" s="249">
        <v>634.76666666666654</v>
      </c>
      <c r="K466" s="248">
        <v>624.9</v>
      </c>
      <c r="L466" s="248">
        <v>612.5</v>
      </c>
      <c r="M466" s="248">
        <v>0.20791000000000001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3503.3</v>
      </c>
      <c r="D467" s="249">
        <v>3510.7833333333333</v>
      </c>
      <c r="E467" s="249">
        <v>3464.0666666666666</v>
      </c>
      <c r="F467" s="249">
        <v>3424.8333333333335</v>
      </c>
      <c r="G467" s="249">
        <v>3378.1166666666668</v>
      </c>
      <c r="H467" s="249">
        <v>3550.0166666666664</v>
      </c>
      <c r="I467" s="249">
        <v>3596.7333333333327</v>
      </c>
      <c r="J467" s="249">
        <v>3635.9666666666662</v>
      </c>
      <c r="K467" s="248">
        <v>3557.5</v>
      </c>
      <c r="L467" s="248">
        <v>3471.55</v>
      </c>
      <c r="M467" s="248">
        <v>0.42985000000000001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2584.65</v>
      </c>
      <c r="D468" s="249">
        <v>2589.7166666666667</v>
      </c>
      <c r="E468" s="249">
        <v>2565.9333333333334</v>
      </c>
      <c r="F468" s="249">
        <v>2547.2166666666667</v>
      </c>
      <c r="G468" s="249">
        <v>2523.4333333333334</v>
      </c>
      <c r="H468" s="249">
        <v>2608.4333333333334</v>
      </c>
      <c r="I468" s="249">
        <v>2632.2166666666672</v>
      </c>
      <c r="J468" s="249">
        <v>2650.9333333333334</v>
      </c>
      <c r="K468" s="248">
        <v>2613.5</v>
      </c>
      <c r="L468" s="248">
        <v>2571</v>
      </c>
      <c r="M468" s="248">
        <v>7.2633000000000001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1614.3</v>
      </c>
      <c r="D469" s="249">
        <v>1615.7333333333333</v>
      </c>
      <c r="E469" s="249">
        <v>1604.5166666666667</v>
      </c>
      <c r="F469" s="249">
        <v>1594.7333333333333</v>
      </c>
      <c r="G469" s="249">
        <v>1583.5166666666667</v>
      </c>
      <c r="H469" s="249">
        <v>1625.5166666666667</v>
      </c>
      <c r="I469" s="249">
        <v>1636.7333333333333</v>
      </c>
      <c r="J469" s="249">
        <v>1646.5166666666667</v>
      </c>
      <c r="K469" s="248">
        <v>1626.95</v>
      </c>
      <c r="L469" s="248">
        <v>1605.95</v>
      </c>
      <c r="M469" s="248">
        <v>1.9307399999999999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528.9</v>
      </c>
      <c r="D470" s="249">
        <v>528.36666666666667</v>
      </c>
      <c r="E470" s="249">
        <v>523.23333333333335</v>
      </c>
      <c r="F470" s="249">
        <v>517.56666666666672</v>
      </c>
      <c r="G470" s="249">
        <v>512.43333333333339</v>
      </c>
      <c r="H470" s="249">
        <v>534.0333333333333</v>
      </c>
      <c r="I470" s="249">
        <v>539.16666666666674</v>
      </c>
      <c r="J470" s="249">
        <v>544.83333333333326</v>
      </c>
      <c r="K470" s="248">
        <v>533.5</v>
      </c>
      <c r="L470" s="248">
        <v>522.70000000000005</v>
      </c>
      <c r="M470" s="248">
        <v>1.1993199999999999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651.15</v>
      </c>
      <c r="D471" s="249">
        <v>653.05000000000007</v>
      </c>
      <c r="E471" s="249">
        <v>646.10000000000014</v>
      </c>
      <c r="F471" s="249">
        <v>641.05000000000007</v>
      </c>
      <c r="G471" s="249">
        <v>634.10000000000014</v>
      </c>
      <c r="H471" s="249">
        <v>658.10000000000014</v>
      </c>
      <c r="I471" s="249">
        <v>665.05000000000018</v>
      </c>
      <c r="J471" s="249">
        <v>670.10000000000014</v>
      </c>
      <c r="K471" s="248">
        <v>660</v>
      </c>
      <c r="L471" s="248">
        <v>648</v>
      </c>
      <c r="M471" s="248">
        <v>0.16572000000000001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1449.55</v>
      </c>
      <c r="D472" s="249">
        <v>1448.7166666666665</v>
      </c>
      <c r="E472" s="249">
        <v>1440.9333333333329</v>
      </c>
      <c r="F472" s="249">
        <v>1432.3166666666664</v>
      </c>
      <c r="G472" s="249">
        <v>1424.5333333333328</v>
      </c>
      <c r="H472" s="249">
        <v>1457.333333333333</v>
      </c>
      <c r="I472" s="249">
        <v>1465.1166666666663</v>
      </c>
      <c r="J472" s="249">
        <v>1473.7333333333331</v>
      </c>
      <c r="K472" s="248">
        <v>1456.5</v>
      </c>
      <c r="L472" s="248">
        <v>1440.1</v>
      </c>
      <c r="M472" s="248">
        <v>2.6639900000000001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36.6</v>
      </c>
      <c r="D473" s="249">
        <v>36.65</v>
      </c>
      <c r="E473" s="249">
        <v>36.199999999999996</v>
      </c>
      <c r="F473" s="249">
        <v>35.799999999999997</v>
      </c>
      <c r="G473" s="249">
        <v>35.349999999999994</v>
      </c>
      <c r="H473" s="249">
        <v>37.049999999999997</v>
      </c>
      <c r="I473" s="249">
        <v>37.5</v>
      </c>
      <c r="J473" s="249">
        <v>37.9</v>
      </c>
      <c r="K473" s="248">
        <v>37.1</v>
      </c>
      <c r="L473" s="248">
        <v>36.25</v>
      </c>
      <c r="M473" s="248">
        <v>55.759729999999998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280.95</v>
      </c>
      <c r="D474" s="249">
        <v>279.83333333333331</v>
      </c>
      <c r="E474" s="249">
        <v>277.76666666666665</v>
      </c>
      <c r="F474" s="249">
        <v>274.58333333333331</v>
      </c>
      <c r="G474" s="249">
        <v>272.51666666666665</v>
      </c>
      <c r="H474" s="249">
        <v>283.01666666666665</v>
      </c>
      <c r="I474" s="249">
        <v>285.08333333333337</v>
      </c>
      <c r="J474" s="249">
        <v>288.26666666666665</v>
      </c>
      <c r="K474" s="248">
        <v>281.89999999999998</v>
      </c>
      <c r="L474" s="248">
        <v>276.64999999999998</v>
      </c>
      <c r="M474" s="248">
        <v>6.4222599999999996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294.10000000000002</v>
      </c>
      <c r="D475" s="249">
        <v>294.85000000000002</v>
      </c>
      <c r="E475" s="249">
        <v>290.90000000000003</v>
      </c>
      <c r="F475" s="249">
        <v>287.7</v>
      </c>
      <c r="G475" s="249">
        <v>283.75</v>
      </c>
      <c r="H475" s="249">
        <v>298.05000000000007</v>
      </c>
      <c r="I475" s="249">
        <v>302.00000000000011</v>
      </c>
      <c r="J475" s="249">
        <v>305.2000000000001</v>
      </c>
      <c r="K475" s="248">
        <v>298.8</v>
      </c>
      <c r="L475" s="248">
        <v>291.64999999999998</v>
      </c>
      <c r="M475" s="248">
        <v>4.5891799999999998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2999.25</v>
      </c>
      <c r="D476" s="249">
        <v>2989.9833333333336</v>
      </c>
      <c r="E476" s="249">
        <v>2954.5166666666673</v>
      </c>
      <c r="F476" s="249">
        <v>2909.7833333333338</v>
      </c>
      <c r="G476" s="249">
        <v>2874.3166666666675</v>
      </c>
      <c r="H476" s="249">
        <v>3034.7166666666672</v>
      </c>
      <c r="I476" s="249">
        <v>3070.1833333333334</v>
      </c>
      <c r="J476" s="249">
        <v>3114.916666666667</v>
      </c>
      <c r="K476" s="248">
        <v>3025.45</v>
      </c>
      <c r="L476" s="248">
        <v>2945.25</v>
      </c>
      <c r="M476" s="248">
        <v>2.9614799999999999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585.25</v>
      </c>
      <c r="D477" s="249">
        <v>581.85</v>
      </c>
      <c r="E477" s="249">
        <v>573.70000000000005</v>
      </c>
      <c r="F477" s="249">
        <v>562.15</v>
      </c>
      <c r="G477" s="249">
        <v>554</v>
      </c>
      <c r="H477" s="249">
        <v>593.40000000000009</v>
      </c>
      <c r="I477" s="249">
        <v>601.54999999999995</v>
      </c>
      <c r="J477" s="249">
        <v>613.10000000000014</v>
      </c>
      <c r="K477" s="248">
        <v>590</v>
      </c>
      <c r="L477" s="248">
        <v>570.29999999999995</v>
      </c>
      <c r="M477" s="248">
        <v>1.45777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535.35</v>
      </c>
      <c r="D478" s="249">
        <v>533.2833333333333</v>
      </c>
      <c r="E478" s="249">
        <v>529.56666666666661</v>
      </c>
      <c r="F478" s="249">
        <v>523.7833333333333</v>
      </c>
      <c r="G478" s="249">
        <v>520.06666666666661</v>
      </c>
      <c r="H478" s="249">
        <v>539.06666666666661</v>
      </c>
      <c r="I478" s="249">
        <v>542.7833333333333</v>
      </c>
      <c r="J478" s="249">
        <v>548.56666666666661</v>
      </c>
      <c r="K478" s="248">
        <v>537</v>
      </c>
      <c r="L478" s="248">
        <v>527.5</v>
      </c>
      <c r="M478" s="248">
        <v>2.5662199999999999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773.05</v>
      </c>
      <c r="D479" s="249">
        <v>768.2166666666667</v>
      </c>
      <c r="E479" s="249">
        <v>761.43333333333339</v>
      </c>
      <c r="F479" s="249">
        <v>749.81666666666672</v>
      </c>
      <c r="G479" s="249">
        <v>743.03333333333342</v>
      </c>
      <c r="H479" s="249">
        <v>779.83333333333337</v>
      </c>
      <c r="I479" s="249">
        <v>786.61666666666667</v>
      </c>
      <c r="J479" s="249">
        <v>798.23333333333335</v>
      </c>
      <c r="K479" s="248">
        <v>775</v>
      </c>
      <c r="L479" s="248">
        <v>756.6</v>
      </c>
      <c r="M479" s="248">
        <v>11.24301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764.75</v>
      </c>
      <c r="D480" s="249">
        <v>771.41666666666663</v>
      </c>
      <c r="E480" s="249">
        <v>753.33333333333326</v>
      </c>
      <c r="F480" s="249">
        <v>741.91666666666663</v>
      </c>
      <c r="G480" s="249">
        <v>723.83333333333326</v>
      </c>
      <c r="H480" s="249">
        <v>782.83333333333326</v>
      </c>
      <c r="I480" s="249">
        <v>800.91666666666652</v>
      </c>
      <c r="J480" s="249">
        <v>812.33333333333326</v>
      </c>
      <c r="K480" s="248">
        <v>789.5</v>
      </c>
      <c r="L480" s="248">
        <v>760</v>
      </c>
      <c r="M480" s="248">
        <v>0.90203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7146.85</v>
      </c>
      <c r="D481" s="249">
        <v>7093.6499999999987</v>
      </c>
      <c r="E481" s="249">
        <v>7023.3499999999976</v>
      </c>
      <c r="F481" s="249">
        <v>6899.8499999999985</v>
      </c>
      <c r="G481" s="249">
        <v>6829.5499999999975</v>
      </c>
      <c r="H481" s="249">
        <v>7217.1499999999978</v>
      </c>
      <c r="I481" s="249">
        <v>7287.4499999999989</v>
      </c>
      <c r="J481" s="249">
        <v>7410.949999999998</v>
      </c>
      <c r="K481" s="248">
        <v>7163.95</v>
      </c>
      <c r="L481" s="248">
        <v>6970.15</v>
      </c>
      <c r="M481" s="248">
        <v>2.6057899999999998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87.6</v>
      </c>
      <c r="D482" s="249">
        <v>86.216666666666654</v>
      </c>
      <c r="E482" s="249">
        <v>84.083333333333314</v>
      </c>
      <c r="F482" s="249">
        <v>80.566666666666663</v>
      </c>
      <c r="G482" s="249">
        <v>78.433333333333323</v>
      </c>
      <c r="H482" s="249">
        <v>89.733333333333306</v>
      </c>
      <c r="I482" s="249">
        <v>91.86666666666666</v>
      </c>
      <c r="J482" s="249">
        <v>95.383333333333297</v>
      </c>
      <c r="K482" s="248">
        <v>88.35</v>
      </c>
      <c r="L482" s="248">
        <v>82.7</v>
      </c>
      <c r="M482" s="248">
        <v>277.80705999999998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1781.7</v>
      </c>
      <c r="D483" s="249">
        <v>1783.8833333333332</v>
      </c>
      <c r="E483" s="249">
        <v>1768.2666666666664</v>
      </c>
      <c r="F483" s="249">
        <v>1754.8333333333333</v>
      </c>
      <c r="G483" s="249">
        <v>1739.2166666666665</v>
      </c>
      <c r="H483" s="249">
        <v>1797.3166666666664</v>
      </c>
      <c r="I483" s="249">
        <v>1812.9333333333332</v>
      </c>
      <c r="J483" s="249">
        <v>1826.3666666666663</v>
      </c>
      <c r="K483" s="248">
        <v>1799.5</v>
      </c>
      <c r="L483" s="248">
        <v>1770.45</v>
      </c>
      <c r="M483" s="248">
        <v>4.2909699999999997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932.55</v>
      </c>
      <c r="D484" s="259">
        <v>934.15</v>
      </c>
      <c r="E484" s="259">
        <v>926</v>
      </c>
      <c r="F484" s="259">
        <v>919.45</v>
      </c>
      <c r="G484" s="259">
        <v>911.30000000000007</v>
      </c>
      <c r="H484" s="259">
        <v>940.69999999999993</v>
      </c>
      <c r="I484" s="259">
        <v>948.8499999999998</v>
      </c>
      <c r="J484" s="258">
        <v>955.39999999999986</v>
      </c>
      <c r="K484" s="258">
        <v>942.3</v>
      </c>
      <c r="L484" s="258">
        <v>927.6</v>
      </c>
      <c r="M484" s="227">
        <v>9.9183599999999998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260.05</v>
      </c>
      <c r="D485" s="259">
        <v>258.65000000000003</v>
      </c>
      <c r="E485" s="259">
        <v>255.40000000000009</v>
      </c>
      <c r="F485" s="259">
        <v>250.75000000000006</v>
      </c>
      <c r="G485" s="259">
        <v>247.50000000000011</v>
      </c>
      <c r="H485" s="259">
        <v>263.30000000000007</v>
      </c>
      <c r="I485" s="259">
        <v>266.54999999999995</v>
      </c>
      <c r="J485" s="258">
        <v>271.20000000000005</v>
      </c>
      <c r="K485" s="258">
        <v>261.89999999999998</v>
      </c>
      <c r="L485" s="258">
        <v>254</v>
      </c>
      <c r="M485" s="227">
        <v>6.7421800000000003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2820.75</v>
      </c>
      <c r="D486" s="249">
        <v>2809.1666666666665</v>
      </c>
      <c r="E486" s="249">
        <v>2785.9833333333331</v>
      </c>
      <c r="F486" s="249">
        <v>2751.2166666666667</v>
      </c>
      <c r="G486" s="249">
        <v>2728.0333333333333</v>
      </c>
      <c r="H486" s="249">
        <v>2843.9333333333329</v>
      </c>
      <c r="I486" s="249">
        <v>2867.1166666666663</v>
      </c>
      <c r="J486" s="249">
        <v>2901.8833333333328</v>
      </c>
      <c r="K486" s="248">
        <v>2832.35</v>
      </c>
      <c r="L486" s="248">
        <v>2774.4</v>
      </c>
      <c r="M486" s="248">
        <v>0.10489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740.9</v>
      </c>
      <c r="D487" s="259">
        <v>737.81666666666661</v>
      </c>
      <c r="E487" s="259">
        <v>731.08333333333326</v>
      </c>
      <c r="F487" s="259">
        <v>721.26666666666665</v>
      </c>
      <c r="G487" s="259">
        <v>714.5333333333333</v>
      </c>
      <c r="H487" s="259">
        <v>747.63333333333321</v>
      </c>
      <c r="I487" s="259">
        <v>754.36666666666656</v>
      </c>
      <c r="J487" s="258">
        <v>764.18333333333317</v>
      </c>
      <c r="K487" s="258">
        <v>744.55</v>
      </c>
      <c r="L487" s="258">
        <v>728</v>
      </c>
      <c r="M487" s="227">
        <v>3.2288999999999999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335.5</v>
      </c>
      <c r="D488" s="249">
        <v>336.25</v>
      </c>
      <c r="E488" s="249">
        <v>331.35</v>
      </c>
      <c r="F488" s="249">
        <v>327.20000000000005</v>
      </c>
      <c r="G488" s="249">
        <v>322.30000000000007</v>
      </c>
      <c r="H488" s="249">
        <v>340.4</v>
      </c>
      <c r="I488" s="249">
        <v>345.29999999999995</v>
      </c>
      <c r="J488" s="249">
        <v>349.44999999999993</v>
      </c>
      <c r="K488" s="248">
        <v>341.15</v>
      </c>
      <c r="L488" s="248">
        <v>332.1</v>
      </c>
      <c r="M488" s="248">
        <v>0.90764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336.3</v>
      </c>
      <c r="D489" s="259">
        <v>335.45</v>
      </c>
      <c r="E489" s="249">
        <v>331.9</v>
      </c>
      <c r="F489" s="249">
        <v>327.5</v>
      </c>
      <c r="G489" s="249">
        <v>323.95</v>
      </c>
      <c r="H489" s="249">
        <v>339.84999999999997</v>
      </c>
      <c r="I489" s="249">
        <v>343.40000000000003</v>
      </c>
      <c r="J489" s="249">
        <v>347.79999999999995</v>
      </c>
      <c r="K489" s="248">
        <v>339</v>
      </c>
      <c r="L489" s="248">
        <v>331.05</v>
      </c>
      <c r="M489" s="248">
        <v>1.79064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285.05</v>
      </c>
      <c r="D490" s="249">
        <v>285.33333333333331</v>
      </c>
      <c r="E490" s="249">
        <v>282.71666666666664</v>
      </c>
      <c r="F490" s="249">
        <v>280.38333333333333</v>
      </c>
      <c r="G490" s="249">
        <v>277.76666666666665</v>
      </c>
      <c r="H490" s="249">
        <v>287.66666666666663</v>
      </c>
      <c r="I490" s="249">
        <v>290.2833333333333</v>
      </c>
      <c r="J490" s="249">
        <v>292.61666666666662</v>
      </c>
      <c r="K490" s="248">
        <v>287.95</v>
      </c>
      <c r="L490" s="248">
        <v>283</v>
      </c>
      <c r="M490" s="248">
        <v>0.97282999999999997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1376.25</v>
      </c>
      <c r="D491" s="259">
        <v>1392</v>
      </c>
      <c r="E491" s="249">
        <v>1351.55</v>
      </c>
      <c r="F491" s="249">
        <v>1326.85</v>
      </c>
      <c r="G491" s="249">
        <v>1286.3999999999999</v>
      </c>
      <c r="H491" s="249">
        <v>1416.7</v>
      </c>
      <c r="I491" s="249">
        <v>1457.1499999999999</v>
      </c>
      <c r="J491" s="249">
        <v>1481.8500000000001</v>
      </c>
      <c r="K491" s="248">
        <v>1432.45</v>
      </c>
      <c r="L491" s="248">
        <v>1367.3</v>
      </c>
      <c r="M491" s="248">
        <v>20.689080000000001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1354.85</v>
      </c>
      <c r="D492" s="249">
        <v>1355.45</v>
      </c>
      <c r="E492" s="249">
        <v>1342.4</v>
      </c>
      <c r="F492" s="249">
        <v>1329.95</v>
      </c>
      <c r="G492" s="249">
        <v>1316.9</v>
      </c>
      <c r="H492" s="249">
        <v>1367.9</v>
      </c>
      <c r="I492" s="249">
        <v>1380.9499999999998</v>
      </c>
      <c r="J492" s="249">
        <v>1393.4</v>
      </c>
      <c r="K492" s="248">
        <v>1368.5</v>
      </c>
      <c r="L492" s="248">
        <v>1343</v>
      </c>
      <c r="M492" s="248">
        <v>0.23397999999999999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308.89999999999998</v>
      </c>
      <c r="D493" s="259">
        <v>306.01666666666665</v>
      </c>
      <c r="E493" s="249">
        <v>302.43333333333328</v>
      </c>
      <c r="F493" s="249">
        <v>295.96666666666664</v>
      </c>
      <c r="G493" s="249">
        <v>292.38333333333327</v>
      </c>
      <c r="H493" s="249">
        <v>312.48333333333329</v>
      </c>
      <c r="I493" s="249">
        <v>316.06666666666666</v>
      </c>
      <c r="J493" s="249">
        <v>322.5333333333333</v>
      </c>
      <c r="K493" s="248">
        <v>309.60000000000002</v>
      </c>
      <c r="L493" s="248">
        <v>299.55</v>
      </c>
      <c r="M493" s="248">
        <v>84.761309999999995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446.2</v>
      </c>
      <c r="D494" s="249">
        <v>444.3</v>
      </c>
      <c r="E494" s="249">
        <v>439.5</v>
      </c>
      <c r="F494" s="249">
        <v>432.8</v>
      </c>
      <c r="G494" s="249">
        <v>428</v>
      </c>
      <c r="H494" s="249">
        <v>451</v>
      </c>
      <c r="I494" s="249">
        <v>455.80000000000007</v>
      </c>
      <c r="J494" s="249">
        <v>462.5</v>
      </c>
      <c r="K494" s="248">
        <v>449.1</v>
      </c>
      <c r="L494" s="248">
        <v>437.6</v>
      </c>
      <c r="M494" s="248">
        <v>0.26388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2026.15</v>
      </c>
      <c r="D495" s="259">
        <v>2043.4666666666665</v>
      </c>
      <c r="E495" s="249">
        <v>1992.6833333333329</v>
      </c>
      <c r="F495" s="249">
        <v>1959.2166666666665</v>
      </c>
      <c r="G495" s="249">
        <v>1908.4333333333329</v>
      </c>
      <c r="H495" s="249">
        <v>2076.9333333333329</v>
      </c>
      <c r="I495" s="249">
        <v>2127.7166666666662</v>
      </c>
      <c r="J495" s="249">
        <v>2161.1833333333329</v>
      </c>
      <c r="K495" s="248">
        <v>2094.25</v>
      </c>
      <c r="L495" s="248">
        <v>2010</v>
      </c>
      <c r="M495" s="248">
        <v>0.71369000000000005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7.95</v>
      </c>
      <c r="D496" s="259">
        <v>7.95</v>
      </c>
      <c r="E496" s="249">
        <v>7.9</v>
      </c>
      <c r="F496" s="249">
        <v>7.8500000000000005</v>
      </c>
      <c r="G496" s="249">
        <v>7.8000000000000007</v>
      </c>
      <c r="H496" s="249">
        <v>8</v>
      </c>
      <c r="I496" s="249">
        <v>8.0499999999999989</v>
      </c>
      <c r="J496" s="249">
        <v>8.1</v>
      </c>
      <c r="K496" s="248">
        <v>8</v>
      </c>
      <c r="L496" s="248">
        <v>7.9</v>
      </c>
      <c r="M496" s="248">
        <v>474.84633000000002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841.15</v>
      </c>
      <c r="D497" s="259">
        <v>835.85</v>
      </c>
      <c r="E497" s="249">
        <v>829.7</v>
      </c>
      <c r="F497" s="249">
        <v>818.25</v>
      </c>
      <c r="G497" s="249">
        <v>812.1</v>
      </c>
      <c r="H497" s="249">
        <v>847.30000000000007</v>
      </c>
      <c r="I497" s="249">
        <v>853.44999999999993</v>
      </c>
      <c r="J497" s="249">
        <v>864.90000000000009</v>
      </c>
      <c r="K497" s="248">
        <v>842</v>
      </c>
      <c r="L497" s="248">
        <v>824.4</v>
      </c>
      <c r="M497" s="248">
        <v>5.3691899999999997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246.75</v>
      </c>
      <c r="D498" s="259">
        <v>247.35</v>
      </c>
      <c r="E498" s="249">
        <v>242.64999999999998</v>
      </c>
      <c r="F498" s="249">
        <v>238.54999999999998</v>
      </c>
      <c r="G498" s="249">
        <v>233.84999999999997</v>
      </c>
      <c r="H498" s="249">
        <v>251.45</v>
      </c>
      <c r="I498" s="249">
        <v>256.14999999999998</v>
      </c>
      <c r="J498" s="249">
        <v>260.25</v>
      </c>
      <c r="K498" s="248">
        <v>252.05</v>
      </c>
      <c r="L498" s="248">
        <v>243.25</v>
      </c>
      <c r="M498" s="248">
        <v>5.7363999999999997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79.650000000000006</v>
      </c>
      <c r="D499" s="259">
        <v>79.350000000000009</v>
      </c>
      <c r="E499" s="249">
        <v>78.300000000000011</v>
      </c>
      <c r="F499" s="249">
        <v>76.95</v>
      </c>
      <c r="G499" s="249">
        <v>75.900000000000006</v>
      </c>
      <c r="H499" s="249">
        <v>80.700000000000017</v>
      </c>
      <c r="I499" s="249">
        <v>81.75</v>
      </c>
      <c r="J499" s="249">
        <v>83.100000000000023</v>
      </c>
      <c r="K499" s="248">
        <v>80.400000000000006</v>
      </c>
      <c r="L499" s="248">
        <v>78</v>
      </c>
      <c r="M499" s="248">
        <v>11.133599999999999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728.9</v>
      </c>
      <c r="D500" s="259">
        <v>736.9666666666667</v>
      </c>
      <c r="E500" s="249">
        <v>716.93333333333339</v>
      </c>
      <c r="F500" s="249">
        <v>704.9666666666667</v>
      </c>
      <c r="G500" s="249">
        <v>684.93333333333339</v>
      </c>
      <c r="H500" s="249">
        <v>748.93333333333339</v>
      </c>
      <c r="I500" s="249">
        <v>768.9666666666667</v>
      </c>
      <c r="J500" s="249">
        <v>780.93333333333339</v>
      </c>
      <c r="K500" s="248">
        <v>757</v>
      </c>
      <c r="L500" s="248">
        <v>725</v>
      </c>
      <c r="M500" s="248">
        <v>1.44055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1508.55</v>
      </c>
      <c r="D501" s="259">
        <v>1506.95</v>
      </c>
      <c r="E501" s="249">
        <v>1490.5</v>
      </c>
      <c r="F501" s="249">
        <v>1472.45</v>
      </c>
      <c r="G501" s="249">
        <v>1456</v>
      </c>
      <c r="H501" s="249">
        <v>1525</v>
      </c>
      <c r="I501" s="249">
        <v>1541.4500000000003</v>
      </c>
      <c r="J501" s="249">
        <v>1559.5</v>
      </c>
      <c r="K501" s="248">
        <v>1523.4</v>
      </c>
      <c r="L501" s="248">
        <v>1488.9</v>
      </c>
      <c r="M501" s="248">
        <v>1.33131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396.35</v>
      </c>
      <c r="D502" s="259">
        <v>393.95</v>
      </c>
      <c r="E502" s="249">
        <v>390.4</v>
      </c>
      <c r="F502" s="249">
        <v>384.45</v>
      </c>
      <c r="G502" s="249">
        <v>380.9</v>
      </c>
      <c r="H502" s="249">
        <v>399.9</v>
      </c>
      <c r="I502" s="249">
        <v>403.45000000000005</v>
      </c>
      <c r="J502" s="249">
        <v>409.4</v>
      </c>
      <c r="K502" s="248">
        <v>397.5</v>
      </c>
      <c r="L502" s="248">
        <v>388</v>
      </c>
      <c r="M502" s="248">
        <v>51.8294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225.25</v>
      </c>
      <c r="D503" s="259">
        <v>225.73333333333335</v>
      </c>
      <c r="E503" s="249">
        <v>224.01666666666671</v>
      </c>
      <c r="F503" s="249">
        <v>222.78333333333336</v>
      </c>
      <c r="G503" s="249">
        <v>221.06666666666672</v>
      </c>
      <c r="H503" s="249">
        <v>226.9666666666667</v>
      </c>
      <c r="I503" s="249">
        <v>228.68333333333334</v>
      </c>
      <c r="J503" s="249">
        <v>229.91666666666669</v>
      </c>
      <c r="K503" s="248">
        <v>227.45</v>
      </c>
      <c r="L503" s="248">
        <v>224.5</v>
      </c>
      <c r="M503" s="248">
        <v>4.9135799999999996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21.1</v>
      </c>
      <c r="D504" s="259">
        <v>20.716666666666665</v>
      </c>
      <c r="E504" s="249">
        <v>20.033333333333331</v>
      </c>
      <c r="F504" s="249">
        <v>18.966666666666665</v>
      </c>
      <c r="G504" s="249">
        <v>18.283333333333331</v>
      </c>
      <c r="H504" s="249">
        <v>21.783333333333331</v>
      </c>
      <c r="I504" s="249">
        <v>22.466666666666661</v>
      </c>
      <c r="J504" s="249">
        <v>23.533333333333331</v>
      </c>
      <c r="K504" s="248">
        <v>21.4</v>
      </c>
      <c r="L504" s="248">
        <v>19.649999999999999</v>
      </c>
      <c r="M504" s="248">
        <v>9195.8455599999998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9255.15</v>
      </c>
      <c r="D505" s="259">
        <v>9271.7166666666672</v>
      </c>
      <c r="E505" s="249">
        <v>9193.4333333333343</v>
      </c>
      <c r="F505" s="249">
        <v>9131.7166666666672</v>
      </c>
      <c r="G505" s="249">
        <v>9053.4333333333343</v>
      </c>
      <c r="H505" s="249">
        <v>9333.4333333333343</v>
      </c>
      <c r="I505" s="249">
        <v>9411.7166666666672</v>
      </c>
      <c r="J505" s="249">
        <v>9473.4333333333343</v>
      </c>
      <c r="K505" s="248">
        <v>9350</v>
      </c>
      <c r="L505" s="248">
        <v>9210</v>
      </c>
      <c r="M505" s="248">
        <v>1.951E-2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262.55</v>
      </c>
      <c r="D506" s="249">
        <v>262.31666666666666</v>
      </c>
      <c r="E506" s="249">
        <v>260.2833333333333</v>
      </c>
      <c r="F506" s="249">
        <v>258.01666666666665</v>
      </c>
      <c r="G506" s="249">
        <v>255.98333333333329</v>
      </c>
      <c r="H506" s="249">
        <v>264.58333333333331</v>
      </c>
      <c r="I506" s="249">
        <v>266.61666666666673</v>
      </c>
      <c r="J506" s="248">
        <v>268.88333333333333</v>
      </c>
      <c r="K506" s="248">
        <v>264.35000000000002</v>
      </c>
      <c r="L506" s="248">
        <v>260.05</v>
      </c>
      <c r="M506" s="227">
        <v>49.213070000000002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225.5</v>
      </c>
      <c r="D507" s="249">
        <v>226.04999999999998</v>
      </c>
      <c r="E507" s="249">
        <v>223.69999999999996</v>
      </c>
      <c r="F507" s="249">
        <v>221.89999999999998</v>
      </c>
      <c r="G507" s="249">
        <v>219.54999999999995</v>
      </c>
      <c r="H507" s="249">
        <v>227.84999999999997</v>
      </c>
      <c r="I507" s="249">
        <v>230.2</v>
      </c>
      <c r="J507" s="248">
        <v>231.99999999999997</v>
      </c>
      <c r="K507" s="248">
        <v>228.4</v>
      </c>
      <c r="L507" s="248">
        <v>224.25</v>
      </c>
      <c r="M507" s="227">
        <v>6.7706799999999996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64.400000000000006</v>
      </c>
      <c r="D508" s="259">
        <v>64.25</v>
      </c>
      <c r="E508" s="249">
        <v>63.75</v>
      </c>
      <c r="F508" s="249">
        <v>63.1</v>
      </c>
      <c r="G508" s="249">
        <v>62.6</v>
      </c>
      <c r="H508" s="249">
        <v>64.900000000000006</v>
      </c>
      <c r="I508" s="249">
        <v>65.400000000000006</v>
      </c>
      <c r="J508" s="249">
        <v>66.05</v>
      </c>
      <c r="K508" s="248">
        <v>64.75</v>
      </c>
      <c r="L508" s="248">
        <v>63.6</v>
      </c>
      <c r="M508" s="248">
        <v>206.02397999999999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405.85</v>
      </c>
      <c r="D509" s="259">
        <v>406.45000000000005</v>
      </c>
      <c r="E509" s="249">
        <v>402.60000000000008</v>
      </c>
      <c r="F509" s="249">
        <v>399.35</v>
      </c>
      <c r="G509" s="249">
        <v>395.50000000000006</v>
      </c>
      <c r="H509" s="249">
        <v>409.7000000000001</v>
      </c>
      <c r="I509" s="249">
        <v>413.55</v>
      </c>
      <c r="J509" s="249">
        <v>416.80000000000013</v>
      </c>
      <c r="K509" s="248">
        <v>410.3</v>
      </c>
      <c r="L509" s="248">
        <v>403.2</v>
      </c>
      <c r="M509" s="248">
        <v>7.7177300000000004</v>
      </c>
      <c r="N509" s="1"/>
      <c r="O509" s="1"/>
    </row>
    <row r="510" spans="1:15" ht="12.75" customHeight="1">
      <c r="A510" s="299">
        <v>500</v>
      </c>
      <c r="B510" s="227" t="s">
        <v>513</v>
      </c>
      <c r="C510" s="259">
        <v>1611.1</v>
      </c>
      <c r="D510" s="249">
        <v>1604.8333333333333</v>
      </c>
      <c r="E510" s="249">
        <v>1592.6666666666665</v>
      </c>
      <c r="F510" s="249">
        <v>1574.2333333333333</v>
      </c>
      <c r="G510" s="249">
        <v>1562.0666666666666</v>
      </c>
      <c r="H510" s="249">
        <v>1623.2666666666664</v>
      </c>
      <c r="I510" s="249">
        <v>1635.4333333333329</v>
      </c>
      <c r="J510" s="248">
        <v>1653.8666666666663</v>
      </c>
      <c r="K510" s="248">
        <v>1617</v>
      </c>
      <c r="L510" s="248">
        <v>1586.4</v>
      </c>
      <c r="M510" s="227">
        <v>0.21729000000000001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1395.4</v>
      </c>
      <c r="D511" s="259">
        <v>1396.1000000000001</v>
      </c>
      <c r="E511" s="249">
        <v>1389.3000000000002</v>
      </c>
      <c r="F511" s="249">
        <v>1383.2</v>
      </c>
      <c r="G511" s="249">
        <v>1376.4</v>
      </c>
      <c r="H511" s="249">
        <v>1402.2000000000003</v>
      </c>
      <c r="I511" s="249">
        <v>1409</v>
      </c>
      <c r="J511" s="249">
        <v>1415.1000000000004</v>
      </c>
      <c r="K511" s="248">
        <v>1402.9</v>
      </c>
      <c r="L511" s="248">
        <v>1390</v>
      </c>
      <c r="M511" s="248">
        <v>0.18074000000000001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44908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44907</v>
      </c>
      <c r="B10" s="29">
        <v>540615</v>
      </c>
      <c r="C10" s="28" t="s">
        <v>1072</v>
      </c>
      <c r="D10" s="28" t="s">
        <v>1073</v>
      </c>
      <c r="E10" s="28" t="s">
        <v>526</v>
      </c>
      <c r="F10" s="85">
        <v>1646575</v>
      </c>
      <c r="G10" s="29">
        <v>1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44907</v>
      </c>
      <c r="B11" s="29">
        <v>543377</v>
      </c>
      <c r="C11" s="28" t="s">
        <v>1074</v>
      </c>
      <c r="D11" s="28" t="s">
        <v>1075</v>
      </c>
      <c r="E11" s="28" t="s">
        <v>526</v>
      </c>
      <c r="F11" s="85">
        <v>40000</v>
      </c>
      <c r="G11" s="29">
        <v>8.84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44907</v>
      </c>
      <c r="B12" s="29">
        <v>543377</v>
      </c>
      <c r="C12" s="28" t="s">
        <v>1074</v>
      </c>
      <c r="D12" s="28" t="s">
        <v>1076</v>
      </c>
      <c r="E12" s="28" t="s">
        <v>525</v>
      </c>
      <c r="F12" s="85">
        <v>30000</v>
      </c>
      <c r="G12" s="29">
        <v>9.18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44907</v>
      </c>
      <c r="B13" s="29">
        <v>539115</v>
      </c>
      <c r="C13" s="28" t="s">
        <v>1027</v>
      </c>
      <c r="D13" s="28" t="s">
        <v>1028</v>
      </c>
      <c r="E13" s="28" t="s">
        <v>526</v>
      </c>
      <c r="F13" s="85">
        <v>10000</v>
      </c>
      <c r="G13" s="29">
        <v>58.97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44907</v>
      </c>
      <c r="B14" s="29">
        <v>531300</v>
      </c>
      <c r="C14" s="28" t="s">
        <v>1077</v>
      </c>
      <c r="D14" s="28" t="s">
        <v>1078</v>
      </c>
      <c r="E14" s="28" t="s">
        <v>526</v>
      </c>
      <c r="F14" s="85">
        <v>165000</v>
      </c>
      <c r="G14" s="29">
        <v>3.4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44907</v>
      </c>
      <c r="B15" s="29">
        <v>531300</v>
      </c>
      <c r="C15" s="28" t="s">
        <v>1077</v>
      </c>
      <c r="D15" s="28" t="s">
        <v>1079</v>
      </c>
      <c r="E15" s="28" t="s">
        <v>525</v>
      </c>
      <c r="F15" s="85">
        <v>164971</v>
      </c>
      <c r="G15" s="29">
        <v>3.4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44907</v>
      </c>
      <c r="B16" s="29">
        <v>543497</v>
      </c>
      <c r="C16" s="28" t="s">
        <v>1080</v>
      </c>
      <c r="D16" s="28" t="s">
        <v>1075</v>
      </c>
      <c r="E16" s="28" t="s">
        <v>525</v>
      </c>
      <c r="F16" s="85">
        <v>136000</v>
      </c>
      <c r="G16" s="29">
        <v>44.29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44907</v>
      </c>
      <c r="B17" s="29">
        <v>543497</v>
      </c>
      <c r="C17" s="28" t="s">
        <v>1080</v>
      </c>
      <c r="D17" s="28" t="s">
        <v>1081</v>
      </c>
      <c r="E17" s="28" t="s">
        <v>526</v>
      </c>
      <c r="F17" s="85">
        <v>137600</v>
      </c>
      <c r="G17" s="29">
        <v>44.28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44907</v>
      </c>
      <c r="B18" s="29">
        <v>543435</v>
      </c>
      <c r="C18" s="28" t="s">
        <v>1082</v>
      </c>
      <c r="D18" s="28" t="s">
        <v>1083</v>
      </c>
      <c r="E18" s="28" t="s">
        <v>526</v>
      </c>
      <c r="F18" s="85">
        <v>15000</v>
      </c>
      <c r="G18" s="29">
        <v>160.69999999999999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44907</v>
      </c>
      <c r="B19" s="29">
        <v>543172</v>
      </c>
      <c r="C19" s="28" t="s">
        <v>1084</v>
      </c>
      <c r="D19" s="28" t="s">
        <v>1085</v>
      </c>
      <c r="E19" s="28" t="s">
        <v>526</v>
      </c>
      <c r="F19" s="85">
        <v>15000</v>
      </c>
      <c r="G19" s="29">
        <v>117.29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44907</v>
      </c>
      <c r="B20" s="29">
        <v>543172</v>
      </c>
      <c r="C20" s="28" t="s">
        <v>1084</v>
      </c>
      <c r="D20" s="28" t="s">
        <v>1086</v>
      </c>
      <c r="E20" s="28" t="s">
        <v>526</v>
      </c>
      <c r="F20" s="85">
        <v>22000</v>
      </c>
      <c r="G20" s="29">
        <v>121.08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44907</v>
      </c>
      <c r="B21" s="29">
        <v>543172</v>
      </c>
      <c r="C21" s="28" t="s">
        <v>1084</v>
      </c>
      <c r="D21" s="28" t="s">
        <v>1087</v>
      </c>
      <c r="E21" s="28" t="s">
        <v>525</v>
      </c>
      <c r="F21" s="85">
        <v>36000</v>
      </c>
      <c r="G21" s="29">
        <v>126.36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44907</v>
      </c>
      <c r="B22" s="29">
        <v>543172</v>
      </c>
      <c r="C22" s="28" t="s">
        <v>1084</v>
      </c>
      <c r="D22" s="28" t="s">
        <v>1088</v>
      </c>
      <c r="E22" s="28" t="s">
        <v>525</v>
      </c>
      <c r="F22" s="85">
        <v>27000</v>
      </c>
      <c r="G22" s="29">
        <v>118.81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44907</v>
      </c>
      <c r="B23" s="29">
        <v>543172</v>
      </c>
      <c r="C23" s="28" t="s">
        <v>1084</v>
      </c>
      <c r="D23" s="28" t="s">
        <v>1088</v>
      </c>
      <c r="E23" s="28" t="s">
        <v>526</v>
      </c>
      <c r="F23" s="85">
        <v>27000</v>
      </c>
      <c r="G23" s="29">
        <v>122.08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44907</v>
      </c>
      <c r="B24" s="29">
        <v>543372</v>
      </c>
      <c r="C24" s="28" t="s">
        <v>1089</v>
      </c>
      <c r="D24" s="28" t="s">
        <v>1090</v>
      </c>
      <c r="E24" s="28" t="s">
        <v>526</v>
      </c>
      <c r="F24" s="85">
        <v>10000</v>
      </c>
      <c r="G24" s="29">
        <v>65.11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44907</v>
      </c>
      <c r="B25" s="29">
        <v>540936</v>
      </c>
      <c r="C25" s="28" t="s">
        <v>1091</v>
      </c>
      <c r="D25" s="28" t="s">
        <v>1092</v>
      </c>
      <c r="E25" s="28" t="s">
        <v>525</v>
      </c>
      <c r="F25" s="85">
        <v>66596</v>
      </c>
      <c r="G25" s="29">
        <v>14.38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44907</v>
      </c>
      <c r="B26" s="29">
        <v>513059</v>
      </c>
      <c r="C26" s="28" t="s">
        <v>1093</v>
      </c>
      <c r="D26" s="28" t="s">
        <v>1094</v>
      </c>
      <c r="E26" s="28" t="s">
        <v>526</v>
      </c>
      <c r="F26" s="85">
        <v>78623</v>
      </c>
      <c r="G26" s="29">
        <v>23.39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44907</v>
      </c>
      <c r="B27" s="29">
        <v>513059</v>
      </c>
      <c r="C27" s="28" t="s">
        <v>1093</v>
      </c>
      <c r="D27" s="28" t="s">
        <v>1094</v>
      </c>
      <c r="E27" s="28" t="s">
        <v>525</v>
      </c>
      <c r="F27" s="85">
        <v>78623</v>
      </c>
      <c r="G27" s="29">
        <v>23.16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44907</v>
      </c>
      <c r="B28" s="29">
        <v>513059</v>
      </c>
      <c r="C28" s="28" t="s">
        <v>1093</v>
      </c>
      <c r="D28" s="28" t="s">
        <v>1095</v>
      </c>
      <c r="E28" s="28" t="s">
        <v>526</v>
      </c>
      <c r="F28" s="85">
        <v>86821</v>
      </c>
      <c r="G28" s="29">
        <v>22.18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44907</v>
      </c>
      <c r="B29" s="29">
        <v>543286</v>
      </c>
      <c r="C29" s="28" t="s">
        <v>998</v>
      </c>
      <c r="D29" s="28" t="s">
        <v>1096</v>
      </c>
      <c r="E29" s="28" t="s">
        <v>526</v>
      </c>
      <c r="F29" s="85">
        <v>36000</v>
      </c>
      <c r="G29" s="29">
        <v>21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44907</v>
      </c>
      <c r="B30" s="29">
        <v>543286</v>
      </c>
      <c r="C30" s="28" t="s">
        <v>998</v>
      </c>
      <c r="D30" s="28" t="s">
        <v>1031</v>
      </c>
      <c r="E30" s="28" t="s">
        <v>525</v>
      </c>
      <c r="F30" s="85">
        <v>36000</v>
      </c>
      <c r="G30" s="29">
        <v>21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44907</v>
      </c>
      <c r="B31" s="29">
        <v>543286</v>
      </c>
      <c r="C31" s="28" t="s">
        <v>998</v>
      </c>
      <c r="D31" s="28" t="s">
        <v>1030</v>
      </c>
      <c r="E31" s="28" t="s">
        <v>526</v>
      </c>
      <c r="F31" s="85">
        <v>36000</v>
      </c>
      <c r="G31" s="29">
        <v>21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44907</v>
      </c>
      <c r="B32" s="29">
        <v>539679</v>
      </c>
      <c r="C32" s="28" t="s">
        <v>903</v>
      </c>
      <c r="D32" s="28" t="s">
        <v>949</v>
      </c>
      <c r="E32" s="28" t="s">
        <v>526</v>
      </c>
      <c r="F32" s="85">
        <v>27</v>
      </c>
      <c r="G32" s="29">
        <v>10.7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44907</v>
      </c>
      <c r="B33" s="29">
        <v>539679</v>
      </c>
      <c r="C33" s="28" t="s">
        <v>903</v>
      </c>
      <c r="D33" s="28" t="s">
        <v>949</v>
      </c>
      <c r="E33" s="28" t="s">
        <v>525</v>
      </c>
      <c r="F33" s="85">
        <v>250040</v>
      </c>
      <c r="G33" s="29">
        <v>10.4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44907</v>
      </c>
      <c r="B34" s="29">
        <v>539679</v>
      </c>
      <c r="C34" s="28" t="s">
        <v>903</v>
      </c>
      <c r="D34" s="28" t="s">
        <v>1032</v>
      </c>
      <c r="E34" s="28" t="s">
        <v>526</v>
      </c>
      <c r="F34" s="85">
        <v>249450</v>
      </c>
      <c r="G34" s="29">
        <v>10.4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44907</v>
      </c>
      <c r="B35" s="29">
        <v>505523</v>
      </c>
      <c r="C35" s="28" t="s">
        <v>1097</v>
      </c>
      <c r="D35" s="28" t="s">
        <v>1043</v>
      </c>
      <c r="E35" s="28" t="s">
        <v>526</v>
      </c>
      <c r="F35" s="85">
        <v>2180575</v>
      </c>
      <c r="G35" s="29">
        <v>2.39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44907</v>
      </c>
      <c r="B36" s="29">
        <v>505523</v>
      </c>
      <c r="C36" s="28" t="s">
        <v>1097</v>
      </c>
      <c r="D36" s="28" t="s">
        <v>1043</v>
      </c>
      <c r="E36" s="28" t="s">
        <v>525</v>
      </c>
      <c r="F36" s="85">
        <v>2180575</v>
      </c>
      <c r="G36" s="29">
        <v>2.37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44907</v>
      </c>
      <c r="B37" s="29">
        <v>505523</v>
      </c>
      <c r="C37" s="28" t="s">
        <v>1097</v>
      </c>
      <c r="D37" s="28" t="s">
        <v>1098</v>
      </c>
      <c r="E37" s="28" t="s">
        <v>526</v>
      </c>
      <c r="F37" s="85">
        <v>1687400</v>
      </c>
      <c r="G37" s="29">
        <v>2.39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44907</v>
      </c>
      <c r="B38" s="29">
        <v>505523</v>
      </c>
      <c r="C38" s="28" t="s">
        <v>1097</v>
      </c>
      <c r="D38" s="28" t="s">
        <v>1098</v>
      </c>
      <c r="E38" s="28" t="s">
        <v>525</v>
      </c>
      <c r="F38" s="85">
        <v>1607595</v>
      </c>
      <c r="G38" s="29">
        <v>2.39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44907</v>
      </c>
      <c r="B39" s="29">
        <v>505523</v>
      </c>
      <c r="C39" s="28" t="s">
        <v>1097</v>
      </c>
      <c r="D39" s="28" t="s">
        <v>1099</v>
      </c>
      <c r="E39" s="28" t="s">
        <v>525</v>
      </c>
      <c r="F39" s="85">
        <v>919331</v>
      </c>
      <c r="G39" s="29">
        <v>2.39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44907</v>
      </c>
      <c r="B40" s="29">
        <v>540401</v>
      </c>
      <c r="C40" s="28" t="s">
        <v>1100</v>
      </c>
      <c r="D40" s="28" t="s">
        <v>1101</v>
      </c>
      <c r="E40" s="28" t="s">
        <v>525</v>
      </c>
      <c r="F40" s="85">
        <v>815121</v>
      </c>
      <c r="G40" s="29">
        <v>25.44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44907</v>
      </c>
      <c r="B41" s="29">
        <v>540401</v>
      </c>
      <c r="C41" s="28" t="s">
        <v>1100</v>
      </c>
      <c r="D41" s="28" t="s">
        <v>1101</v>
      </c>
      <c r="E41" s="28" t="s">
        <v>526</v>
      </c>
      <c r="F41" s="85">
        <v>816396</v>
      </c>
      <c r="G41" s="29">
        <v>25.45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44907</v>
      </c>
      <c r="B42" s="29">
        <v>531465</v>
      </c>
      <c r="C42" s="28" t="s">
        <v>1102</v>
      </c>
      <c r="D42" s="28" t="s">
        <v>1103</v>
      </c>
      <c r="E42" s="28" t="s">
        <v>526</v>
      </c>
      <c r="F42" s="85">
        <v>1350000</v>
      </c>
      <c r="G42" s="29">
        <v>1.28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44907</v>
      </c>
      <c r="B43" s="29">
        <v>511557</v>
      </c>
      <c r="C43" s="28" t="s">
        <v>986</v>
      </c>
      <c r="D43" s="28" t="s">
        <v>1033</v>
      </c>
      <c r="E43" s="28" t="s">
        <v>526</v>
      </c>
      <c r="F43" s="85">
        <v>1233172</v>
      </c>
      <c r="G43" s="29">
        <v>1.29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44907</v>
      </c>
      <c r="B44" s="29">
        <v>542034</v>
      </c>
      <c r="C44" s="28" t="s">
        <v>1034</v>
      </c>
      <c r="D44" s="28" t="s">
        <v>1035</v>
      </c>
      <c r="E44" s="28" t="s">
        <v>525</v>
      </c>
      <c r="F44" s="85">
        <v>14268</v>
      </c>
      <c r="G44" s="29">
        <v>23.39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44907</v>
      </c>
      <c r="B45" s="29">
        <v>542034</v>
      </c>
      <c r="C45" s="28" t="s">
        <v>1034</v>
      </c>
      <c r="D45" s="28" t="s">
        <v>1035</v>
      </c>
      <c r="E45" s="28" t="s">
        <v>526</v>
      </c>
      <c r="F45" s="85">
        <v>58568</v>
      </c>
      <c r="G45" s="29">
        <v>24.01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44907</v>
      </c>
      <c r="B46" s="29">
        <v>530611</v>
      </c>
      <c r="C46" s="28" t="s">
        <v>1036</v>
      </c>
      <c r="D46" s="28" t="s">
        <v>1037</v>
      </c>
      <c r="E46" s="28" t="s">
        <v>526</v>
      </c>
      <c r="F46" s="85">
        <v>1133610</v>
      </c>
      <c r="G46" s="29">
        <v>0.78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44907</v>
      </c>
      <c r="B47" s="29">
        <v>530611</v>
      </c>
      <c r="C47" s="28" t="s">
        <v>1036</v>
      </c>
      <c r="D47" s="28" t="s">
        <v>1038</v>
      </c>
      <c r="E47" s="28" t="s">
        <v>526</v>
      </c>
      <c r="F47" s="85">
        <v>2000000</v>
      </c>
      <c r="G47" s="29">
        <v>0.78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44907</v>
      </c>
      <c r="B48" s="29">
        <v>530611</v>
      </c>
      <c r="C48" s="28" t="s">
        <v>1036</v>
      </c>
      <c r="D48" s="28" t="s">
        <v>1039</v>
      </c>
      <c r="E48" s="28" t="s">
        <v>525</v>
      </c>
      <c r="F48" s="85">
        <v>1246000</v>
      </c>
      <c r="G48" s="29">
        <v>0.77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44907</v>
      </c>
      <c r="B49" s="29">
        <v>511447</v>
      </c>
      <c r="C49" s="28" t="s">
        <v>1104</v>
      </c>
      <c r="D49" s="28" t="s">
        <v>1105</v>
      </c>
      <c r="E49" s="28" t="s">
        <v>526</v>
      </c>
      <c r="F49" s="85">
        <v>215000</v>
      </c>
      <c r="G49" s="29">
        <v>33.700000000000003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44907</v>
      </c>
      <c r="B50" s="29">
        <v>532315</v>
      </c>
      <c r="C50" s="28" t="s">
        <v>1040</v>
      </c>
      <c r="D50" s="28" t="s">
        <v>881</v>
      </c>
      <c r="E50" s="28" t="s">
        <v>526</v>
      </c>
      <c r="F50" s="85">
        <v>95000</v>
      </c>
      <c r="G50" s="29">
        <v>17.03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44907</v>
      </c>
      <c r="B51" s="29">
        <v>532315</v>
      </c>
      <c r="C51" s="28" t="s">
        <v>1040</v>
      </c>
      <c r="D51" s="28" t="s">
        <v>1106</v>
      </c>
      <c r="E51" s="28" t="s">
        <v>525</v>
      </c>
      <c r="F51" s="85">
        <v>61000</v>
      </c>
      <c r="G51" s="29">
        <v>16.98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44907</v>
      </c>
      <c r="B52" s="29">
        <v>539310</v>
      </c>
      <c r="C52" s="28" t="s">
        <v>1107</v>
      </c>
      <c r="D52" s="28" t="s">
        <v>1108</v>
      </c>
      <c r="E52" s="28" t="s">
        <v>525</v>
      </c>
      <c r="F52" s="85">
        <v>116603</v>
      </c>
      <c r="G52" s="29">
        <v>73.58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44907</v>
      </c>
      <c r="B53" s="29">
        <v>539310</v>
      </c>
      <c r="C53" s="28" t="s">
        <v>1107</v>
      </c>
      <c r="D53" s="28" t="s">
        <v>1108</v>
      </c>
      <c r="E53" s="28" t="s">
        <v>526</v>
      </c>
      <c r="F53" s="85">
        <v>201753</v>
      </c>
      <c r="G53" s="29">
        <v>73.72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44907</v>
      </c>
      <c r="B54" s="29">
        <v>536264</v>
      </c>
      <c r="C54" s="28" t="s">
        <v>1041</v>
      </c>
      <c r="D54" s="28" t="s">
        <v>1042</v>
      </c>
      <c r="E54" s="28" t="s">
        <v>526</v>
      </c>
      <c r="F54" s="85">
        <v>341700</v>
      </c>
      <c r="G54" s="29">
        <v>404.73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44907</v>
      </c>
      <c r="B55" s="29">
        <v>536264</v>
      </c>
      <c r="C55" s="28" t="s">
        <v>1041</v>
      </c>
      <c r="D55" s="28" t="s">
        <v>1109</v>
      </c>
      <c r="E55" s="28" t="s">
        <v>526</v>
      </c>
      <c r="F55" s="85">
        <v>13387</v>
      </c>
      <c r="G55" s="29">
        <v>413.25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44907</v>
      </c>
      <c r="B56" s="29">
        <v>536264</v>
      </c>
      <c r="C56" s="28" t="s">
        <v>1041</v>
      </c>
      <c r="D56" s="28" t="s">
        <v>1029</v>
      </c>
      <c r="E56" s="28" t="s">
        <v>526</v>
      </c>
      <c r="F56" s="85">
        <v>61820</v>
      </c>
      <c r="G56" s="29">
        <v>422.61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44907</v>
      </c>
      <c r="B57" s="29">
        <v>536264</v>
      </c>
      <c r="C57" s="28" t="s">
        <v>1041</v>
      </c>
      <c r="D57" s="28" t="s">
        <v>1029</v>
      </c>
      <c r="E57" s="28" t="s">
        <v>525</v>
      </c>
      <c r="F57" s="85">
        <v>48926</v>
      </c>
      <c r="G57" s="29">
        <v>380.61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44907</v>
      </c>
      <c r="B58" s="29">
        <v>536264</v>
      </c>
      <c r="C58" s="28" t="s">
        <v>1041</v>
      </c>
      <c r="D58" s="28" t="s">
        <v>1109</v>
      </c>
      <c r="E58" s="28" t="s">
        <v>525</v>
      </c>
      <c r="F58" s="85">
        <v>241662</v>
      </c>
      <c r="G58" s="29">
        <v>410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44907</v>
      </c>
      <c r="B59" s="29">
        <v>543616</v>
      </c>
      <c r="C59" s="28" t="s">
        <v>1110</v>
      </c>
      <c r="D59" s="28" t="s">
        <v>1111</v>
      </c>
      <c r="E59" s="28" t="s">
        <v>526</v>
      </c>
      <c r="F59" s="85">
        <v>58800</v>
      </c>
      <c r="G59" s="29">
        <v>125.88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44907</v>
      </c>
      <c r="B60" s="29">
        <v>543616</v>
      </c>
      <c r="C60" s="28" t="s">
        <v>1110</v>
      </c>
      <c r="D60" s="28" t="s">
        <v>1112</v>
      </c>
      <c r="E60" s="28" t="s">
        <v>526</v>
      </c>
      <c r="F60" s="85">
        <v>7200</v>
      </c>
      <c r="G60" s="29">
        <v>127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44907</v>
      </c>
      <c r="B61" s="29">
        <v>543616</v>
      </c>
      <c r="C61" s="28" t="s">
        <v>1110</v>
      </c>
      <c r="D61" s="28" t="s">
        <v>1112</v>
      </c>
      <c r="E61" s="28" t="s">
        <v>525</v>
      </c>
      <c r="F61" s="85">
        <v>67200</v>
      </c>
      <c r="G61" s="29">
        <v>125.89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44907</v>
      </c>
      <c r="B62" s="29">
        <v>532372</v>
      </c>
      <c r="C62" s="28" t="s">
        <v>1113</v>
      </c>
      <c r="D62" s="28" t="s">
        <v>1000</v>
      </c>
      <c r="E62" s="28" t="s">
        <v>525</v>
      </c>
      <c r="F62" s="85">
        <v>334323</v>
      </c>
      <c r="G62" s="29">
        <v>46.64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44907</v>
      </c>
      <c r="B63" s="29">
        <v>532372</v>
      </c>
      <c r="C63" s="28" t="s">
        <v>1113</v>
      </c>
      <c r="D63" s="28" t="s">
        <v>1000</v>
      </c>
      <c r="E63" s="28" t="s">
        <v>526</v>
      </c>
      <c r="F63" s="85">
        <v>534777</v>
      </c>
      <c r="G63" s="29">
        <v>42.66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44907</v>
      </c>
      <c r="B64" s="29">
        <v>532372</v>
      </c>
      <c r="C64" s="28" t="s">
        <v>1113</v>
      </c>
      <c r="D64" s="28" t="s">
        <v>1114</v>
      </c>
      <c r="E64" s="28" t="s">
        <v>526</v>
      </c>
      <c r="F64" s="85">
        <v>433976</v>
      </c>
      <c r="G64" s="29">
        <v>43.89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44907</v>
      </c>
      <c r="B65" s="29">
        <v>532372</v>
      </c>
      <c r="C65" s="28" t="s">
        <v>1113</v>
      </c>
      <c r="D65" s="28" t="s">
        <v>1114</v>
      </c>
      <c r="E65" s="28" t="s">
        <v>525</v>
      </c>
      <c r="F65" s="85">
        <v>428988</v>
      </c>
      <c r="G65" s="29">
        <v>43.97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44907</v>
      </c>
      <c r="B66" s="29">
        <v>539337</v>
      </c>
      <c r="C66" s="28" t="s">
        <v>1115</v>
      </c>
      <c r="D66" s="28" t="s">
        <v>1116</v>
      </c>
      <c r="E66" s="28" t="s">
        <v>526</v>
      </c>
      <c r="F66" s="85">
        <v>15400</v>
      </c>
      <c r="G66" s="29">
        <v>162.22999999999999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44907</v>
      </c>
      <c r="B67" s="29">
        <v>539337</v>
      </c>
      <c r="C67" s="28" t="s">
        <v>1115</v>
      </c>
      <c r="D67" s="28" t="s">
        <v>1116</v>
      </c>
      <c r="E67" s="28" t="s">
        <v>525</v>
      </c>
      <c r="F67" s="85">
        <v>80500</v>
      </c>
      <c r="G67" s="29">
        <v>162.63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44907</v>
      </c>
      <c r="B68" s="29" t="s">
        <v>987</v>
      </c>
      <c r="C68" s="28" t="s">
        <v>988</v>
      </c>
      <c r="D68" s="28" t="s">
        <v>964</v>
      </c>
      <c r="E68" s="28" t="s">
        <v>525</v>
      </c>
      <c r="F68" s="85">
        <v>1138363</v>
      </c>
      <c r="G68" s="29">
        <v>7.37</v>
      </c>
      <c r="H68" s="29" t="s">
        <v>796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44907</v>
      </c>
      <c r="B69" s="29" t="s">
        <v>987</v>
      </c>
      <c r="C69" s="28" t="s">
        <v>988</v>
      </c>
      <c r="D69" s="28" t="s">
        <v>1117</v>
      </c>
      <c r="E69" s="28" t="s">
        <v>525</v>
      </c>
      <c r="F69" s="85">
        <v>450000</v>
      </c>
      <c r="G69" s="29">
        <v>7.2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44907</v>
      </c>
      <c r="B70" s="29" t="s">
        <v>1118</v>
      </c>
      <c r="C70" s="28" t="s">
        <v>1119</v>
      </c>
      <c r="D70" s="28" t="s">
        <v>881</v>
      </c>
      <c r="E70" s="28" t="s">
        <v>525</v>
      </c>
      <c r="F70" s="85">
        <v>42000</v>
      </c>
      <c r="G70" s="29">
        <v>84.45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44907</v>
      </c>
      <c r="B71" s="29" t="s">
        <v>1120</v>
      </c>
      <c r="C71" s="28" t="s">
        <v>1121</v>
      </c>
      <c r="D71" s="28" t="s">
        <v>1122</v>
      </c>
      <c r="E71" s="28" t="s">
        <v>525</v>
      </c>
      <c r="F71" s="85">
        <v>676177</v>
      </c>
      <c r="G71" s="29">
        <v>26.25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44907</v>
      </c>
      <c r="B72" s="29" t="s">
        <v>1120</v>
      </c>
      <c r="C72" s="28" t="s">
        <v>1121</v>
      </c>
      <c r="D72" s="28" t="s">
        <v>1123</v>
      </c>
      <c r="E72" s="28" t="s">
        <v>525</v>
      </c>
      <c r="F72" s="85">
        <v>643196</v>
      </c>
      <c r="G72" s="29">
        <v>27.31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44907</v>
      </c>
      <c r="B73" s="29" t="s">
        <v>1120</v>
      </c>
      <c r="C73" s="28" t="s">
        <v>1121</v>
      </c>
      <c r="D73" s="28" t="s">
        <v>1088</v>
      </c>
      <c r="E73" s="28" t="s">
        <v>525</v>
      </c>
      <c r="F73" s="85">
        <v>794521</v>
      </c>
      <c r="G73" s="29">
        <v>26.41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44907</v>
      </c>
      <c r="B74" s="29" t="s">
        <v>1044</v>
      </c>
      <c r="C74" s="28" t="s">
        <v>1045</v>
      </c>
      <c r="D74" s="28" t="s">
        <v>1124</v>
      </c>
      <c r="E74" s="28" t="s">
        <v>525</v>
      </c>
      <c r="F74" s="85">
        <v>11064900</v>
      </c>
      <c r="G74" s="29">
        <v>0.55000000000000004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44907</v>
      </c>
      <c r="B75" s="29" t="s">
        <v>1044</v>
      </c>
      <c r="C75" s="28" t="s">
        <v>1045</v>
      </c>
      <c r="D75" s="28" t="s">
        <v>1046</v>
      </c>
      <c r="E75" s="28" t="s">
        <v>525</v>
      </c>
      <c r="F75" s="85">
        <v>18332933</v>
      </c>
      <c r="G75" s="29">
        <v>0.55000000000000004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44907</v>
      </c>
      <c r="B76" s="29" t="s">
        <v>1125</v>
      </c>
      <c r="C76" s="28" t="s">
        <v>1126</v>
      </c>
      <c r="D76" s="28" t="s">
        <v>1122</v>
      </c>
      <c r="E76" s="28" t="s">
        <v>525</v>
      </c>
      <c r="F76" s="85">
        <v>13600515</v>
      </c>
      <c r="G76" s="29">
        <v>11.75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44907</v>
      </c>
      <c r="B77" s="29" t="s">
        <v>1127</v>
      </c>
      <c r="C77" s="28" t="s">
        <v>1128</v>
      </c>
      <c r="D77" s="28" t="s">
        <v>1046</v>
      </c>
      <c r="E77" s="28" t="s">
        <v>525</v>
      </c>
      <c r="F77" s="85">
        <v>34487568</v>
      </c>
      <c r="G77" s="29">
        <v>8.11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44907</v>
      </c>
      <c r="B78" s="29" t="s">
        <v>1127</v>
      </c>
      <c r="C78" s="28" t="s">
        <v>1128</v>
      </c>
      <c r="D78" s="28" t="s">
        <v>1129</v>
      </c>
      <c r="E78" s="28" t="s">
        <v>525</v>
      </c>
      <c r="F78" s="85">
        <v>34481883</v>
      </c>
      <c r="G78" s="29">
        <v>8.1300000000000008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44907</v>
      </c>
      <c r="B79" s="29" t="s">
        <v>1130</v>
      </c>
      <c r="C79" s="28" t="s">
        <v>1131</v>
      </c>
      <c r="D79" s="28" t="s">
        <v>1132</v>
      </c>
      <c r="E79" s="28" t="s">
        <v>525</v>
      </c>
      <c r="F79" s="85">
        <v>200000</v>
      </c>
      <c r="G79" s="29">
        <v>36.5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44907</v>
      </c>
      <c r="B80" s="29" t="s">
        <v>1133</v>
      </c>
      <c r="C80" s="28" t="s">
        <v>1134</v>
      </c>
      <c r="D80" s="28" t="s">
        <v>1135</v>
      </c>
      <c r="E80" s="28" t="s">
        <v>525</v>
      </c>
      <c r="F80" s="85">
        <v>92000</v>
      </c>
      <c r="G80" s="29">
        <v>43.87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44907</v>
      </c>
      <c r="B81" s="29" t="s">
        <v>756</v>
      </c>
      <c r="C81" s="28" t="s">
        <v>1136</v>
      </c>
      <c r="D81" s="28" t="s">
        <v>1137</v>
      </c>
      <c r="E81" s="28" t="s">
        <v>525</v>
      </c>
      <c r="F81" s="85">
        <v>1000000</v>
      </c>
      <c r="G81" s="29">
        <v>655.25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44907</v>
      </c>
      <c r="B82" s="29" t="s">
        <v>904</v>
      </c>
      <c r="C82" s="28" t="s">
        <v>905</v>
      </c>
      <c r="D82" s="28" t="s">
        <v>898</v>
      </c>
      <c r="E82" s="28" t="s">
        <v>525</v>
      </c>
      <c r="F82" s="85">
        <v>110919</v>
      </c>
      <c r="G82" s="29">
        <v>123.69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44907</v>
      </c>
      <c r="B83" s="29" t="s">
        <v>1138</v>
      </c>
      <c r="C83" s="28" t="s">
        <v>1139</v>
      </c>
      <c r="D83" s="28" t="s">
        <v>1140</v>
      </c>
      <c r="E83" s="28" t="s">
        <v>525</v>
      </c>
      <c r="F83" s="85">
        <v>128675</v>
      </c>
      <c r="G83" s="29">
        <v>86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44907</v>
      </c>
      <c r="B84" s="29" t="s">
        <v>1141</v>
      </c>
      <c r="C84" s="28" t="s">
        <v>1142</v>
      </c>
      <c r="D84" s="28" t="s">
        <v>906</v>
      </c>
      <c r="E84" s="28" t="s">
        <v>525</v>
      </c>
      <c r="F84" s="85">
        <v>669216</v>
      </c>
      <c r="G84" s="29">
        <v>95.93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44907</v>
      </c>
      <c r="B85" s="29" t="s">
        <v>1143</v>
      </c>
      <c r="C85" s="28" t="s">
        <v>1144</v>
      </c>
      <c r="D85" s="28" t="s">
        <v>1145</v>
      </c>
      <c r="E85" s="28" t="s">
        <v>525</v>
      </c>
      <c r="F85" s="85">
        <v>344673</v>
      </c>
      <c r="G85" s="29">
        <v>558.42999999999995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44907</v>
      </c>
      <c r="B86" s="29" t="s">
        <v>1143</v>
      </c>
      <c r="C86" s="28" t="s">
        <v>1144</v>
      </c>
      <c r="D86" s="28" t="s">
        <v>1146</v>
      </c>
      <c r="E86" s="28" t="s">
        <v>525</v>
      </c>
      <c r="F86" s="85">
        <v>348141</v>
      </c>
      <c r="G86" s="29">
        <v>557.98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44907</v>
      </c>
      <c r="B87" s="29" t="s">
        <v>1147</v>
      </c>
      <c r="C87" s="28" t="s">
        <v>1148</v>
      </c>
      <c r="D87" s="28" t="s">
        <v>906</v>
      </c>
      <c r="E87" s="28" t="s">
        <v>525</v>
      </c>
      <c r="F87" s="85">
        <v>57277</v>
      </c>
      <c r="G87" s="29">
        <v>102.57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44907</v>
      </c>
      <c r="B88" s="29" t="s">
        <v>1147</v>
      </c>
      <c r="C88" s="28" t="s">
        <v>1148</v>
      </c>
      <c r="D88" s="28" t="s">
        <v>1149</v>
      </c>
      <c r="E88" s="28" t="s">
        <v>525</v>
      </c>
      <c r="F88" s="85">
        <v>84687</v>
      </c>
      <c r="G88" s="29">
        <v>102.51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44907</v>
      </c>
      <c r="B89" s="29" t="s">
        <v>1047</v>
      </c>
      <c r="C89" s="28" t="s">
        <v>1048</v>
      </c>
      <c r="D89" s="28" t="s">
        <v>975</v>
      </c>
      <c r="E89" s="28" t="s">
        <v>525</v>
      </c>
      <c r="F89" s="85">
        <v>30000</v>
      </c>
      <c r="G89" s="29">
        <v>149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44907</v>
      </c>
      <c r="B90" s="29" t="s">
        <v>1047</v>
      </c>
      <c r="C90" s="28" t="s">
        <v>1048</v>
      </c>
      <c r="D90" s="28" t="s">
        <v>1050</v>
      </c>
      <c r="E90" s="28" t="s">
        <v>525</v>
      </c>
      <c r="F90" s="85">
        <v>1000</v>
      </c>
      <c r="G90" s="29">
        <v>146.85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44907</v>
      </c>
      <c r="B91" s="29" t="s">
        <v>1047</v>
      </c>
      <c r="C91" s="28" t="s">
        <v>1048</v>
      </c>
      <c r="D91" s="28" t="s">
        <v>1049</v>
      </c>
      <c r="E91" s="28" t="s">
        <v>525</v>
      </c>
      <c r="F91" s="85">
        <v>85808</v>
      </c>
      <c r="G91" s="29">
        <v>148.87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44907</v>
      </c>
      <c r="B92" s="29" t="s">
        <v>950</v>
      </c>
      <c r="C92" s="28" t="s">
        <v>951</v>
      </c>
      <c r="D92" s="28" t="s">
        <v>975</v>
      </c>
      <c r="E92" s="28" t="s">
        <v>525</v>
      </c>
      <c r="F92" s="85">
        <v>18307</v>
      </c>
      <c r="G92" s="29">
        <v>5.85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44907</v>
      </c>
      <c r="B93" s="29" t="s">
        <v>1150</v>
      </c>
      <c r="C93" s="28" t="s">
        <v>1151</v>
      </c>
      <c r="D93" s="28" t="s">
        <v>1152</v>
      </c>
      <c r="E93" s="28" t="s">
        <v>525</v>
      </c>
      <c r="F93" s="85">
        <v>365440</v>
      </c>
      <c r="G93" s="29">
        <v>365.9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44907</v>
      </c>
      <c r="B94" s="29" t="s">
        <v>1150</v>
      </c>
      <c r="C94" s="28" t="s">
        <v>1151</v>
      </c>
      <c r="D94" s="28" t="s">
        <v>906</v>
      </c>
      <c r="E94" s="28" t="s">
        <v>525</v>
      </c>
      <c r="F94" s="85">
        <v>333561</v>
      </c>
      <c r="G94" s="29">
        <v>367.12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44907</v>
      </c>
      <c r="B95" s="29" t="s">
        <v>280</v>
      </c>
      <c r="C95" s="28" t="s">
        <v>1051</v>
      </c>
      <c r="D95" s="28" t="s">
        <v>999</v>
      </c>
      <c r="E95" s="28" t="s">
        <v>525</v>
      </c>
      <c r="F95" s="85">
        <v>167165373</v>
      </c>
      <c r="G95" s="29">
        <v>20.74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44907</v>
      </c>
      <c r="B96" s="29" t="s">
        <v>987</v>
      </c>
      <c r="C96" s="28" t="s">
        <v>988</v>
      </c>
      <c r="D96" s="28" t="s">
        <v>964</v>
      </c>
      <c r="E96" s="28" t="s">
        <v>526</v>
      </c>
      <c r="F96" s="85">
        <v>1157291</v>
      </c>
      <c r="G96" s="29">
        <v>7.27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44907</v>
      </c>
      <c r="B97" s="29" t="s">
        <v>1118</v>
      </c>
      <c r="C97" s="28" t="s">
        <v>1119</v>
      </c>
      <c r="D97" s="28" t="s">
        <v>881</v>
      </c>
      <c r="E97" s="28" t="s">
        <v>526</v>
      </c>
      <c r="F97" s="85">
        <v>78000</v>
      </c>
      <c r="G97" s="29">
        <v>84.45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44907</v>
      </c>
      <c r="B98" s="29" t="s">
        <v>1120</v>
      </c>
      <c r="C98" s="28" t="s">
        <v>1121</v>
      </c>
      <c r="D98" s="28" t="s">
        <v>1122</v>
      </c>
      <c r="E98" s="28" t="s">
        <v>526</v>
      </c>
      <c r="F98" s="85">
        <v>477842</v>
      </c>
      <c r="G98" s="29">
        <v>26.25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44907</v>
      </c>
      <c r="B99" s="29" t="s">
        <v>1120</v>
      </c>
      <c r="C99" s="28" t="s">
        <v>1121</v>
      </c>
      <c r="D99" s="28" t="s">
        <v>1123</v>
      </c>
      <c r="E99" s="28" t="s">
        <v>526</v>
      </c>
      <c r="F99" s="85">
        <v>643196</v>
      </c>
      <c r="G99" s="29">
        <v>27.58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44907</v>
      </c>
      <c r="B100" s="29" t="s">
        <v>1120</v>
      </c>
      <c r="C100" s="28" t="s">
        <v>1121</v>
      </c>
      <c r="D100" s="28" t="s">
        <v>1153</v>
      </c>
      <c r="E100" s="28" t="s">
        <v>526</v>
      </c>
      <c r="F100" s="85">
        <v>2847411</v>
      </c>
      <c r="G100" s="29">
        <v>26.97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44907</v>
      </c>
      <c r="B101" s="29" t="s">
        <v>1120</v>
      </c>
      <c r="C101" s="28" t="s">
        <v>1121</v>
      </c>
      <c r="D101" s="28" t="s">
        <v>1088</v>
      </c>
      <c r="E101" s="28" t="s">
        <v>526</v>
      </c>
      <c r="F101" s="85">
        <v>743505</v>
      </c>
      <c r="G101" s="29">
        <v>26.28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44907</v>
      </c>
      <c r="B102" s="29" t="s">
        <v>1154</v>
      </c>
      <c r="C102" s="28" t="s">
        <v>1155</v>
      </c>
      <c r="D102" s="28" t="s">
        <v>1156</v>
      </c>
      <c r="E102" s="28" t="s">
        <v>526</v>
      </c>
      <c r="F102" s="85">
        <v>93823</v>
      </c>
      <c r="G102" s="29">
        <v>19.399999999999999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44907</v>
      </c>
      <c r="B103" s="29" t="s">
        <v>1044</v>
      </c>
      <c r="C103" s="28" t="s">
        <v>1045</v>
      </c>
      <c r="D103" s="28" t="s">
        <v>1124</v>
      </c>
      <c r="E103" s="28" t="s">
        <v>526</v>
      </c>
      <c r="F103" s="85">
        <v>12549069</v>
      </c>
      <c r="G103" s="29">
        <v>0.55000000000000004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44907</v>
      </c>
      <c r="B104" s="29" t="s">
        <v>1044</v>
      </c>
      <c r="C104" s="28" t="s">
        <v>1045</v>
      </c>
      <c r="D104" s="28" t="s">
        <v>1046</v>
      </c>
      <c r="E104" s="28" t="s">
        <v>526</v>
      </c>
      <c r="F104" s="85">
        <v>18332933</v>
      </c>
      <c r="G104" s="29">
        <v>0.55000000000000004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44907</v>
      </c>
      <c r="B105" s="29" t="s">
        <v>976</v>
      </c>
      <c r="C105" s="28" t="s">
        <v>977</v>
      </c>
      <c r="D105" s="28" t="s">
        <v>1157</v>
      </c>
      <c r="E105" s="28" t="s">
        <v>526</v>
      </c>
      <c r="F105" s="85">
        <v>120000</v>
      </c>
      <c r="G105" s="29">
        <v>14.6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44907</v>
      </c>
      <c r="B106" s="29" t="s">
        <v>1125</v>
      </c>
      <c r="C106" s="28" t="s">
        <v>1126</v>
      </c>
      <c r="D106" s="28" t="s">
        <v>1122</v>
      </c>
      <c r="E106" s="28" t="s">
        <v>526</v>
      </c>
      <c r="F106" s="85">
        <v>8600516</v>
      </c>
      <c r="G106" s="29">
        <v>11.75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44907</v>
      </c>
      <c r="B107" s="29" t="s">
        <v>1127</v>
      </c>
      <c r="C107" s="28" t="s">
        <v>1128</v>
      </c>
      <c r="D107" s="28" t="s">
        <v>1129</v>
      </c>
      <c r="E107" s="28" t="s">
        <v>526</v>
      </c>
      <c r="F107" s="85">
        <v>13383327</v>
      </c>
      <c r="G107" s="29">
        <v>8.07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44907</v>
      </c>
      <c r="B108" s="29" t="s">
        <v>1127</v>
      </c>
      <c r="C108" s="28" t="s">
        <v>1128</v>
      </c>
      <c r="D108" s="28" t="s">
        <v>1046</v>
      </c>
      <c r="E108" s="28" t="s">
        <v>526</v>
      </c>
      <c r="F108" s="85">
        <v>32217142</v>
      </c>
      <c r="G108" s="29">
        <v>8.14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44907</v>
      </c>
      <c r="B109" s="29" t="s">
        <v>1130</v>
      </c>
      <c r="C109" s="28" t="s">
        <v>1131</v>
      </c>
      <c r="D109" s="28" t="s">
        <v>1132</v>
      </c>
      <c r="E109" s="28" t="s">
        <v>526</v>
      </c>
      <c r="F109" s="85">
        <v>359487</v>
      </c>
      <c r="G109" s="29">
        <v>37.119999999999997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44907</v>
      </c>
      <c r="B110" s="29" t="s">
        <v>1133</v>
      </c>
      <c r="C110" s="28" t="s">
        <v>1134</v>
      </c>
      <c r="D110" s="28" t="s">
        <v>1135</v>
      </c>
      <c r="E110" s="28" t="s">
        <v>526</v>
      </c>
      <c r="F110" s="85">
        <v>100000</v>
      </c>
      <c r="G110" s="29">
        <v>43.6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44907</v>
      </c>
      <c r="B111" s="29" t="s">
        <v>1158</v>
      </c>
      <c r="C111" s="28" t="s">
        <v>1159</v>
      </c>
      <c r="D111" s="28" t="s">
        <v>1160</v>
      </c>
      <c r="E111" s="28" t="s">
        <v>526</v>
      </c>
      <c r="F111" s="85">
        <v>30000</v>
      </c>
      <c r="G111" s="29">
        <v>166.13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44907</v>
      </c>
      <c r="B112" s="29" t="s">
        <v>756</v>
      </c>
      <c r="C112" s="28" t="s">
        <v>1136</v>
      </c>
      <c r="D112" s="28" t="s">
        <v>1161</v>
      </c>
      <c r="E112" s="28" t="s">
        <v>526</v>
      </c>
      <c r="F112" s="85">
        <v>200000</v>
      </c>
      <c r="G112" s="29">
        <v>670.25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44907</v>
      </c>
      <c r="B113" s="29" t="s">
        <v>756</v>
      </c>
      <c r="C113" s="28" t="s">
        <v>1136</v>
      </c>
      <c r="D113" s="28" t="s">
        <v>1161</v>
      </c>
      <c r="E113" s="28" t="s">
        <v>526</v>
      </c>
      <c r="F113" s="85">
        <v>1000000</v>
      </c>
      <c r="G113" s="29">
        <v>655.25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44907</v>
      </c>
      <c r="B114" s="29" t="s">
        <v>904</v>
      </c>
      <c r="C114" s="28" t="s">
        <v>905</v>
      </c>
      <c r="D114" s="28" t="s">
        <v>898</v>
      </c>
      <c r="E114" s="28" t="s">
        <v>526</v>
      </c>
      <c r="F114" s="85">
        <v>58791</v>
      </c>
      <c r="G114" s="29">
        <v>123.49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44907</v>
      </c>
      <c r="B115" s="29" t="s">
        <v>1138</v>
      </c>
      <c r="C115" s="28" t="s">
        <v>1139</v>
      </c>
      <c r="D115" s="28" t="s">
        <v>1140</v>
      </c>
      <c r="E115" s="28" t="s">
        <v>526</v>
      </c>
      <c r="F115" s="85">
        <v>14204</v>
      </c>
      <c r="G115" s="29">
        <v>87.08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44907</v>
      </c>
      <c r="B116" s="29" t="s">
        <v>1141</v>
      </c>
      <c r="C116" s="28" t="s">
        <v>1142</v>
      </c>
      <c r="D116" s="28" t="s">
        <v>906</v>
      </c>
      <c r="E116" s="28" t="s">
        <v>526</v>
      </c>
      <c r="F116" s="85">
        <v>669216</v>
      </c>
      <c r="G116" s="29">
        <v>96.14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44907</v>
      </c>
      <c r="B117" s="29" t="s">
        <v>1143</v>
      </c>
      <c r="C117" s="28" t="s">
        <v>1144</v>
      </c>
      <c r="D117" s="28" t="s">
        <v>1145</v>
      </c>
      <c r="E117" s="28" t="s">
        <v>526</v>
      </c>
      <c r="F117" s="85">
        <v>344673</v>
      </c>
      <c r="G117" s="29">
        <v>558.71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44907</v>
      </c>
      <c r="B118" s="29" t="s">
        <v>1143</v>
      </c>
      <c r="C118" s="28" t="s">
        <v>1144</v>
      </c>
      <c r="D118" s="28" t="s">
        <v>1146</v>
      </c>
      <c r="E118" s="28" t="s">
        <v>526</v>
      </c>
      <c r="F118" s="85">
        <v>348141</v>
      </c>
      <c r="G118" s="29">
        <v>558.29999999999995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44907</v>
      </c>
      <c r="B119" s="29" t="s">
        <v>1147</v>
      </c>
      <c r="C119" s="28" t="s">
        <v>1148</v>
      </c>
      <c r="D119" s="28" t="s">
        <v>906</v>
      </c>
      <c r="E119" s="28" t="s">
        <v>526</v>
      </c>
      <c r="F119" s="85">
        <v>57277</v>
      </c>
      <c r="G119" s="29">
        <v>102.31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44907</v>
      </c>
      <c r="B120" s="29" t="s">
        <v>1147</v>
      </c>
      <c r="C120" s="28" t="s">
        <v>1148</v>
      </c>
      <c r="D120" s="28" t="s">
        <v>1149</v>
      </c>
      <c r="E120" s="28" t="s">
        <v>526</v>
      </c>
      <c r="F120" s="85">
        <v>84687</v>
      </c>
      <c r="G120" s="29">
        <v>102.42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44907</v>
      </c>
      <c r="B121" s="29" t="s">
        <v>1047</v>
      </c>
      <c r="C121" s="28" t="s">
        <v>1048</v>
      </c>
      <c r="D121" s="28" t="s">
        <v>975</v>
      </c>
      <c r="E121" s="28" t="s">
        <v>526</v>
      </c>
      <c r="F121" s="85">
        <v>69335</v>
      </c>
      <c r="G121" s="29">
        <v>148.44999999999999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44907</v>
      </c>
      <c r="B122" s="29" t="s">
        <v>1047</v>
      </c>
      <c r="C122" s="28" t="s">
        <v>1048</v>
      </c>
      <c r="D122" s="28" t="s">
        <v>1049</v>
      </c>
      <c r="E122" s="28" t="s">
        <v>526</v>
      </c>
      <c r="F122" s="85">
        <v>38955</v>
      </c>
      <c r="G122" s="29">
        <v>147.33000000000001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44907</v>
      </c>
      <c r="B123" s="29" t="s">
        <v>1047</v>
      </c>
      <c r="C123" s="28" t="s">
        <v>1048</v>
      </c>
      <c r="D123" s="28" t="s">
        <v>1050</v>
      </c>
      <c r="E123" s="28" t="s">
        <v>526</v>
      </c>
      <c r="F123" s="85">
        <v>150000</v>
      </c>
      <c r="G123" s="29">
        <v>149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44907</v>
      </c>
      <c r="B124" s="29" t="s">
        <v>950</v>
      </c>
      <c r="C124" s="28" t="s">
        <v>951</v>
      </c>
      <c r="D124" s="28" t="s">
        <v>975</v>
      </c>
      <c r="E124" s="28" t="s">
        <v>526</v>
      </c>
      <c r="F124" s="85">
        <v>268307</v>
      </c>
      <c r="G124" s="29">
        <v>6.32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44907</v>
      </c>
      <c r="B125" s="29" t="s">
        <v>1150</v>
      </c>
      <c r="C125" s="28" t="s">
        <v>1151</v>
      </c>
      <c r="D125" s="28" t="s">
        <v>1152</v>
      </c>
      <c r="E125" s="28" t="s">
        <v>526</v>
      </c>
      <c r="F125" s="85">
        <v>367343</v>
      </c>
      <c r="G125" s="29">
        <v>366.63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44907</v>
      </c>
      <c r="B126" s="29" t="s">
        <v>1150</v>
      </c>
      <c r="C126" s="28" t="s">
        <v>1151</v>
      </c>
      <c r="D126" s="28" t="s">
        <v>906</v>
      </c>
      <c r="E126" s="28" t="s">
        <v>526</v>
      </c>
      <c r="F126" s="85">
        <v>333561</v>
      </c>
      <c r="G126" s="29">
        <v>367.27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44907</v>
      </c>
      <c r="B127" s="29" t="s">
        <v>280</v>
      </c>
      <c r="C127" s="28" t="s">
        <v>1051</v>
      </c>
      <c r="D127" s="28" t="s">
        <v>999</v>
      </c>
      <c r="E127" s="28" t="s">
        <v>526</v>
      </c>
      <c r="F127" s="85">
        <v>165968802</v>
      </c>
      <c r="G127" s="29">
        <v>20.75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1"/>
  <sheetViews>
    <sheetView zoomScale="85" zoomScaleNormal="85" workbookViewId="0">
      <selection activeCell="F21" sqref="F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962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50">
        <v>1</v>
      </c>
      <c r="B10" s="351">
        <v>44810</v>
      </c>
      <c r="C10" s="352"/>
      <c r="D10" s="353" t="s">
        <v>88</v>
      </c>
      <c r="E10" s="354" t="s">
        <v>891</v>
      </c>
      <c r="F10" s="350">
        <v>1607</v>
      </c>
      <c r="G10" s="350">
        <v>1517</v>
      </c>
      <c r="H10" s="350">
        <v>1607</v>
      </c>
      <c r="I10" s="355" t="s">
        <v>843</v>
      </c>
      <c r="J10" s="356" t="s">
        <v>661</v>
      </c>
      <c r="K10" s="356">
        <f t="shared" ref="K10" si="0">H10-F10</f>
        <v>0</v>
      </c>
      <c r="L10" s="357">
        <f t="shared" ref="L10" si="1">(F10*-0.7)/100</f>
        <v>-11.248999999999999</v>
      </c>
      <c r="M10" s="358">
        <f t="shared" ref="M10" si="2">(K10+L10)/F10</f>
        <v>-6.9999999999999993E-3</v>
      </c>
      <c r="N10" s="356" t="s">
        <v>661</v>
      </c>
      <c r="O10" s="359">
        <v>44902</v>
      </c>
      <c r="P10" s="356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22">
        <v>2</v>
      </c>
      <c r="B11" s="323">
        <v>44840</v>
      </c>
      <c r="C11" s="324"/>
      <c r="D11" s="325" t="s">
        <v>125</v>
      </c>
      <c r="E11" s="326" t="s">
        <v>891</v>
      </c>
      <c r="F11" s="327">
        <v>1150.5</v>
      </c>
      <c r="G11" s="327">
        <v>1075</v>
      </c>
      <c r="H11" s="327">
        <v>1217.5</v>
      </c>
      <c r="I11" s="328" t="s">
        <v>844</v>
      </c>
      <c r="J11" s="267" t="s">
        <v>637</v>
      </c>
      <c r="K11" s="267">
        <f t="shared" ref="K11" si="3">H11-F11</f>
        <v>67</v>
      </c>
      <c r="L11" s="329">
        <f t="shared" ref="L11" si="4">(F11*-0.7)/100</f>
        <v>-8.0534999999999997</v>
      </c>
      <c r="M11" s="330">
        <f t="shared" ref="M11" si="5">(K11+L11)/F11</f>
        <v>5.1235549760973491E-2</v>
      </c>
      <c r="N11" s="267" t="s">
        <v>540</v>
      </c>
      <c r="O11" s="331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11">
        <v>3</v>
      </c>
      <c r="B12" s="312">
        <v>44861</v>
      </c>
      <c r="C12" s="313"/>
      <c r="D12" s="314" t="s">
        <v>55</v>
      </c>
      <c r="E12" s="315" t="s">
        <v>542</v>
      </c>
      <c r="F12" s="316">
        <v>147</v>
      </c>
      <c r="G12" s="316">
        <v>137</v>
      </c>
      <c r="H12" s="316">
        <v>154</v>
      </c>
      <c r="I12" s="317" t="s">
        <v>875</v>
      </c>
      <c r="J12" s="318" t="s">
        <v>876</v>
      </c>
      <c r="K12" s="318">
        <f t="shared" ref="K12" si="6">H12-F12</f>
        <v>7</v>
      </c>
      <c r="L12" s="319">
        <f t="shared" ref="L12" si="7">(F12*-0.7)/100</f>
        <v>-1.0289999999999999</v>
      </c>
      <c r="M12" s="320">
        <f t="shared" ref="M12" si="8">(K12+L12)/F12</f>
        <v>4.0619047619047617E-2</v>
      </c>
      <c r="N12" s="318" t="s">
        <v>540</v>
      </c>
      <c r="O12" s="321">
        <v>44866</v>
      </c>
      <c r="P12" s="318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270">
        <v>4</v>
      </c>
      <c r="B13" s="294">
        <v>44867</v>
      </c>
      <c r="C13" s="280"/>
      <c r="D13" s="281" t="s">
        <v>877</v>
      </c>
      <c r="E13" s="282" t="s">
        <v>542</v>
      </c>
      <c r="F13" s="272" t="s">
        <v>878</v>
      </c>
      <c r="G13" s="272">
        <v>790</v>
      </c>
      <c r="H13" s="272"/>
      <c r="I13" s="283" t="s">
        <v>879</v>
      </c>
      <c r="J13" s="273" t="s">
        <v>543</v>
      </c>
      <c r="K13" s="273"/>
      <c r="L13" s="274"/>
      <c r="M13" s="275"/>
      <c r="N13" s="273"/>
      <c r="O13" s="276"/>
      <c r="P13" s="273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6">
        <v>5</v>
      </c>
      <c r="B14" s="343">
        <v>44876</v>
      </c>
      <c r="C14" s="313"/>
      <c r="D14" s="314" t="s">
        <v>207</v>
      </c>
      <c r="E14" s="315" t="s">
        <v>542</v>
      </c>
      <c r="F14" s="316">
        <v>6800</v>
      </c>
      <c r="G14" s="316">
        <v>6340</v>
      </c>
      <c r="H14" s="316">
        <v>7160</v>
      </c>
      <c r="I14" s="317" t="s">
        <v>882</v>
      </c>
      <c r="J14" s="318" t="s">
        <v>911</v>
      </c>
      <c r="K14" s="318">
        <f t="shared" ref="K14" si="9">H14-F14</f>
        <v>360</v>
      </c>
      <c r="L14" s="319">
        <f t="shared" ref="L14" si="10">(F14*-0.7)/100</f>
        <v>-47.6</v>
      </c>
      <c r="M14" s="320">
        <f t="shared" ref="M14" si="11">(K14+L14)/F14</f>
        <v>4.5941176470588235E-2</v>
      </c>
      <c r="N14" s="318" t="s">
        <v>540</v>
      </c>
      <c r="O14" s="321">
        <v>44896</v>
      </c>
      <c r="P14" s="318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11">
        <v>6</v>
      </c>
      <c r="B15" s="312">
        <v>44880</v>
      </c>
      <c r="C15" s="313"/>
      <c r="D15" s="314" t="s">
        <v>364</v>
      </c>
      <c r="E15" s="315" t="s">
        <v>542</v>
      </c>
      <c r="F15" s="316">
        <v>3425</v>
      </c>
      <c r="G15" s="316">
        <v>3170</v>
      </c>
      <c r="H15" s="316">
        <v>3570</v>
      </c>
      <c r="I15" s="317" t="s">
        <v>884</v>
      </c>
      <c r="J15" s="318" t="s">
        <v>886</v>
      </c>
      <c r="K15" s="318">
        <f t="shared" ref="K15" si="12">H15-F15</f>
        <v>145</v>
      </c>
      <c r="L15" s="319">
        <f t="shared" ref="L15" si="13">(F15*-0.7)/100</f>
        <v>-23.975000000000001</v>
      </c>
      <c r="M15" s="320">
        <f t="shared" ref="M15" si="14">(K15+L15)/F15</f>
        <v>3.5335766423357666E-2</v>
      </c>
      <c r="N15" s="318" t="s">
        <v>540</v>
      </c>
      <c r="O15" s="321">
        <v>44882</v>
      </c>
      <c r="P15" s="318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6">
        <v>44883</v>
      </c>
      <c r="C16" s="280"/>
      <c r="D16" s="281" t="s">
        <v>804</v>
      </c>
      <c r="E16" s="282" t="s">
        <v>542</v>
      </c>
      <c r="F16" s="272" t="s">
        <v>887</v>
      </c>
      <c r="G16" s="272">
        <v>369</v>
      </c>
      <c r="H16" s="272"/>
      <c r="I16" s="283" t="s">
        <v>888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22">
        <v>8</v>
      </c>
      <c r="B17" s="323">
        <v>44886</v>
      </c>
      <c r="C17" s="324"/>
      <c r="D17" s="325" t="s">
        <v>146</v>
      </c>
      <c r="E17" s="326" t="s">
        <v>542</v>
      </c>
      <c r="F17" s="327">
        <v>4800</v>
      </c>
      <c r="G17" s="327">
        <v>4540</v>
      </c>
      <c r="H17" s="327">
        <v>5095</v>
      </c>
      <c r="I17" s="328" t="s">
        <v>890</v>
      </c>
      <c r="J17" s="267" t="s">
        <v>994</v>
      </c>
      <c r="K17" s="267">
        <f t="shared" ref="K17" si="15">H17-F17</f>
        <v>295</v>
      </c>
      <c r="L17" s="329">
        <f t="shared" ref="L17" si="16">(F17*-0.7)/100</f>
        <v>-33.6</v>
      </c>
      <c r="M17" s="330">
        <f t="shared" ref="M17" si="17">(K17+L17)/F17</f>
        <v>5.4458333333333331E-2</v>
      </c>
      <c r="N17" s="267" t="s">
        <v>540</v>
      </c>
      <c r="O17" s="331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6">
        <v>44890</v>
      </c>
      <c r="C18" s="280"/>
      <c r="D18" s="281" t="s">
        <v>273</v>
      </c>
      <c r="E18" s="282" t="s">
        <v>542</v>
      </c>
      <c r="F18" s="272" t="s">
        <v>901</v>
      </c>
      <c r="G18" s="272">
        <v>5250</v>
      </c>
      <c r="H18" s="272"/>
      <c r="I18" s="283" t="s">
        <v>902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22">
        <v>10</v>
      </c>
      <c r="B19" s="323">
        <v>44890</v>
      </c>
      <c r="C19" s="324"/>
      <c r="D19" s="325" t="s">
        <v>868</v>
      </c>
      <c r="E19" s="326" t="s">
        <v>542</v>
      </c>
      <c r="F19" s="327">
        <v>413</v>
      </c>
      <c r="G19" s="327">
        <v>379</v>
      </c>
      <c r="H19" s="327">
        <v>440</v>
      </c>
      <c r="I19" s="328" t="s">
        <v>897</v>
      </c>
      <c r="J19" s="267" t="s">
        <v>928</v>
      </c>
      <c r="K19" s="267">
        <f t="shared" ref="K19" si="18">H19-F19</f>
        <v>27</v>
      </c>
      <c r="L19" s="329">
        <f t="shared" ref="L19" si="19">(F19*-0.7)/100</f>
        <v>-2.8909999999999996</v>
      </c>
      <c r="M19" s="330">
        <f t="shared" ref="M19" si="20">(K19+L19)/F19</f>
        <v>5.837530266343826E-2</v>
      </c>
      <c r="N19" s="267" t="s">
        <v>540</v>
      </c>
      <c r="O19" s="331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6">
        <v>44896</v>
      </c>
      <c r="C20" s="280"/>
      <c r="D20" s="281" t="s">
        <v>129</v>
      </c>
      <c r="E20" s="282" t="s">
        <v>542</v>
      </c>
      <c r="F20" s="272" t="s">
        <v>912</v>
      </c>
      <c r="G20" s="272">
        <v>412</v>
      </c>
      <c r="H20" s="272"/>
      <c r="I20" s="283" t="s">
        <v>913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270">
        <v>12</v>
      </c>
      <c r="B21" s="336">
        <v>44896</v>
      </c>
      <c r="C21" s="280"/>
      <c r="D21" s="281" t="s">
        <v>258</v>
      </c>
      <c r="E21" s="282" t="s">
        <v>542</v>
      </c>
      <c r="F21" s="272" t="s">
        <v>914</v>
      </c>
      <c r="G21" s="272">
        <v>247</v>
      </c>
      <c r="H21" s="272"/>
      <c r="I21" s="283" t="s">
        <v>915</v>
      </c>
      <c r="J21" s="273" t="s">
        <v>543</v>
      </c>
      <c r="K21" s="273"/>
      <c r="L21" s="274"/>
      <c r="M21" s="275"/>
      <c r="N21" s="273"/>
      <c r="O21" s="276"/>
      <c r="P21" s="273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6">
        <v>44896</v>
      </c>
      <c r="C22" s="280"/>
      <c r="D22" s="281" t="s">
        <v>199</v>
      </c>
      <c r="E22" s="282" t="s">
        <v>542</v>
      </c>
      <c r="F22" s="272" t="s">
        <v>916</v>
      </c>
      <c r="G22" s="272">
        <v>3140</v>
      </c>
      <c r="H22" s="272"/>
      <c r="I22" s="283" t="s">
        <v>884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8">
        <v>14</v>
      </c>
      <c r="B23" s="347">
        <v>44900</v>
      </c>
      <c r="C23" s="361"/>
      <c r="D23" s="362" t="s">
        <v>200</v>
      </c>
      <c r="E23" s="363" t="s">
        <v>542</v>
      </c>
      <c r="F23" s="360">
        <v>1105</v>
      </c>
      <c r="G23" s="360">
        <v>1055</v>
      </c>
      <c r="H23" s="360">
        <v>1050</v>
      </c>
      <c r="I23" s="364" t="s">
        <v>953</v>
      </c>
      <c r="J23" s="302" t="s">
        <v>1002</v>
      </c>
      <c r="K23" s="302">
        <f t="shared" ref="K23" si="21">H23-F23</f>
        <v>-55</v>
      </c>
      <c r="L23" s="365">
        <f t="shared" ref="L23" si="22">(F23*-0.7)/100</f>
        <v>-7.7350000000000003</v>
      </c>
      <c r="M23" s="366">
        <f t="shared" ref="M23" si="23">(K23+L23)/F23</f>
        <v>-5.67737556561086E-2</v>
      </c>
      <c r="N23" s="302" t="s">
        <v>552</v>
      </c>
      <c r="O23" s="367">
        <v>44904</v>
      </c>
      <c r="P23" s="302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6">
        <v>44901</v>
      </c>
      <c r="C24" s="280"/>
      <c r="D24" s="281" t="s">
        <v>365</v>
      </c>
      <c r="E24" s="282" t="s">
        <v>542</v>
      </c>
      <c r="F24" s="272" t="s">
        <v>971</v>
      </c>
      <c r="G24" s="272">
        <v>545</v>
      </c>
      <c r="H24" s="272"/>
      <c r="I24" s="283" t="s">
        <v>972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6">
        <v>44901</v>
      </c>
      <c r="C25" s="280"/>
      <c r="D25" s="281" t="s">
        <v>446</v>
      </c>
      <c r="E25" s="282" t="s">
        <v>542</v>
      </c>
      <c r="F25" s="272" t="s">
        <v>973</v>
      </c>
      <c r="G25" s="272">
        <v>114.5</v>
      </c>
      <c r="H25" s="272"/>
      <c r="I25" s="283" t="s">
        <v>974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983</v>
      </c>
      <c r="G26" s="272">
        <v>104.5</v>
      </c>
      <c r="H26" s="272"/>
      <c r="I26" s="283" t="s">
        <v>984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963</v>
      </c>
      <c r="E27" s="282" t="s">
        <v>542</v>
      </c>
      <c r="F27" s="272" t="s">
        <v>992</v>
      </c>
      <c r="G27" s="272">
        <v>4270</v>
      </c>
      <c r="H27" s="272"/>
      <c r="I27" s="283" t="s">
        <v>993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1003</v>
      </c>
      <c r="G28" s="272">
        <v>310</v>
      </c>
      <c r="H28" s="272"/>
      <c r="I28" s="283" t="s">
        <v>1004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300" t="s">
        <v>16</v>
      </c>
      <c r="B37" s="300" t="s">
        <v>517</v>
      </c>
      <c r="C37" s="300"/>
      <c r="D37" s="238" t="s">
        <v>528</v>
      </c>
      <c r="E37" s="300" t="s">
        <v>529</v>
      </c>
      <c r="F37" s="300" t="s">
        <v>530</v>
      </c>
      <c r="G37" s="300" t="s">
        <v>550</v>
      </c>
      <c r="H37" s="300" t="s">
        <v>532</v>
      </c>
      <c r="I37" s="300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7">
        <v>1</v>
      </c>
      <c r="B38" s="332">
        <v>44888</v>
      </c>
      <c r="C38" s="324"/>
      <c r="D38" s="325" t="s">
        <v>767</v>
      </c>
      <c r="E38" s="326" t="s">
        <v>542</v>
      </c>
      <c r="F38" s="327">
        <v>1490</v>
      </c>
      <c r="G38" s="327">
        <v>1440</v>
      </c>
      <c r="H38" s="327">
        <v>1530</v>
      </c>
      <c r="I38" s="328" t="s">
        <v>874</v>
      </c>
      <c r="J38" s="267" t="s">
        <v>583</v>
      </c>
      <c r="K38" s="267">
        <f t="shared" ref="K38:K39" si="24">H38-F38</f>
        <v>40</v>
      </c>
      <c r="L38" s="329">
        <f t="shared" ref="L38:L39" si="25">(F38*-0.7)/100</f>
        <v>-10.43</v>
      </c>
      <c r="M38" s="330">
        <f t="shared" ref="M38:M39" si="26">(K38+L38)/F38</f>
        <v>1.9845637583892618E-2</v>
      </c>
      <c r="N38" s="267" t="s">
        <v>540</v>
      </c>
      <c r="O38" s="331">
        <v>44900</v>
      </c>
      <c r="P38" s="337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60">
        <v>2</v>
      </c>
      <c r="B39" s="346">
        <v>44888</v>
      </c>
      <c r="C39" s="361"/>
      <c r="D39" s="362" t="s">
        <v>64</v>
      </c>
      <c r="E39" s="363" t="s">
        <v>542</v>
      </c>
      <c r="F39" s="360">
        <v>1645</v>
      </c>
      <c r="G39" s="360">
        <v>1595</v>
      </c>
      <c r="H39" s="360">
        <v>1595</v>
      </c>
      <c r="I39" s="364" t="s">
        <v>894</v>
      </c>
      <c r="J39" s="302" t="s">
        <v>1001</v>
      </c>
      <c r="K39" s="302">
        <f t="shared" si="24"/>
        <v>-50</v>
      </c>
      <c r="L39" s="365">
        <f t="shared" si="25"/>
        <v>-11.515000000000001</v>
      </c>
      <c r="M39" s="366">
        <f t="shared" si="26"/>
        <v>-3.7395136778115505E-2</v>
      </c>
      <c r="N39" s="302" t="s">
        <v>552</v>
      </c>
      <c r="O39" s="367">
        <v>44904</v>
      </c>
      <c r="P39" s="337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272">
        <v>3</v>
      </c>
      <c r="B40" s="271">
        <v>44888</v>
      </c>
      <c r="C40" s="280"/>
      <c r="D40" s="281" t="s">
        <v>71</v>
      </c>
      <c r="E40" s="282" t="s">
        <v>542</v>
      </c>
      <c r="F40" s="272" t="s">
        <v>895</v>
      </c>
      <c r="G40" s="272">
        <v>103.5</v>
      </c>
      <c r="H40" s="272"/>
      <c r="I40" s="283" t="s">
        <v>896</v>
      </c>
      <c r="J40" s="273" t="s">
        <v>543</v>
      </c>
      <c r="K40" s="273"/>
      <c r="L40" s="274"/>
      <c r="M40" s="275"/>
      <c r="N40" s="273"/>
      <c r="O40" s="276"/>
      <c r="P40" s="337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7">
        <v>4</v>
      </c>
      <c r="B41" s="332">
        <v>44897</v>
      </c>
      <c r="C41" s="324"/>
      <c r="D41" s="325" t="s">
        <v>208</v>
      </c>
      <c r="E41" s="326" t="s">
        <v>542</v>
      </c>
      <c r="F41" s="327">
        <v>773</v>
      </c>
      <c r="G41" s="327">
        <v>748</v>
      </c>
      <c r="H41" s="327">
        <v>795.5</v>
      </c>
      <c r="I41" s="328" t="s">
        <v>932</v>
      </c>
      <c r="J41" s="267" t="s">
        <v>957</v>
      </c>
      <c r="K41" s="267">
        <f t="shared" ref="K41" si="27">H41-F41</f>
        <v>22.5</v>
      </c>
      <c r="L41" s="329">
        <f t="shared" ref="L41" si="28">(F41*-0.7)/100</f>
        <v>-5.4109999999999987</v>
      </c>
      <c r="M41" s="330">
        <f t="shared" ref="M41" si="29">(K41+L41)/F41</f>
        <v>2.2107373868046575E-2</v>
      </c>
      <c r="N41" s="267" t="s">
        <v>540</v>
      </c>
      <c r="O41" s="331">
        <v>44900</v>
      </c>
      <c r="P41" s="337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7">
        <v>5</v>
      </c>
      <c r="B42" s="332">
        <v>44900</v>
      </c>
      <c r="C42" s="324"/>
      <c r="D42" s="325" t="s">
        <v>300</v>
      </c>
      <c r="E42" s="326" t="s">
        <v>542</v>
      </c>
      <c r="F42" s="327">
        <v>2035</v>
      </c>
      <c r="G42" s="327">
        <v>1960</v>
      </c>
      <c r="H42" s="327">
        <v>2090</v>
      </c>
      <c r="I42" s="328" t="s">
        <v>958</v>
      </c>
      <c r="J42" s="267" t="s">
        <v>678</v>
      </c>
      <c r="K42" s="267">
        <f t="shared" ref="K42" si="30">H42-F42</f>
        <v>55</v>
      </c>
      <c r="L42" s="329">
        <f t="shared" ref="L42" si="31">(F42*-0.7)/100</f>
        <v>-14.244999999999999</v>
      </c>
      <c r="M42" s="330">
        <f t="shared" ref="M42" si="32">(K42+L42)/F42</f>
        <v>2.0027027027027029E-2</v>
      </c>
      <c r="N42" s="267" t="s">
        <v>540</v>
      </c>
      <c r="O42" s="331">
        <v>44904</v>
      </c>
      <c r="P42" s="337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7">
        <v>6</v>
      </c>
      <c r="B43" s="332">
        <v>44904</v>
      </c>
      <c r="C43" s="324"/>
      <c r="D43" s="325" t="s">
        <v>240</v>
      </c>
      <c r="E43" s="326" t="s">
        <v>1009</v>
      </c>
      <c r="F43" s="327">
        <v>157.5</v>
      </c>
      <c r="G43" s="327">
        <v>162.5</v>
      </c>
      <c r="H43" s="327">
        <v>154.75</v>
      </c>
      <c r="I43" s="328" t="s">
        <v>1012</v>
      </c>
      <c r="J43" s="267" t="s">
        <v>1013</v>
      </c>
      <c r="K43" s="267">
        <f>F43-H43</f>
        <v>2.75</v>
      </c>
      <c r="L43" s="329">
        <f>(F43*-0.07)/100</f>
        <v>-0.11025</v>
      </c>
      <c r="M43" s="330">
        <f t="shared" ref="M43" si="33">(K43+L43)/F43</f>
        <v>1.6760317460317458E-2</v>
      </c>
      <c r="N43" s="267" t="s">
        <v>540</v>
      </c>
      <c r="O43" s="331">
        <v>44904</v>
      </c>
      <c r="P43" s="337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72" customFormat="1" ht="13.5" customHeight="1">
      <c r="A44" s="272">
        <v>7</v>
      </c>
      <c r="B44" s="271">
        <v>44907</v>
      </c>
      <c r="C44" s="280"/>
      <c r="D44" s="281" t="s">
        <v>147</v>
      </c>
      <c r="E44" s="282" t="s">
        <v>542</v>
      </c>
      <c r="F44" s="272" t="s">
        <v>1057</v>
      </c>
      <c r="G44" s="272">
        <v>3780</v>
      </c>
      <c r="H44" s="272"/>
      <c r="I44" s="283" t="s">
        <v>1058</v>
      </c>
      <c r="J44" s="273" t="s">
        <v>543</v>
      </c>
      <c r="K44" s="273"/>
      <c r="L44" s="274"/>
      <c r="M44" s="275"/>
      <c r="N44" s="273"/>
      <c r="O44" s="276"/>
      <c r="P44" s="337"/>
      <c r="Q44" s="207"/>
      <c r="R44" s="237"/>
      <c r="S44" s="206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70"/>
      <c r="AJ44" s="371"/>
      <c r="AK44" s="371"/>
      <c r="AL44" s="371"/>
    </row>
    <row r="45" spans="1:38" s="372" customFormat="1" ht="13.5" customHeight="1">
      <c r="A45" s="272">
        <v>8</v>
      </c>
      <c r="B45" s="271">
        <v>44907</v>
      </c>
      <c r="C45" s="280"/>
      <c r="D45" s="281" t="s">
        <v>1059</v>
      </c>
      <c r="E45" s="282" t="s">
        <v>542</v>
      </c>
      <c r="F45" s="272" t="s">
        <v>1060</v>
      </c>
      <c r="G45" s="272">
        <v>1460</v>
      </c>
      <c r="H45" s="272"/>
      <c r="I45" s="283" t="s">
        <v>1061</v>
      </c>
      <c r="J45" s="273" t="s">
        <v>543</v>
      </c>
      <c r="K45" s="273"/>
      <c r="L45" s="274"/>
      <c r="M45" s="275"/>
      <c r="N45" s="273"/>
      <c r="O45" s="276"/>
      <c r="P45" s="337"/>
      <c r="Q45" s="207"/>
      <c r="R45" s="237"/>
      <c r="S45" s="206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70"/>
      <c r="AJ45" s="371"/>
      <c r="AK45" s="371"/>
      <c r="AL45" s="371"/>
    </row>
    <row r="46" spans="1:38" s="372" customFormat="1" ht="13.5" customHeight="1">
      <c r="A46" s="272">
        <v>9</v>
      </c>
      <c r="B46" s="271">
        <v>44907</v>
      </c>
      <c r="C46" s="280"/>
      <c r="D46" s="281" t="s">
        <v>300</v>
      </c>
      <c r="E46" s="282" t="s">
        <v>542</v>
      </c>
      <c r="F46" s="272" t="s">
        <v>1068</v>
      </c>
      <c r="G46" s="272">
        <v>1960</v>
      </c>
      <c r="H46" s="272"/>
      <c r="I46" s="283" t="s">
        <v>958</v>
      </c>
      <c r="J46" s="273" t="s">
        <v>543</v>
      </c>
      <c r="K46" s="273"/>
      <c r="L46" s="274"/>
      <c r="M46" s="275"/>
      <c r="N46" s="273"/>
      <c r="O46" s="276"/>
      <c r="P46" s="337"/>
      <c r="Q46" s="207"/>
      <c r="R46" s="237"/>
      <c r="S46" s="206"/>
      <c r="T46" s="369"/>
      <c r="U46" s="369"/>
      <c r="V46" s="369"/>
      <c r="W46" s="369"/>
      <c r="X46" s="369"/>
      <c r="Y46" s="369"/>
      <c r="Z46" s="369"/>
      <c r="AA46" s="369"/>
      <c r="AB46" s="369"/>
      <c r="AC46" s="369"/>
      <c r="AD46" s="369"/>
      <c r="AE46" s="369"/>
      <c r="AF46" s="369"/>
      <c r="AG46" s="369"/>
      <c r="AH46" s="369"/>
      <c r="AI46" s="370"/>
      <c r="AJ46" s="371"/>
      <c r="AK46" s="371"/>
      <c r="AL46" s="371"/>
    </row>
    <row r="47" spans="1:38" s="372" customFormat="1" ht="13.5" customHeight="1">
      <c r="A47" s="272"/>
      <c r="B47" s="271"/>
      <c r="C47" s="280"/>
      <c r="D47" s="281"/>
      <c r="E47" s="282"/>
      <c r="F47" s="272"/>
      <c r="G47" s="272"/>
      <c r="H47" s="272"/>
      <c r="I47" s="283"/>
      <c r="J47" s="273"/>
      <c r="K47" s="273"/>
      <c r="L47" s="274"/>
      <c r="M47" s="275"/>
      <c r="N47" s="273"/>
      <c r="O47" s="276"/>
      <c r="P47" s="337"/>
      <c r="Q47" s="207"/>
      <c r="R47" s="237"/>
      <c r="S47" s="206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70"/>
      <c r="AJ47" s="371"/>
      <c r="AK47" s="371"/>
      <c r="AL47" s="371"/>
    </row>
    <row r="48" spans="1:38" s="279" customFormat="1" ht="15" customHeight="1">
      <c r="A48" s="272"/>
      <c r="B48" s="271"/>
      <c r="C48" s="280"/>
      <c r="D48" s="281"/>
      <c r="E48" s="282"/>
      <c r="F48" s="272"/>
      <c r="G48" s="272"/>
      <c r="H48" s="272"/>
      <c r="I48" s="283"/>
      <c r="J48" s="273"/>
      <c r="K48" s="273"/>
      <c r="L48" s="274"/>
      <c r="M48" s="275"/>
      <c r="N48" s="273"/>
      <c r="O48" s="276"/>
      <c r="P48" s="337"/>
      <c r="Q48" s="207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77"/>
      <c r="AJ48" s="278"/>
      <c r="AK48" s="278"/>
      <c r="AL48" s="278"/>
    </row>
    <row r="49" spans="1:38" ht="15" customHeight="1">
      <c r="A49" s="239"/>
      <c r="B49" s="240"/>
      <c r="C49" s="241"/>
      <c r="D49" s="242"/>
      <c r="E49" s="243"/>
      <c r="F49" s="243"/>
      <c r="G49" s="243"/>
      <c r="H49" s="243"/>
      <c r="I49" s="243"/>
      <c r="J49" s="244"/>
      <c r="K49" s="244"/>
      <c r="L49" s="245"/>
      <c r="M49" s="246"/>
      <c r="N49" s="244"/>
      <c r="O49" s="247"/>
      <c r="P49" s="41"/>
      <c r="Q49" s="207"/>
      <c r="R49" s="237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1"/>
      <c r="AI49" s="1"/>
      <c r="AJ49" s="1"/>
      <c r="AK49" s="1"/>
      <c r="AL49" s="1"/>
    </row>
    <row r="50" spans="1:38" ht="44.25" customHeight="1">
      <c r="A50" s="109" t="s">
        <v>544</v>
      </c>
      <c r="B50" s="130"/>
      <c r="C50" s="130"/>
      <c r="D50" s="1"/>
      <c r="E50" s="6"/>
      <c r="F50" s="6"/>
      <c r="G50" s="6"/>
      <c r="H50" s="6" t="s">
        <v>556</v>
      </c>
      <c r="I50" s="6"/>
      <c r="J50" s="6"/>
      <c r="K50" s="105"/>
      <c r="L50" s="132"/>
      <c r="M50" s="105"/>
      <c r="N50" s="106"/>
      <c r="O50" s="105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15" t="s">
        <v>545</v>
      </c>
      <c r="B51" s="109"/>
      <c r="C51" s="109"/>
      <c r="D51" s="109"/>
      <c r="E51" s="41"/>
      <c r="F51" s="116" t="s">
        <v>546</v>
      </c>
      <c r="G51" s="54"/>
      <c r="H51" s="41"/>
      <c r="I51" s="54"/>
      <c r="J51" s="6"/>
      <c r="K51" s="133"/>
      <c r="L51" s="134"/>
      <c r="M51" s="6"/>
      <c r="N51" s="99"/>
      <c r="O51" s="135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15"/>
      <c r="B52" s="109"/>
      <c r="C52" s="109"/>
      <c r="D52" s="109"/>
      <c r="E52" s="6"/>
      <c r="F52" s="116" t="s">
        <v>548</v>
      </c>
      <c r="G52" s="54"/>
      <c r="H52" s="41"/>
      <c r="I52" s="54"/>
      <c r="J52" s="6"/>
      <c r="K52" s="133"/>
      <c r="L52" s="134"/>
      <c r="M52" s="6"/>
      <c r="N52" s="99"/>
      <c r="O52" s="135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09"/>
      <c r="B53" s="109"/>
      <c r="C53" s="109"/>
      <c r="D53" s="109"/>
      <c r="E53" s="6"/>
      <c r="F53" s="6"/>
      <c r="G53" s="6"/>
      <c r="H53" s="6"/>
      <c r="I53" s="6"/>
      <c r="J53" s="121"/>
      <c r="K53" s="118"/>
      <c r="L53" s="119"/>
      <c r="M53" s="6"/>
      <c r="N53" s="122"/>
      <c r="O53" s="1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36" t="s">
        <v>557</v>
      </c>
      <c r="B54" s="136"/>
      <c r="C54" s="136"/>
      <c r="D54" s="136"/>
      <c r="E54" s="6"/>
      <c r="F54" s="6"/>
      <c r="G54" s="6"/>
      <c r="H54" s="6"/>
      <c r="I54" s="6"/>
      <c r="J54" s="6"/>
      <c r="K54" s="6"/>
      <c r="L54" s="6"/>
      <c r="M54" s="6"/>
      <c r="N54" s="6"/>
      <c r="O54" s="2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94" t="s">
        <v>16</v>
      </c>
      <c r="B55" s="94" t="s">
        <v>517</v>
      </c>
      <c r="C55" s="94"/>
      <c r="D55" s="95" t="s">
        <v>528</v>
      </c>
      <c r="E55" s="94" t="s">
        <v>529</v>
      </c>
      <c r="F55" s="94" t="s">
        <v>530</v>
      </c>
      <c r="G55" s="94" t="s">
        <v>550</v>
      </c>
      <c r="H55" s="94" t="s">
        <v>532</v>
      </c>
      <c r="I55" s="94" t="s">
        <v>533</v>
      </c>
      <c r="J55" s="93" t="s">
        <v>534</v>
      </c>
      <c r="K55" s="137" t="s">
        <v>558</v>
      </c>
      <c r="L55" s="96" t="s">
        <v>536</v>
      </c>
      <c r="M55" s="137" t="s">
        <v>559</v>
      </c>
      <c r="N55" s="94" t="s">
        <v>560</v>
      </c>
      <c r="O55" s="93" t="s">
        <v>538</v>
      </c>
      <c r="P55" s="95" t="s">
        <v>539</v>
      </c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s="207" customFormat="1" ht="12.75" customHeight="1">
      <c r="A56" s="301">
        <v>1</v>
      </c>
      <c r="B56" s="306">
        <v>44888</v>
      </c>
      <c r="C56" s="348"/>
      <c r="D56" s="348" t="s">
        <v>892</v>
      </c>
      <c r="E56" s="301" t="s">
        <v>542</v>
      </c>
      <c r="F56" s="301">
        <v>1960</v>
      </c>
      <c r="G56" s="301">
        <v>1920</v>
      </c>
      <c r="H56" s="349">
        <v>1925</v>
      </c>
      <c r="I56" s="349" t="s">
        <v>893</v>
      </c>
      <c r="J56" s="302" t="s">
        <v>997</v>
      </c>
      <c r="K56" s="303">
        <f t="shared" ref="K56" si="34">H56-F56</f>
        <v>-35</v>
      </c>
      <c r="L56" s="304">
        <f t="shared" ref="L56" si="35">(H56*N56)*0.07%</f>
        <v>539.00000000000011</v>
      </c>
      <c r="M56" s="305">
        <f t="shared" ref="M56" si="36">(K56*N56)-L56</f>
        <v>-14539</v>
      </c>
      <c r="N56" s="303">
        <v>400</v>
      </c>
      <c r="O56" s="302" t="s">
        <v>552</v>
      </c>
      <c r="P56" s="306">
        <v>44902</v>
      </c>
      <c r="Q56" s="209"/>
      <c r="R56" s="212" t="s">
        <v>541</v>
      </c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43"/>
      <c r="AG56" s="240"/>
      <c r="AH56" s="209"/>
      <c r="AI56" s="209"/>
      <c r="AJ56" s="243"/>
      <c r="AK56" s="243"/>
      <c r="AL56" s="243"/>
    </row>
    <row r="57" spans="1:38" s="207" customFormat="1" ht="12.75" customHeight="1">
      <c r="A57" s="287">
        <v>2</v>
      </c>
      <c r="B57" s="332">
        <v>44890</v>
      </c>
      <c r="C57" s="293"/>
      <c r="D57" s="293" t="s">
        <v>899</v>
      </c>
      <c r="E57" s="287" t="s">
        <v>542</v>
      </c>
      <c r="F57" s="287">
        <v>2088</v>
      </c>
      <c r="G57" s="287">
        <v>2045</v>
      </c>
      <c r="H57" s="288">
        <v>2121</v>
      </c>
      <c r="I57" s="288" t="s">
        <v>900</v>
      </c>
      <c r="J57" s="267" t="s">
        <v>907</v>
      </c>
      <c r="K57" s="266">
        <f t="shared" ref="K57:K58" si="37">H57-F57</f>
        <v>33</v>
      </c>
      <c r="L57" s="268">
        <f t="shared" ref="L57:L58" si="38">(H57*N57)*0.07%</f>
        <v>445.41000000000008</v>
      </c>
      <c r="M57" s="269">
        <f t="shared" ref="M57:M58" si="39">(K57*N57)-L57</f>
        <v>9454.59</v>
      </c>
      <c r="N57" s="266">
        <v>300</v>
      </c>
      <c r="O57" s="267" t="s">
        <v>540</v>
      </c>
      <c r="P57" s="265">
        <v>44896</v>
      </c>
      <c r="Q57" s="209"/>
      <c r="R57" s="212" t="s">
        <v>806</v>
      </c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43"/>
      <c r="AG57" s="240"/>
      <c r="AH57" s="209"/>
      <c r="AI57" s="209"/>
      <c r="AJ57" s="243"/>
      <c r="AK57" s="243"/>
      <c r="AL57" s="243"/>
    </row>
    <row r="58" spans="1:38" s="207" customFormat="1" ht="12.75" customHeight="1">
      <c r="A58" s="287">
        <v>3</v>
      </c>
      <c r="B58" s="332">
        <v>44895</v>
      </c>
      <c r="C58" s="293"/>
      <c r="D58" s="293" t="s">
        <v>909</v>
      </c>
      <c r="E58" s="287" t="s">
        <v>542</v>
      </c>
      <c r="F58" s="287">
        <v>741.5</v>
      </c>
      <c r="G58" s="287">
        <v>730</v>
      </c>
      <c r="H58" s="288">
        <v>754</v>
      </c>
      <c r="I58" s="288" t="s">
        <v>910</v>
      </c>
      <c r="J58" s="267" t="s">
        <v>926</v>
      </c>
      <c r="K58" s="266">
        <f t="shared" si="37"/>
        <v>12.5</v>
      </c>
      <c r="L58" s="268">
        <f t="shared" si="38"/>
        <v>712.53000000000009</v>
      </c>
      <c r="M58" s="269">
        <f t="shared" si="39"/>
        <v>16162.47</v>
      </c>
      <c r="N58" s="266">
        <v>1350</v>
      </c>
      <c r="O58" s="267" t="s">
        <v>540</v>
      </c>
      <c r="P58" s="265">
        <v>44896</v>
      </c>
      <c r="Q58" s="209"/>
      <c r="R58" s="212" t="s">
        <v>806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4</v>
      </c>
      <c r="B59" s="323">
        <v>44896</v>
      </c>
      <c r="C59" s="293"/>
      <c r="D59" s="293" t="s">
        <v>917</v>
      </c>
      <c r="E59" s="287" t="s">
        <v>542</v>
      </c>
      <c r="F59" s="287">
        <v>1631</v>
      </c>
      <c r="G59" s="287">
        <v>1595</v>
      </c>
      <c r="H59" s="288">
        <v>1649</v>
      </c>
      <c r="I59" s="288" t="s">
        <v>989</v>
      </c>
      <c r="J59" s="267" t="s">
        <v>990</v>
      </c>
      <c r="K59" s="266">
        <f t="shared" ref="K59:K60" si="40">H59-F59</f>
        <v>18</v>
      </c>
      <c r="L59" s="268">
        <f t="shared" ref="L59:L60" si="41">(H59*N59)*0.07%</f>
        <v>404.00500000000005</v>
      </c>
      <c r="M59" s="269">
        <f t="shared" ref="M59:M60" si="42">(K59*N59)-L59</f>
        <v>5895.9949999999999</v>
      </c>
      <c r="N59" s="266">
        <v>350</v>
      </c>
      <c r="O59" s="267" t="s">
        <v>540</v>
      </c>
      <c r="P59" s="265">
        <v>44903</v>
      </c>
      <c r="Q59" s="209"/>
      <c r="R59" s="212" t="s">
        <v>541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5</v>
      </c>
      <c r="B60" s="332">
        <v>44897</v>
      </c>
      <c r="C60" s="293"/>
      <c r="D60" s="293" t="s">
        <v>942</v>
      </c>
      <c r="E60" s="287" t="s">
        <v>542</v>
      </c>
      <c r="F60" s="287">
        <v>943</v>
      </c>
      <c r="G60" s="287">
        <v>922</v>
      </c>
      <c r="H60" s="288">
        <v>955</v>
      </c>
      <c r="I60" s="288" t="s">
        <v>943</v>
      </c>
      <c r="J60" s="267" t="s">
        <v>947</v>
      </c>
      <c r="K60" s="266">
        <f t="shared" si="40"/>
        <v>12</v>
      </c>
      <c r="L60" s="268">
        <f t="shared" si="41"/>
        <v>417.81250000000006</v>
      </c>
      <c r="M60" s="269">
        <f t="shared" si="42"/>
        <v>7082.1875</v>
      </c>
      <c r="N60" s="266">
        <v>625</v>
      </c>
      <c r="O60" s="267" t="s">
        <v>540</v>
      </c>
      <c r="P60" s="265">
        <v>44904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6</v>
      </c>
      <c r="B61" s="332">
        <v>44897</v>
      </c>
      <c r="C61" s="293"/>
      <c r="D61" s="293" t="s">
        <v>944</v>
      </c>
      <c r="E61" s="287" t="s">
        <v>542</v>
      </c>
      <c r="F61" s="287">
        <v>803.5</v>
      </c>
      <c r="G61" s="287">
        <v>788</v>
      </c>
      <c r="H61" s="288">
        <v>814</v>
      </c>
      <c r="I61" s="288" t="s">
        <v>945</v>
      </c>
      <c r="J61" s="267" t="s">
        <v>947</v>
      </c>
      <c r="K61" s="266">
        <f t="shared" ref="K61" si="43">H61-F61</f>
        <v>10.5</v>
      </c>
      <c r="L61" s="268">
        <f t="shared" ref="L61" si="44">(H61*N61)*0.07%</f>
        <v>541.31000000000006</v>
      </c>
      <c r="M61" s="269">
        <f t="shared" ref="M61" si="45">(K61*N61)-L61</f>
        <v>9433.69</v>
      </c>
      <c r="N61" s="266">
        <v>950</v>
      </c>
      <c r="O61" s="267" t="s">
        <v>540</v>
      </c>
      <c r="P61" s="265">
        <v>44904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7</v>
      </c>
      <c r="B62" s="332">
        <v>44900</v>
      </c>
      <c r="C62" s="293"/>
      <c r="D62" s="293" t="s">
        <v>954</v>
      </c>
      <c r="E62" s="287" t="s">
        <v>542</v>
      </c>
      <c r="F62" s="287">
        <v>18735</v>
      </c>
      <c r="G62" s="287">
        <v>18590</v>
      </c>
      <c r="H62" s="288">
        <v>18850</v>
      </c>
      <c r="I62" s="288" t="s">
        <v>955</v>
      </c>
      <c r="J62" s="267" t="s">
        <v>956</v>
      </c>
      <c r="K62" s="266">
        <f t="shared" ref="K62" si="46">H62-F62</f>
        <v>115</v>
      </c>
      <c r="L62" s="268">
        <f t="shared" ref="L62" si="47">(H62*N62)*0.07%</f>
        <v>659.75000000000011</v>
      </c>
      <c r="M62" s="269">
        <f t="shared" ref="M62" si="48">(K62*N62)-L62</f>
        <v>5090.25</v>
      </c>
      <c r="N62" s="266">
        <v>50</v>
      </c>
      <c r="O62" s="267" t="s">
        <v>540</v>
      </c>
      <c r="P62" s="265">
        <v>44900</v>
      </c>
      <c r="Q62" s="209"/>
      <c r="R62" s="212" t="s">
        <v>541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301">
        <v>8</v>
      </c>
      <c r="B63" s="347">
        <v>44901</v>
      </c>
      <c r="C63" s="348"/>
      <c r="D63" s="348" t="s">
        <v>967</v>
      </c>
      <c r="E63" s="301" t="s">
        <v>542</v>
      </c>
      <c r="F63" s="301">
        <v>6770</v>
      </c>
      <c r="G63" s="301">
        <v>6650</v>
      </c>
      <c r="H63" s="349">
        <v>6660</v>
      </c>
      <c r="I63" s="349" t="s">
        <v>968</v>
      </c>
      <c r="J63" s="302" t="s">
        <v>978</v>
      </c>
      <c r="K63" s="303">
        <f t="shared" ref="K63" si="49">H63-F63</f>
        <v>-110</v>
      </c>
      <c r="L63" s="304">
        <f t="shared" ref="L63" si="50">(H63*N63)*0.07%</f>
        <v>582.75000000000011</v>
      </c>
      <c r="M63" s="305">
        <f t="shared" ref="M63" si="51">(K63*N63)-L63</f>
        <v>-14332.75</v>
      </c>
      <c r="N63" s="303">
        <v>125</v>
      </c>
      <c r="O63" s="302" t="s">
        <v>552</v>
      </c>
      <c r="P63" s="306">
        <v>44902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301">
        <v>9</v>
      </c>
      <c r="B64" s="347">
        <v>44901</v>
      </c>
      <c r="C64" s="348"/>
      <c r="D64" s="348" t="s">
        <v>969</v>
      </c>
      <c r="E64" s="301" t="s">
        <v>542</v>
      </c>
      <c r="F64" s="301">
        <v>1730</v>
      </c>
      <c r="G64" s="301">
        <v>1679</v>
      </c>
      <c r="H64" s="349">
        <v>1679</v>
      </c>
      <c r="I64" s="349" t="s">
        <v>970</v>
      </c>
      <c r="J64" s="302" t="s">
        <v>1056</v>
      </c>
      <c r="K64" s="303">
        <f t="shared" ref="K64" si="52">H64-F64</f>
        <v>-51</v>
      </c>
      <c r="L64" s="304">
        <f t="shared" ref="L64" si="53">(H64*N64)*0.07%</f>
        <v>323.20750000000004</v>
      </c>
      <c r="M64" s="305">
        <f t="shared" ref="M64" si="54">(K64*N64)-L64</f>
        <v>-14348.2075</v>
      </c>
      <c r="N64" s="303">
        <v>275</v>
      </c>
      <c r="O64" s="302" t="s">
        <v>552</v>
      </c>
      <c r="P64" s="306">
        <v>44907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10</v>
      </c>
      <c r="B65" s="332">
        <v>44902</v>
      </c>
      <c r="C65" s="293"/>
      <c r="D65" s="293" t="s">
        <v>954</v>
      </c>
      <c r="E65" s="287" t="s">
        <v>542</v>
      </c>
      <c r="F65" s="287">
        <v>18680</v>
      </c>
      <c r="G65" s="287">
        <v>18490</v>
      </c>
      <c r="H65" s="288">
        <v>18730</v>
      </c>
      <c r="I65" s="288" t="s">
        <v>955</v>
      </c>
      <c r="J65" s="267" t="s">
        <v>991</v>
      </c>
      <c r="K65" s="266">
        <f t="shared" ref="K65" si="55">H65-F65</f>
        <v>50</v>
      </c>
      <c r="L65" s="268">
        <f t="shared" ref="L65" si="56">(H65*N65)*0.07%</f>
        <v>655.55000000000007</v>
      </c>
      <c r="M65" s="269">
        <f t="shared" ref="M65" si="57">(K65*N65)-L65</f>
        <v>1844.4499999999998</v>
      </c>
      <c r="N65" s="266">
        <v>50</v>
      </c>
      <c r="O65" s="267" t="s">
        <v>540</v>
      </c>
      <c r="P65" s="265">
        <v>44903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61">
        <v>11</v>
      </c>
      <c r="B66" s="271">
        <v>44904</v>
      </c>
      <c r="C66" s="308"/>
      <c r="D66" s="308" t="s">
        <v>1005</v>
      </c>
      <c r="E66" s="261" t="s">
        <v>542</v>
      </c>
      <c r="F66" s="261" t="s">
        <v>1006</v>
      </c>
      <c r="G66" s="261">
        <v>4645</v>
      </c>
      <c r="H66" s="309"/>
      <c r="I66" s="309" t="s">
        <v>1007</v>
      </c>
      <c r="J66" s="236" t="s">
        <v>543</v>
      </c>
      <c r="K66" s="211"/>
      <c r="L66" s="228"/>
      <c r="M66" s="229"/>
      <c r="N66" s="211"/>
      <c r="O66" s="236"/>
      <c r="P66" s="208"/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61">
        <v>12</v>
      </c>
      <c r="B67" s="271">
        <v>44904</v>
      </c>
      <c r="C67" s="308"/>
      <c r="D67" s="308" t="s">
        <v>1017</v>
      </c>
      <c r="E67" s="261" t="s">
        <v>542</v>
      </c>
      <c r="F67" s="261" t="s">
        <v>1018</v>
      </c>
      <c r="G67" s="261">
        <v>334</v>
      </c>
      <c r="H67" s="309"/>
      <c r="I67" s="309" t="s">
        <v>1019</v>
      </c>
      <c r="J67" s="236" t="s">
        <v>543</v>
      </c>
      <c r="K67" s="211"/>
      <c r="L67" s="228"/>
      <c r="M67" s="229"/>
      <c r="N67" s="211"/>
      <c r="O67" s="236"/>
      <c r="P67" s="208"/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261">
        <v>13</v>
      </c>
      <c r="B68" s="271">
        <v>44904</v>
      </c>
      <c r="C68" s="308"/>
      <c r="D68" s="308" t="s">
        <v>1020</v>
      </c>
      <c r="E68" s="261" t="s">
        <v>542</v>
      </c>
      <c r="F68" s="261" t="s">
        <v>1021</v>
      </c>
      <c r="G68" s="261">
        <v>707</v>
      </c>
      <c r="H68" s="309"/>
      <c r="I68" s="309" t="s">
        <v>1022</v>
      </c>
      <c r="J68" s="236" t="s">
        <v>543</v>
      </c>
      <c r="K68" s="211"/>
      <c r="L68" s="228"/>
      <c r="M68" s="229"/>
      <c r="N68" s="211"/>
      <c r="O68" s="236"/>
      <c r="P68" s="208"/>
      <c r="Q68" s="209"/>
      <c r="R68" s="212" t="s">
        <v>806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61">
        <v>14</v>
      </c>
      <c r="B69" s="271">
        <v>44904</v>
      </c>
      <c r="C69" s="308"/>
      <c r="D69" s="308" t="s">
        <v>942</v>
      </c>
      <c r="E69" s="261" t="s">
        <v>542</v>
      </c>
      <c r="F69" s="261" t="s">
        <v>1023</v>
      </c>
      <c r="G69" s="261">
        <v>917</v>
      </c>
      <c r="H69" s="309"/>
      <c r="I69" s="309" t="s">
        <v>1024</v>
      </c>
      <c r="J69" s="236" t="s">
        <v>543</v>
      </c>
      <c r="K69" s="211"/>
      <c r="L69" s="228"/>
      <c r="M69" s="229"/>
      <c r="N69" s="211"/>
      <c r="O69" s="236"/>
      <c r="P69" s="208"/>
      <c r="Q69" s="209"/>
      <c r="R69" s="212" t="s">
        <v>806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301">
        <v>15</v>
      </c>
      <c r="B70" s="346">
        <v>44907</v>
      </c>
      <c r="C70" s="348"/>
      <c r="D70" s="348" t="s">
        <v>1053</v>
      </c>
      <c r="E70" s="301" t="s">
        <v>542</v>
      </c>
      <c r="F70" s="301">
        <v>926</v>
      </c>
      <c r="G70" s="301">
        <v>914</v>
      </c>
      <c r="H70" s="349">
        <v>914</v>
      </c>
      <c r="I70" s="349" t="s">
        <v>1054</v>
      </c>
      <c r="J70" s="302" t="s">
        <v>1055</v>
      </c>
      <c r="K70" s="303">
        <f t="shared" ref="K70" si="58">H70-F70</f>
        <v>-12</v>
      </c>
      <c r="L70" s="304">
        <f t="shared" ref="L70" si="59">(H70*N70)*0.07%</f>
        <v>639.80000000000007</v>
      </c>
      <c r="M70" s="305">
        <f t="shared" ref="M70" si="60">(K70*N70)-L70</f>
        <v>-12639.8</v>
      </c>
      <c r="N70" s="303">
        <v>1000</v>
      </c>
      <c r="O70" s="302" t="s">
        <v>552</v>
      </c>
      <c r="P70" s="306">
        <v>44907</v>
      </c>
      <c r="Q70" s="209"/>
      <c r="R70" s="212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261">
        <v>16</v>
      </c>
      <c r="B71" s="271">
        <v>44907</v>
      </c>
      <c r="C71" s="308"/>
      <c r="D71" s="281" t="s">
        <v>1062</v>
      </c>
      <c r="E71" s="282" t="s">
        <v>542</v>
      </c>
      <c r="F71" s="272" t="s">
        <v>1063</v>
      </c>
      <c r="G71" s="272">
        <v>2584</v>
      </c>
      <c r="H71" s="272"/>
      <c r="I71" s="283" t="s">
        <v>1064</v>
      </c>
      <c r="J71" s="273" t="s">
        <v>543</v>
      </c>
      <c r="K71" s="211"/>
      <c r="L71" s="228"/>
      <c r="M71" s="229"/>
      <c r="N71" s="211"/>
      <c r="O71" s="236"/>
      <c r="P71" s="208"/>
      <c r="Q71" s="209"/>
      <c r="R71" s="212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61">
        <v>17</v>
      </c>
      <c r="B72" s="271">
        <v>44907</v>
      </c>
      <c r="C72" s="308"/>
      <c r="D72" s="308" t="s">
        <v>1065</v>
      </c>
      <c r="E72" s="261" t="s">
        <v>542</v>
      </c>
      <c r="F72" s="261" t="s">
        <v>1066</v>
      </c>
      <c r="G72" s="261">
        <v>1019</v>
      </c>
      <c r="H72" s="309"/>
      <c r="I72" s="309" t="s">
        <v>1067</v>
      </c>
      <c r="J72" s="236" t="s">
        <v>543</v>
      </c>
      <c r="K72" s="211"/>
      <c r="L72" s="228"/>
      <c r="M72" s="229"/>
      <c r="N72" s="211"/>
      <c r="O72" s="236"/>
      <c r="P72" s="208"/>
      <c r="Q72" s="209"/>
      <c r="R72" s="212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210"/>
      <c r="B73" s="208"/>
      <c r="C73" s="252"/>
      <c r="D73" s="252"/>
      <c r="E73" s="210"/>
      <c r="F73" s="210"/>
      <c r="G73" s="210"/>
      <c r="H73" s="211"/>
      <c r="I73" s="211"/>
      <c r="J73" s="236"/>
      <c r="K73" s="252"/>
      <c r="L73" s="210"/>
      <c r="M73" s="210"/>
      <c r="N73" s="210"/>
      <c r="O73" s="211"/>
      <c r="P73" s="211"/>
      <c r="Q73" s="209"/>
      <c r="R73" s="212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ht="13.5" customHeight="1">
      <c r="A74" s="243"/>
      <c r="B74" s="240"/>
      <c r="C74" s="209"/>
      <c r="D74" s="209"/>
      <c r="E74" s="243"/>
      <c r="F74" s="243"/>
      <c r="G74" s="243"/>
      <c r="H74" s="244"/>
      <c r="I74" s="244"/>
      <c r="J74" s="262"/>
      <c r="K74" s="244"/>
      <c r="L74" s="245"/>
      <c r="M74" s="263"/>
      <c r="N74" s="244"/>
      <c r="O74" s="264"/>
      <c r="P74" s="247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97"/>
      <c r="B75" s="98"/>
      <c r="C75" s="130"/>
      <c r="D75" s="138"/>
      <c r="E75" s="139"/>
      <c r="F75" s="97"/>
      <c r="G75" s="97"/>
      <c r="H75" s="97"/>
      <c r="I75" s="131"/>
      <c r="J75" s="131"/>
      <c r="K75" s="131"/>
      <c r="L75" s="131"/>
      <c r="M75" s="131"/>
      <c r="N75" s="131"/>
      <c r="O75" s="131"/>
      <c r="P75" s="131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40"/>
      <c r="B76" s="98"/>
      <c r="C76" s="99"/>
      <c r="D76" s="141"/>
      <c r="E76" s="102"/>
      <c r="F76" s="102"/>
      <c r="G76" s="102"/>
      <c r="H76" s="102"/>
      <c r="I76" s="102"/>
      <c r="J76" s="6"/>
      <c r="K76" s="102"/>
      <c r="L76" s="102"/>
      <c r="M76" s="6"/>
      <c r="N76" s="1"/>
      <c r="O76" s="99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142" t="s">
        <v>562</v>
      </c>
      <c r="B77" s="142"/>
      <c r="C77" s="142"/>
      <c r="D77" s="142"/>
      <c r="E77" s="143"/>
      <c r="F77" s="102"/>
      <c r="G77" s="102"/>
      <c r="H77" s="102"/>
      <c r="I77" s="102"/>
      <c r="J77" s="1"/>
      <c r="K77" s="6"/>
      <c r="L77" s="6"/>
      <c r="M77" s="6"/>
      <c r="N77" s="1"/>
      <c r="O77" s="1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>
      <c r="A78" s="94" t="s">
        <v>16</v>
      </c>
      <c r="B78" s="94" t="s">
        <v>517</v>
      </c>
      <c r="C78" s="94"/>
      <c r="D78" s="95" t="s">
        <v>528</v>
      </c>
      <c r="E78" s="94" t="s">
        <v>529</v>
      </c>
      <c r="F78" s="94" t="s">
        <v>530</v>
      </c>
      <c r="G78" s="94" t="s">
        <v>550</v>
      </c>
      <c r="H78" s="94" t="s">
        <v>532</v>
      </c>
      <c r="I78" s="94" t="s">
        <v>533</v>
      </c>
      <c r="J78" s="93" t="s">
        <v>534</v>
      </c>
      <c r="K78" s="93" t="s">
        <v>563</v>
      </c>
      <c r="L78" s="96" t="s">
        <v>536</v>
      </c>
      <c r="M78" s="137" t="s">
        <v>559</v>
      </c>
      <c r="N78" s="94" t="s">
        <v>560</v>
      </c>
      <c r="O78" s="94" t="s">
        <v>538</v>
      </c>
      <c r="P78" s="95" t="s">
        <v>539</v>
      </c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s="207" customFormat="1" ht="15.6" customHeight="1">
      <c r="A79" s="301">
        <v>1</v>
      </c>
      <c r="B79" s="306">
        <v>44895</v>
      </c>
      <c r="C79" s="307"/>
      <c r="D79" s="307" t="s">
        <v>908</v>
      </c>
      <c r="E79" s="310" t="s">
        <v>542</v>
      </c>
      <c r="F79" s="310">
        <v>48</v>
      </c>
      <c r="G79" s="310">
        <v>10</v>
      </c>
      <c r="H79" s="303">
        <v>10</v>
      </c>
      <c r="I79" s="303" t="s">
        <v>880</v>
      </c>
      <c r="J79" s="302" t="s">
        <v>961</v>
      </c>
      <c r="K79" s="303">
        <f t="shared" ref="K79:K80" si="61">H79-F79</f>
        <v>-38</v>
      </c>
      <c r="L79" s="304">
        <v>100</v>
      </c>
      <c r="M79" s="305">
        <f t="shared" ref="M79:M80" si="62">(K79*N79)-L79</f>
        <v>-2000</v>
      </c>
      <c r="N79" s="303">
        <v>50</v>
      </c>
      <c r="O79" s="302" t="s">
        <v>552</v>
      </c>
      <c r="P79" s="306">
        <v>44896</v>
      </c>
      <c r="Q79" s="206"/>
      <c r="R79" s="212" t="s">
        <v>541</v>
      </c>
      <c r="S79" s="206"/>
      <c r="T79" s="206"/>
      <c r="U79" s="206"/>
      <c r="V79" s="206"/>
      <c r="W79" s="206"/>
      <c r="X79" s="212"/>
      <c r="Y79" s="206"/>
      <c r="Z79" s="206"/>
      <c r="AA79" s="206"/>
      <c r="AB79" s="206"/>
      <c r="AC79" s="206"/>
      <c r="AD79" s="212"/>
      <c r="AE79" s="206"/>
      <c r="AF79" s="206"/>
      <c r="AG79" s="206"/>
      <c r="AH79" s="206"/>
      <c r="AI79" s="206"/>
      <c r="AJ79" s="212"/>
      <c r="AK79" s="206"/>
      <c r="AL79" s="206"/>
    </row>
    <row r="80" spans="1:38" s="207" customFormat="1" ht="15.6" customHeight="1">
      <c r="A80" s="287">
        <v>2</v>
      </c>
      <c r="B80" s="345">
        <v>44896</v>
      </c>
      <c r="C80" s="333"/>
      <c r="D80" s="333" t="s">
        <v>918</v>
      </c>
      <c r="E80" s="334" t="s">
        <v>542</v>
      </c>
      <c r="F80" s="334">
        <v>78</v>
      </c>
      <c r="G80" s="334">
        <v>40</v>
      </c>
      <c r="H80" s="266">
        <v>99</v>
      </c>
      <c r="I80" s="266" t="s">
        <v>919</v>
      </c>
      <c r="J80" s="267" t="s">
        <v>553</v>
      </c>
      <c r="K80" s="266">
        <f t="shared" si="61"/>
        <v>21</v>
      </c>
      <c r="L80" s="268">
        <v>100</v>
      </c>
      <c r="M80" s="269">
        <f t="shared" si="62"/>
        <v>950</v>
      </c>
      <c r="N80" s="266">
        <v>50</v>
      </c>
      <c r="O80" s="267" t="s">
        <v>540</v>
      </c>
      <c r="P80" s="265">
        <v>44896</v>
      </c>
      <c r="Q80" s="206"/>
      <c r="R80" s="212" t="s">
        <v>541</v>
      </c>
      <c r="S80" s="206"/>
      <c r="T80" s="206"/>
      <c r="U80" s="206"/>
      <c r="V80" s="206"/>
      <c r="W80" s="206"/>
      <c r="X80" s="212"/>
      <c r="Y80" s="206"/>
      <c r="Z80" s="206"/>
      <c r="AA80" s="206"/>
      <c r="AB80" s="206"/>
      <c r="AC80" s="206"/>
      <c r="AD80" s="212"/>
      <c r="AE80" s="206"/>
      <c r="AF80" s="206"/>
      <c r="AG80" s="206"/>
      <c r="AH80" s="206"/>
      <c r="AI80" s="206"/>
      <c r="AJ80" s="212"/>
      <c r="AK80" s="206"/>
      <c r="AL80" s="206"/>
    </row>
    <row r="81" spans="1:38" s="207" customFormat="1" ht="15.6" customHeight="1">
      <c r="A81" s="301">
        <v>3</v>
      </c>
      <c r="B81" s="344">
        <v>44896</v>
      </c>
      <c r="C81" s="307"/>
      <c r="D81" s="307" t="s">
        <v>920</v>
      </c>
      <c r="E81" s="310" t="s">
        <v>542</v>
      </c>
      <c r="F81" s="310">
        <v>11</v>
      </c>
      <c r="G81" s="310">
        <v>0</v>
      </c>
      <c r="H81" s="303">
        <v>0</v>
      </c>
      <c r="I81" s="303" t="s">
        <v>921</v>
      </c>
      <c r="J81" s="302" t="s">
        <v>927</v>
      </c>
      <c r="K81" s="303">
        <f t="shared" ref="K81:K82" si="63">H81-F81</f>
        <v>-11</v>
      </c>
      <c r="L81" s="304">
        <v>100</v>
      </c>
      <c r="M81" s="305">
        <f t="shared" ref="M81:M82" si="64">(K81*N81)-L81</f>
        <v>-650</v>
      </c>
      <c r="N81" s="303">
        <v>50</v>
      </c>
      <c r="O81" s="302" t="s">
        <v>552</v>
      </c>
      <c r="P81" s="306">
        <v>44896</v>
      </c>
      <c r="Q81" s="206"/>
      <c r="R81" s="212" t="s">
        <v>806</v>
      </c>
      <c r="S81" s="206"/>
      <c r="T81" s="206"/>
      <c r="U81" s="206"/>
      <c r="V81" s="206"/>
      <c r="W81" s="206"/>
      <c r="X81" s="212"/>
      <c r="Y81" s="206"/>
      <c r="Z81" s="206"/>
      <c r="AA81" s="206"/>
      <c r="AB81" s="206"/>
      <c r="AC81" s="206"/>
      <c r="AD81" s="212"/>
      <c r="AE81" s="206"/>
      <c r="AF81" s="206"/>
      <c r="AG81" s="206"/>
      <c r="AH81" s="206"/>
      <c r="AI81" s="206"/>
      <c r="AJ81" s="212"/>
      <c r="AK81" s="206"/>
      <c r="AL81" s="206"/>
    </row>
    <row r="82" spans="1:38" s="207" customFormat="1" ht="15.6" customHeight="1">
      <c r="A82" s="287">
        <v>4</v>
      </c>
      <c r="B82" s="323">
        <v>44896</v>
      </c>
      <c r="C82" s="333"/>
      <c r="D82" s="333" t="s">
        <v>922</v>
      </c>
      <c r="E82" s="334" t="s">
        <v>542</v>
      </c>
      <c r="F82" s="334">
        <v>70</v>
      </c>
      <c r="G82" s="334">
        <v>49</v>
      </c>
      <c r="H82" s="266">
        <v>81</v>
      </c>
      <c r="I82" s="266" t="s">
        <v>923</v>
      </c>
      <c r="J82" s="267" t="s">
        <v>946</v>
      </c>
      <c r="K82" s="266">
        <f t="shared" si="63"/>
        <v>11</v>
      </c>
      <c r="L82" s="268">
        <v>100</v>
      </c>
      <c r="M82" s="269">
        <f t="shared" si="64"/>
        <v>2650</v>
      </c>
      <c r="N82" s="266">
        <v>250</v>
      </c>
      <c r="O82" s="267" t="s">
        <v>540</v>
      </c>
      <c r="P82" s="265">
        <v>44897</v>
      </c>
      <c r="Q82" s="206"/>
      <c r="R82" s="212" t="s">
        <v>806</v>
      </c>
      <c r="S82" s="206"/>
      <c r="T82" s="206"/>
      <c r="U82" s="206"/>
      <c r="V82" s="206"/>
      <c r="W82" s="206"/>
      <c r="X82" s="212"/>
      <c r="Y82" s="206"/>
      <c r="Z82" s="206"/>
      <c r="AA82" s="206"/>
      <c r="AB82" s="206"/>
      <c r="AC82" s="206"/>
      <c r="AD82" s="212"/>
      <c r="AE82" s="206"/>
      <c r="AF82" s="206"/>
      <c r="AG82" s="206"/>
      <c r="AH82" s="206"/>
      <c r="AI82" s="206"/>
      <c r="AJ82" s="212"/>
      <c r="AK82" s="206"/>
      <c r="AL82" s="206"/>
    </row>
    <row r="83" spans="1:38" s="207" customFormat="1" ht="15.6" customHeight="1">
      <c r="A83" s="287">
        <v>5</v>
      </c>
      <c r="B83" s="323">
        <v>44896</v>
      </c>
      <c r="C83" s="333"/>
      <c r="D83" s="333" t="s">
        <v>924</v>
      </c>
      <c r="E83" s="334" t="s">
        <v>542</v>
      </c>
      <c r="F83" s="334">
        <v>15.5</v>
      </c>
      <c r="G83" s="334">
        <v>11.5</v>
      </c>
      <c r="H83" s="266">
        <v>18.3</v>
      </c>
      <c r="I83" s="266" t="s">
        <v>925</v>
      </c>
      <c r="J83" s="267" t="s">
        <v>929</v>
      </c>
      <c r="K83" s="266">
        <f t="shared" ref="K83:K84" si="65">H83-F83</f>
        <v>2.8000000000000007</v>
      </c>
      <c r="L83" s="268">
        <v>100</v>
      </c>
      <c r="M83" s="269">
        <f t="shared" ref="M83:M84" si="66">(K83*N83)-L83</f>
        <v>3680.0000000000009</v>
      </c>
      <c r="N83" s="266">
        <v>1350</v>
      </c>
      <c r="O83" s="267" t="s">
        <v>540</v>
      </c>
      <c r="P83" s="265">
        <v>44897</v>
      </c>
      <c r="Q83" s="206"/>
      <c r="R83" s="212" t="s">
        <v>806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301">
        <v>6</v>
      </c>
      <c r="B84" s="346">
        <v>44897</v>
      </c>
      <c r="C84" s="307"/>
      <c r="D84" s="307" t="s">
        <v>930</v>
      </c>
      <c r="E84" s="310" t="s">
        <v>542</v>
      </c>
      <c r="F84" s="310">
        <v>47</v>
      </c>
      <c r="G84" s="310">
        <v>17</v>
      </c>
      <c r="H84" s="303">
        <v>17</v>
      </c>
      <c r="I84" s="303" t="s">
        <v>931</v>
      </c>
      <c r="J84" s="302" t="s">
        <v>1026</v>
      </c>
      <c r="K84" s="303">
        <f t="shared" si="65"/>
        <v>-30</v>
      </c>
      <c r="L84" s="304">
        <v>100</v>
      </c>
      <c r="M84" s="305">
        <f t="shared" si="66"/>
        <v>-4600</v>
      </c>
      <c r="N84" s="303">
        <v>150</v>
      </c>
      <c r="O84" s="302" t="s">
        <v>552</v>
      </c>
      <c r="P84" s="306">
        <v>44904</v>
      </c>
      <c r="Q84" s="206"/>
      <c r="R84" s="212" t="s">
        <v>541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287">
        <v>7</v>
      </c>
      <c r="B85" s="332">
        <v>44897</v>
      </c>
      <c r="C85" s="333"/>
      <c r="D85" s="333" t="s">
        <v>924</v>
      </c>
      <c r="E85" s="334" t="s">
        <v>542</v>
      </c>
      <c r="F85" s="334">
        <v>15.5</v>
      </c>
      <c r="G85" s="334">
        <v>11.5</v>
      </c>
      <c r="H85" s="266">
        <v>21.5</v>
      </c>
      <c r="I85" s="266" t="s">
        <v>925</v>
      </c>
      <c r="J85" s="267" t="s">
        <v>952</v>
      </c>
      <c r="K85" s="266">
        <f t="shared" ref="K85:K86" si="67">H85-F85</f>
        <v>6</v>
      </c>
      <c r="L85" s="268">
        <v>100</v>
      </c>
      <c r="M85" s="269">
        <f t="shared" ref="M85:M86" si="68">(K85*N85)-L85</f>
        <v>8000</v>
      </c>
      <c r="N85" s="266">
        <v>1350</v>
      </c>
      <c r="O85" s="267" t="s">
        <v>540</v>
      </c>
      <c r="P85" s="265">
        <v>44900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301">
        <v>8</v>
      </c>
      <c r="B86" s="346">
        <v>44897</v>
      </c>
      <c r="C86" s="307"/>
      <c r="D86" s="307" t="s">
        <v>933</v>
      </c>
      <c r="E86" s="310" t="s">
        <v>542</v>
      </c>
      <c r="F86" s="310">
        <v>27</v>
      </c>
      <c r="G86" s="310">
        <v>17</v>
      </c>
      <c r="H86" s="303">
        <v>17</v>
      </c>
      <c r="I86" s="303" t="s">
        <v>921</v>
      </c>
      <c r="J86" s="302" t="s">
        <v>996</v>
      </c>
      <c r="K86" s="303">
        <f t="shared" si="67"/>
        <v>-10</v>
      </c>
      <c r="L86" s="304">
        <v>100</v>
      </c>
      <c r="M86" s="305">
        <f t="shared" si="68"/>
        <v>-4100</v>
      </c>
      <c r="N86" s="303">
        <v>400</v>
      </c>
      <c r="O86" s="302" t="s">
        <v>552</v>
      </c>
      <c r="P86" s="306">
        <v>44903</v>
      </c>
      <c r="Q86" s="206"/>
      <c r="R86" s="212" t="s">
        <v>541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301">
        <v>9</v>
      </c>
      <c r="B87" s="346">
        <v>44897</v>
      </c>
      <c r="C87" s="307"/>
      <c r="D87" s="307" t="s">
        <v>935</v>
      </c>
      <c r="E87" s="310" t="s">
        <v>542</v>
      </c>
      <c r="F87" s="310">
        <v>77</v>
      </c>
      <c r="G87" s="310">
        <v>37</v>
      </c>
      <c r="H87" s="303">
        <v>37</v>
      </c>
      <c r="I87" s="303" t="s">
        <v>934</v>
      </c>
      <c r="J87" s="302" t="s">
        <v>965</v>
      </c>
      <c r="K87" s="303">
        <f t="shared" ref="K87" si="69">H87-F87</f>
        <v>-40</v>
      </c>
      <c r="L87" s="304">
        <v>100</v>
      </c>
      <c r="M87" s="305">
        <f t="shared" ref="M87" si="70">(K87*N87)-L87</f>
        <v>-2100</v>
      </c>
      <c r="N87" s="303">
        <v>50</v>
      </c>
      <c r="O87" s="302" t="s">
        <v>552</v>
      </c>
      <c r="P87" s="306">
        <v>44901</v>
      </c>
      <c r="Q87" s="206"/>
      <c r="R87" s="212" t="s">
        <v>541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287">
        <v>10</v>
      </c>
      <c r="B88" s="332">
        <v>44897</v>
      </c>
      <c r="C88" s="333"/>
      <c r="D88" s="333" t="s">
        <v>936</v>
      </c>
      <c r="E88" s="334" t="s">
        <v>542</v>
      </c>
      <c r="F88" s="334">
        <v>56.5</v>
      </c>
      <c r="G88" s="334">
        <v>38</v>
      </c>
      <c r="H88" s="266">
        <v>67</v>
      </c>
      <c r="I88" s="266" t="s">
        <v>937</v>
      </c>
      <c r="J88" s="267" t="s">
        <v>947</v>
      </c>
      <c r="K88" s="266">
        <f t="shared" ref="K88" si="71">H88-F88</f>
        <v>10.5</v>
      </c>
      <c r="L88" s="268">
        <v>100</v>
      </c>
      <c r="M88" s="269">
        <f t="shared" ref="M88" si="72">(K88*N88)-L88</f>
        <v>2525</v>
      </c>
      <c r="N88" s="266">
        <v>250</v>
      </c>
      <c r="O88" s="267" t="s">
        <v>540</v>
      </c>
      <c r="P88" s="265">
        <v>44897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87">
        <v>11</v>
      </c>
      <c r="B89" s="332">
        <v>44897</v>
      </c>
      <c r="C89" s="333"/>
      <c r="D89" s="333" t="s">
        <v>938</v>
      </c>
      <c r="E89" s="334" t="s">
        <v>542</v>
      </c>
      <c r="F89" s="334">
        <v>45</v>
      </c>
      <c r="G89" s="334">
        <v>27</v>
      </c>
      <c r="H89" s="266">
        <v>53.5</v>
      </c>
      <c r="I89" s="266" t="s">
        <v>941</v>
      </c>
      <c r="J89" s="267" t="s">
        <v>948</v>
      </c>
      <c r="K89" s="266">
        <f t="shared" ref="K89" si="73">H89-F89</f>
        <v>8.5</v>
      </c>
      <c r="L89" s="268">
        <v>100</v>
      </c>
      <c r="M89" s="269">
        <f t="shared" ref="M89" si="74">(K89*N89)-L89</f>
        <v>2450</v>
      </c>
      <c r="N89" s="266">
        <v>300</v>
      </c>
      <c r="O89" s="267" t="s">
        <v>540</v>
      </c>
      <c r="P89" s="265">
        <v>44901</v>
      </c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12</v>
      </c>
      <c r="B90" s="332">
        <v>44897</v>
      </c>
      <c r="C90" s="333"/>
      <c r="D90" s="333" t="s">
        <v>939</v>
      </c>
      <c r="E90" s="334" t="s">
        <v>542</v>
      </c>
      <c r="F90" s="334">
        <v>49</v>
      </c>
      <c r="G90" s="334">
        <v>33</v>
      </c>
      <c r="H90" s="266">
        <v>57.5</v>
      </c>
      <c r="I90" s="266" t="s">
        <v>940</v>
      </c>
      <c r="J90" s="267" t="s">
        <v>948</v>
      </c>
      <c r="K90" s="266">
        <f t="shared" ref="K90:K93" si="75">H90-F90</f>
        <v>8.5</v>
      </c>
      <c r="L90" s="268">
        <v>100</v>
      </c>
      <c r="M90" s="269">
        <f t="shared" ref="M90:M93" si="76">(K90*N90)-L90</f>
        <v>2450</v>
      </c>
      <c r="N90" s="266">
        <v>300</v>
      </c>
      <c r="O90" s="267" t="s">
        <v>540</v>
      </c>
      <c r="P90" s="265">
        <v>44897</v>
      </c>
      <c r="Q90" s="206"/>
      <c r="R90" s="212" t="s">
        <v>806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287">
        <v>13</v>
      </c>
      <c r="B91" s="332">
        <v>44900</v>
      </c>
      <c r="C91" s="333"/>
      <c r="D91" s="333" t="s">
        <v>959</v>
      </c>
      <c r="E91" s="334" t="s">
        <v>542</v>
      </c>
      <c r="F91" s="334">
        <v>42</v>
      </c>
      <c r="G91" s="334">
        <v>25</v>
      </c>
      <c r="H91" s="266">
        <v>50.5</v>
      </c>
      <c r="I91" s="266" t="s">
        <v>960</v>
      </c>
      <c r="J91" s="267" t="s">
        <v>948</v>
      </c>
      <c r="K91" s="266">
        <f t="shared" si="75"/>
        <v>8.5</v>
      </c>
      <c r="L91" s="268">
        <v>100</v>
      </c>
      <c r="M91" s="269">
        <f t="shared" si="76"/>
        <v>2450</v>
      </c>
      <c r="N91" s="266">
        <v>300</v>
      </c>
      <c r="O91" s="267" t="s">
        <v>540</v>
      </c>
      <c r="P91" s="265">
        <v>44901</v>
      </c>
      <c r="Q91" s="206"/>
      <c r="R91" s="212" t="s">
        <v>806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301">
        <v>14</v>
      </c>
      <c r="B92" s="347">
        <v>44901</v>
      </c>
      <c r="C92" s="307"/>
      <c r="D92" s="307" t="s">
        <v>966</v>
      </c>
      <c r="E92" s="310" t="s">
        <v>542</v>
      </c>
      <c r="F92" s="310">
        <v>49</v>
      </c>
      <c r="G92" s="310">
        <v>32</v>
      </c>
      <c r="H92" s="303">
        <v>32</v>
      </c>
      <c r="I92" s="303" t="s">
        <v>940</v>
      </c>
      <c r="J92" s="302" t="s">
        <v>979</v>
      </c>
      <c r="K92" s="303">
        <f t="shared" si="75"/>
        <v>-17</v>
      </c>
      <c r="L92" s="304">
        <v>100</v>
      </c>
      <c r="M92" s="305">
        <f t="shared" si="76"/>
        <v>-5200</v>
      </c>
      <c r="N92" s="303">
        <v>300</v>
      </c>
      <c r="O92" s="302" t="s">
        <v>552</v>
      </c>
      <c r="P92" s="306">
        <v>44902</v>
      </c>
      <c r="Q92" s="206"/>
      <c r="R92" s="212" t="s">
        <v>806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301">
        <v>15</v>
      </c>
      <c r="B93" s="347">
        <v>44901</v>
      </c>
      <c r="C93" s="307"/>
      <c r="D93" s="307" t="s">
        <v>924</v>
      </c>
      <c r="E93" s="310" t="s">
        <v>542</v>
      </c>
      <c r="F93" s="310">
        <v>14.75</v>
      </c>
      <c r="G93" s="310">
        <v>11</v>
      </c>
      <c r="H93" s="303">
        <v>11</v>
      </c>
      <c r="I93" s="303" t="s">
        <v>925</v>
      </c>
      <c r="J93" s="302" t="s">
        <v>995</v>
      </c>
      <c r="K93" s="303">
        <f t="shared" si="75"/>
        <v>-3.75</v>
      </c>
      <c r="L93" s="304">
        <v>100</v>
      </c>
      <c r="M93" s="305">
        <f t="shared" si="76"/>
        <v>-5162.5</v>
      </c>
      <c r="N93" s="303">
        <v>1350</v>
      </c>
      <c r="O93" s="302" t="s">
        <v>552</v>
      </c>
      <c r="P93" s="306">
        <v>44903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87">
        <v>16</v>
      </c>
      <c r="B94" s="332">
        <v>44902</v>
      </c>
      <c r="C94" s="333"/>
      <c r="D94" s="333" t="s">
        <v>980</v>
      </c>
      <c r="E94" s="334" t="s">
        <v>542</v>
      </c>
      <c r="F94" s="334">
        <v>59</v>
      </c>
      <c r="G94" s="334">
        <v>39</v>
      </c>
      <c r="H94" s="266">
        <v>71</v>
      </c>
      <c r="I94" s="266" t="s">
        <v>981</v>
      </c>
      <c r="J94" s="267" t="s">
        <v>985</v>
      </c>
      <c r="K94" s="266">
        <f t="shared" ref="K94" si="77">H94-F94</f>
        <v>12</v>
      </c>
      <c r="L94" s="268">
        <v>100</v>
      </c>
      <c r="M94" s="269">
        <f t="shared" ref="M94" si="78">(K94*N94)-L94</f>
        <v>2900</v>
      </c>
      <c r="N94" s="266">
        <v>250</v>
      </c>
      <c r="O94" s="267" t="s">
        <v>540</v>
      </c>
      <c r="P94" s="265">
        <v>44902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17</v>
      </c>
      <c r="B95" s="332">
        <v>44902</v>
      </c>
      <c r="C95" s="333"/>
      <c r="D95" s="333" t="s">
        <v>982</v>
      </c>
      <c r="E95" s="334" t="s">
        <v>542</v>
      </c>
      <c r="F95" s="334">
        <v>56</v>
      </c>
      <c r="G95" s="334">
        <v>40</v>
      </c>
      <c r="H95" s="266">
        <v>62</v>
      </c>
      <c r="I95" s="266" t="s">
        <v>940</v>
      </c>
      <c r="J95" s="267" t="s">
        <v>952</v>
      </c>
      <c r="K95" s="266">
        <f t="shared" ref="K95" si="79">H95-F95</f>
        <v>6</v>
      </c>
      <c r="L95" s="268">
        <v>100</v>
      </c>
      <c r="M95" s="269">
        <f t="shared" ref="M95" si="80">(K95*N95)-L95</f>
        <v>1700</v>
      </c>
      <c r="N95" s="266">
        <v>300</v>
      </c>
      <c r="O95" s="267" t="s">
        <v>540</v>
      </c>
      <c r="P95" s="265">
        <v>44907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7">
        <v>18</v>
      </c>
      <c r="B96" s="332">
        <v>44904</v>
      </c>
      <c r="C96" s="333"/>
      <c r="D96" s="333" t="s">
        <v>1008</v>
      </c>
      <c r="E96" s="334" t="s">
        <v>1009</v>
      </c>
      <c r="F96" s="334">
        <v>132.5</v>
      </c>
      <c r="G96" s="334">
        <v>185</v>
      </c>
      <c r="H96" s="266">
        <v>105</v>
      </c>
      <c r="I96" s="266" t="s">
        <v>1010</v>
      </c>
      <c r="J96" s="267" t="s">
        <v>1011</v>
      </c>
      <c r="K96" s="266">
        <f>F96-H96</f>
        <v>27.5</v>
      </c>
      <c r="L96" s="268">
        <v>100</v>
      </c>
      <c r="M96" s="269">
        <f t="shared" ref="M96:M98" si="81">(K96*N96)-L96</f>
        <v>1275</v>
      </c>
      <c r="N96" s="266">
        <v>50</v>
      </c>
      <c r="O96" s="267" t="s">
        <v>540</v>
      </c>
      <c r="P96" s="265">
        <v>44904</v>
      </c>
      <c r="Q96" s="206"/>
      <c r="R96" s="212" t="s">
        <v>541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87">
        <v>19</v>
      </c>
      <c r="B97" s="332">
        <v>44904</v>
      </c>
      <c r="C97" s="333"/>
      <c r="D97" s="333" t="s">
        <v>1014</v>
      </c>
      <c r="E97" s="334" t="s">
        <v>542</v>
      </c>
      <c r="F97" s="334">
        <v>68</v>
      </c>
      <c r="G97" s="334">
        <v>35</v>
      </c>
      <c r="H97" s="266">
        <v>104</v>
      </c>
      <c r="I97" s="266" t="s">
        <v>1015</v>
      </c>
      <c r="J97" s="267" t="s">
        <v>1016</v>
      </c>
      <c r="K97" s="266">
        <f t="shared" ref="K97:K98" si="82">H97-F97</f>
        <v>36</v>
      </c>
      <c r="L97" s="268">
        <v>100</v>
      </c>
      <c r="M97" s="269">
        <f t="shared" si="81"/>
        <v>1700</v>
      </c>
      <c r="N97" s="266">
        <v>50</v>
      </c>
      <c r="O97" s="267" t="s">
        <v>540</v>
      </c>
      <c r="P97" s="265">
        <v>44904</v>
      </c>
      <c r="Q97" s="206"/>
      <c r="R97" s="212" t="s">
        <v>541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301">
        <v>20</v>
      </c>
      <c r="B98" s="346">
        <v>44904</v>
      </c>
      <c r="C98" s="307"/>
      <c r="D98" s="307" t="s">
        <v>936</v>
      </c>
      <c r="E98" s="310" t="s">
        <v>542</v>
      </c>
      <c r="F98" s="310">
        <v>61</v>
      </c>
      <c r="G98" s="310">
        <v>39</v>
      </c>
      <c r="H98" s="303">
        <v>39</v>
      </c>
      <c r="I98" s="303" t="s">
        <v>1025</v>
      </c>
      <c r="J98" s="302" t="s">
        <v>1052</v>
      </c>
      <c r="K98" s="303">
        <f t="shared" si="82"/>
        <v>-22</v>
      </c>
      <c r="L98" s="304">
        <v>100</v>
      </c>
      <c r="M98" s="305">
        <f t="shared" si="81"/>
        <v>-5600</v>
      </c>
      <c r="N98" s="303">
        <v>250</v>
      </c>
      <c r="O98" s="302" t="s">
        <v>552</v>
      </c>
      <c r="P98" s="306">
        <v>44907</v>
      </c>
      <c r="Q98" s="206"/>
      <c r="R98" s="212" t="s">
        <v>541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61">
        <v>21</v>
      </c>
      <c r="B99" s="271">
        <v>44907</v>
      </c>
      <c r="C99" s="252"/>
      <c r="D99" s="252" t="s">
        <v>1069</v>
      </c>
      <c r="E99" s="210" t="s">
        <v>542</v>
      </c>
      <c r="F99" s="210" t="s">
        <v>1070</v>
      </c>
      <c r="G99" s="210">
        <v>22</v>
      </c>
      <c r="H99" s="211"/>
      <c r="I99" s="211" t="s">
        <v>1071</v>
      </c>
      <c r="J99" s="236" t="s">
        <v>543</v>
      </c>
      <c r="K99" s="211"/>
      <c r="L99" s="228"/>
      <c r="M99" s="229"/>
      <c r="N99" s="211"/>
      <c r="O99" s="236"/>
      <c r="P99" s="208"/>
      <c r="Q99" s="206"/>
      <c r="R99" s="212"/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61"/>
      <c r="B100" s="271"/>
      <c r="C100" s="252"/>
      <c r="D100" s="252"/>
      <c r="E100" s="210"/>
      <c r="F100" s="210"/>
      <c r="G100" s="210"/>
      <c r="H100" s="211"/>
      <c r="I100" s="211"/>
      <c r="J100" s="236"/>
      <c r="K100" s="211"/>
      <c r="L100" s="228"/>
      <c r="M100" s="229"/>
      <c r="N100" s="211"/>
      <c r="O100" s="236"/>
      <c r="P100" s="208"/>
      <c r="Q100" s="206"/>
      <c r="R100" s="212"/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61"/>
      <c r="B101" s="271"/>
      <c r="C101" s="252"/>
      <c r="D101" s="252"/>
      <c r="E101" s="210"/>
      <c r="F101" s="210"/>
      <c r="G101" s="210"/>
      <c r="H101" s="211"/>
      <c r="I101" s="211"/>
      <c r="J101" s="236"/>
      <c r="K101" s="211"/>
      <c r="L101" s="228"/>
      <c r="M101" s="229"/>
      <c r="N101" s="211"/>
      <c r="O101" s="236"/>
      <c r="P101" s="208"/>
      <c r="Q101" s="206"/>
      <c r="R101" s="212"/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61"/>
      <c r="B102" s="271"/>
      <c r="C102" s="252"/>
      <c r="D102" s="252"/>
      <c r="E102" s="210"/>
      <c r="F102" s="210"/>
      <c r="G102" s="210"/>
      <c r="H102" s="211"/>
      <c r="I102" s="211"/>
      <c r="J102" s="236"/>
      <c r="K102" s="211"/>
      <c r="L102" s="228"/>
      <c r="M102" s="229"/>
      <c r="N102" s="211"/>
      <c r="O102" s="236"/>
      <c r="P102" s="208"/>
      <c r="Q102" s="206"/>
      <c r="R102" s="212"/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61"/>
      <c r="B103" s="271"/>
      <c r="C103" s="252"/>
      <c r="D103" s="252"/>
      <c r="E103" s="210"/>
      <c r="F103" s="210"/>
      <c r="G103" s="210"/>
      <c r="H103" s="211"/>
      <c r="I103" s="211"/>
      <c r="J103" s="236"/>
      <c r="K103" s="211"/>
      <c r="L103" s="228"/>
      <c r="M103" s="229"/>
      <c r="N103" s="211"/>
      <c r="O103" s="236"/>
      <c r="P103" s="208"/>
      <c r="Q103" s="206"/>
      <c r="R103" s="212"/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ht="15" customHeight="1">
      <c r="A104" s="335"/>
      <c r="B104" s="335"/>
      <c r="C104" s="335"/>
      <c r="D104" s="335"/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  <c r="AL104" s="1"/>
    </row>
    <row r="105" spans="1:38" ht="15" customHeight="1">
      <c r="A105" s="335"/>
      <c r="B105" s="335"/>
      <c r="C105" s="335"/>
      <c r="D105" s="335"/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1"/>
    </row>
    <row r="106" spans="1:38" ht="12.75" customHeight="1">
      <c r="A106" s="139"/>
      <c r="B106" s="144"/>
      <c r="C106" s="144"/>
      <c r="D106" s="145"/>
      <c r="E106" s="139"/>
      <c r="F106" s="146"/>
      <c r="G106" s="139"/>
      <c r="H106" s="139"/>
      <c r="I106" s="139"/>
      <c r="J106" s="144"/>
      <c r="K106" s="147"/>
      <c r="L106" s="139"/>
      <c r="M106" s="139"/>
      <c r="N106" s="139"/>
      <c r="O106" s="144"/>
      <c r="P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 customHeight="1">
      <c r="A107" s="92" t="s">
        <v>564</v>
      </c>
      <c r="B107" s="148"/>
      <c r="C107" s="148"/>
      <c r="D107" s="149"/>
      <c r="E107" s="124"/>
      <c r="F107" s="6"/>
      <c r="G107" s="6"/>
      <c r="H107" s="125"/>
      <c r="I107" s="150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</row>
    <row r="108" spans="1:38" s="207" customFormat="1" ht="38.25">
      <c r="A108" s="93" t="s">
        <v>16</v>
      </c>
      <c r="B108" s="94" t="s">
        <v>517</v>
      </c>
      <c r="C108" s="94"/>
      <c r="D108" s="95" t="s">
        <v>528</v>
      </c>
      <c r="E108" s="94" t="s">
        <v>529</v>
      </c>
      <c r="F108" s="94" t="s">
        <v>530</v>
      </c>
      <c r="G108" s="94" t="s">
        <v>531</v>
      </c>
      <c r="H108" s="94" t="s">
        <v>532</v>
      </c>
      <c r="I108" s="94" t="s">
        <v>533</v>
      </c>
      <c r="J108" s="93" t="s">
        <v>534</v>
      </c>
      <c r="K108" s="128" t="s">
        <v>551</v>
      </c>
      <c r="L108" s="129" t="s">
        <v>536</v>
      </c>
      <c r="M108" s="96" t="s">
        <v>537</v>
      </c>
      <c r="N108" s="94" t="s">
        <v>538</v>
      </c>
      <c r="O108" s="95" t="s">
        <v>539</v>
      </c>
      <c r="P108" s="94" t="s">
        <v>768</v>
      </c>
      <c r="Q108" s="206"/>
      <c r="R108" s="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</row>
    <row r="109" spans="1:38" s="207" customFormat="1" ht="12.75" customHeight="1">
      <c r="A109" s="338">
        <v>1</v>
      </c>
      <c r="B109" s="339">
        <v>44840</v>
      </c>
      <c r="C109" s="340"/>
      <c r="D109" s="341" t="s">
        <v>116</v>
      </c>
      <c r="E109" s="342" t="s">
        <v>542</v>
      </c>
      <c r="F109" s="342">
        <v>1405</v>
      </c>
      <c r="G109" s="342">
        <v>1240</v>
      </c>
      <c r="H109" s="342">
        <v>1625</v>
      </c>
      <c r="I109" s="342" t="s">
        <v>846</v>
      </c>
      <c r="J109" s="318" t="s">
        <v>883</v>
      </c>
      <c r="K109" s="318">
        <f t="shared" ref="K109" si="83">H109-F109</f>
        <v>220</v>
      </c>
      <c r="L109" s="319">
        <f t="shared" ref="L109" si="84">(F109*-0.7)/100</f>
        <v>-9.8349999999999991</v>
      </c>
      <c r="M109" s="320">
        <f t="shared" ref="M109" si="85">(K109+L109)/F109</f>
        <v>0.14958362989323842</v>
      </c>
      <c r="N109" s="318" t="s">
        <v>540</v>
      </c>
      <c r="O109" s="321">
        <v>44879</v>
      </c>
      <c r="P109" s="318"/>
      <c r="Q109" s="206"/>
      <c r="R109" s="1" t="s">
        <v>541</v>
      </c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</row>
    <row r="110" spans="1:38" ht="14.25" customHeight="1">
      <c r="A110" s="289">
        <v>2</v>
      </c>
      <c r="B110" s="290">
        <v>44840</v>
      </c>
      <c r="C110" s="285"/>
      <c r="D110" s="285" t="s">
        <v>845</v>
      </c>
      <c r="E110" s="286" t="s">
        <v>542</v>
      </c>
      <c r="F110" s="286" t="s">
        <v>847</v>
      </c>
      <c r="G110" s="286">
        <v>1220</v>
      </c>
      <c r="H110" s="286"/>
      <c r="I110" s="286" t="s">
        <v>848</v>
      </c>
      <c r="J110" s="236" t="s">
        <v>543</v>
      </c>
      <c r="K110" s="211"/>
      <c r="L110" s="228"/>
      <c r="M110" s="229"/>
      <c r="N110" s="211"/>
      <c r="O110" s="236"/>
      <c r="P110" s="208"/>
      <c r="Q110" s="206"/>
      <c r="R110" s="206" t="s">
        <v>541</v>
      </c>
      <c r="S110" s="41"/>
      <c r="T110" s="1"/>
      <c r="U110" s="1"/>
      <c r="V110" s="1"/>
      <c r="W110" s="1"/>
      <c r="X110" s="1"/>
      <c r="Y110" s="1"/>
      <c r="Z110" s="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286"/>
      <c r="B111" s="284"/>
      <c r="C111" s="285"/>
      <c r="D111" s="285"/>
      <c r="E111" s="286"/>
      <c r="F111" s="286"/>
      <c r="G111" s="286"/>
      <c r="H111" s="286"/>
      <c r="I111" s="286"/>
      <c r="J111" s="236"/>
      <c r="K111" s="211"/>
      <c r="L111" s="228"/>
      <c r="M111" s="229"/>
      <c r="N111" s="211"/>
      <c r="O111" s="236"/>
      <c r="P111" s="208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09" t="s">
        <v>544</v>
      </c>
      <c r="B112" s="109"/>
      <c r="C112" s="109"/>
      <c r="D112" s="109"/>
      <c r="E112" s="41"/>
      <c r="F112" s="116" t="s">
        <v>546</v>
      </c>
      <c r="G112" s="54"/>
      <c r="H112" s="54"/>
      <c r="I112" s="54"/>
      <c r="J112" s="6"/>
      <c r="K112" s="133"/>
      <c r="L112" s="134"/>
      <c r="M112" s="6"/>
      <c r="N112" s="99"/>
      <c r="O112" s="15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5" t="s">
        <v>545</v>
      </c>
      <c r="B113" s="109"/>
      <c r="C113" s="109"/>
      <c r="D113" s="109"/>
      <c r="E113" s="6"/>
      <c r="F113" s="116" t="s">
        <v>548</v>
      </c>
      <c r="G113" s="6"/>
      <c r="H113" s="6" t="s">
        <v>764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5"/>
      <c r="B114" s="109"/>
      <c r="C114" s="109"/>
      <c r="D114" s="109"/>
      <c r="E114" s="6"/>
      <c r="F114" s="116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4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/>
      <c r="B115" s="109"/>
      <c r="C115" s="109"/>
      <c r="D115" s="109"/>
      <c r="E115" s="6"/>
      <c r="F115" s="116"/>
      <c r="G115" s="54"/>
      <c r="H115" s="41"/>
      <c r="I115" s="54"/>
      <c r="J115" s="6"/>
      <c r="K115" s="133"/>
      <c r="L115" s="134"/>
      <c r="M115" s="6"/>
      <c r="N115" s="99"/>
      <c r="O115" s="135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54"/>
      <c r="B116" s="98"/>
      <c r="C116" s="98"/>
      <c r="D116" s="41"/>
      <c r="E116" s="54"/>
      <c r="F116" s="54"/>
      <c r="G116" s="54"/>
      <c r="H116" s="41"/>
      <c r="I116" s="54"/>
      <c r="J116" s="6"/>
      <c r="K116" s="133"/>
      <c r="L116" s="134"/>
      <c r="M116" s="6"/>
      <c r="N116" s="99"/>
      <c r="O116" s="135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41"/>
      <c r="B117" s="152" t="s">
        <v>565</v>
      </c>
      <c r="C117" s="152"/>
      <c r="D117" s="152"/>
      <c r="E117" s="152"/>
      <c r="F117" s="6"/>
      <c r="G117" s="6"/>
      <c r="H117" s="126"/>
      <c r="I117" s="6"/>
      <c r="J117" s="126"/>
      <c r="K117" s="127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3" t="s">
        <v>16</v>
      </c>
      <c r="B118" s="94" t="s">
        <v>517</v>
      </c>
      <c r="C118" s="94"/>
      <c r="D118" s="95" t="s">
        <v>528</v>
      </c>
      <c r="E118" s="94" t="s">
        <v>529</v>
      </c>
      <c r="F118" s="94" t="s">
        <v>530</v>
      </c>
      <c r="G118" s="94" t="s">
        <v>566</v>
      </c>
      <c r="H118" s="94" t="s">
        <v>567</v>
      </c>
      <c r="I118" s="94" t="s">
        <v>533</v>
      </c>
      <c r="J118" s="153" t="s">
        <v>534</v>
      </c>
      <c r="K118" s="94" t="s">
        <v>535</v>
      </c>
      <c r="L118" s="94" t="s">
        <v>568</v>
      </c>
      <c r="M118" s="94" t="s">
        <v>538</v>
      </c>
      <c r="N118" s="95" t="s">
        <v>539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4">
        <v>1</v>
      </c>
      <c r="B119" s="155">
        <v>41579</v>
      </c>
      <c r="C119" s="155"/>
      <c r="D119" s="156" t="s">
        <v>569</v>
      </c>
      <c r="E119" s="157" t="s">
        <v>570</v>
      </c>
      <c r="F119" s="158">
        <v>82</v>
      </c>
      <c r="G119" s="157" t="s">
        <v>571</v>
      </c>
      <c r="H119" s="157">
        <v>100</v>
      </c>
      <c r="I119" s="159">
        <v>100</v>
      </c>
      <c r="J119" s="160" t="s">
        <v>572</v>
      </c>
      <c r="K119" s="161">
        <f t="shared" ref="K119:K171" si="86">H119-F119</f>
        <v>18</v>
      </c>
      <c r="L119" s="162">
        <f t="shared" ref="L119:L171" si="87">K119/F119</f>
        <v>0.21951219512195122</v>
      </c>
      <c r="M119" s="157" t="s">
        <v>540</v>
      </c>
      <c r="N119" s="163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4">
        <v>2</v>
      </c>
      <c r="B120" s="155">
        <v>41794</v>
      </c>
      <c r="C120" s="155"/>
      <c r="D120" s="156" t="s">
        <v>573</v>
      </c>
      <c r="E120" s="157" t="s">
        <v>542</v>
      </c>
      <c r="F120" s="158">
        <v>257</v>
      </c>
      <c r="G120" s="157" t="s">
        <v>571</v>
      </c>
      <c r="H120" s="157">
        <v>300</v>
      </c>
      <c r="I120" s="159">
        <v>300</v>
      </c>
      <c r="J120" s="160" t="s">
        <v>572</v>
      </c>
      <c r="K120" s="161">
        <f t="shared" si="86"/>
        <v>43</v>
      </c>
      <c r="L120" s="162">
        <f t="shared" si="87"/>
        <v>0.16731517509727625</v>
      </c>
      <c r="M120" s="157" t="s">
        <v>540</v>
      </c>
      <c r="N120" s="163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4">
        <v>3</v>
      </c>
      <c r="B121" s="155">
        <v>41828</v>
      </c>
      <c r="C121" s="155"/>
      <c r="D121" s="156" t="s">
        <v>574</v>
      </c>
      <c r="E121" s="157" t="s">
        <v>542</v>
      </c>
      <c r="F121" s="158">
        <v>393</v>
      </c>
      <c r="G121" s="157" t="s">
        <v>571</v>
      </c>
      <c r="H121" s="157">
        <v>468</v>
      </c>
      <c r="I121" s="159">
        <v>468</v>
      </c>
      <c r="J121" s="160" t="s">
        <v>572</v>
      </c>
      <c r="K121" s="161">
        <f t="shared" si="86"/>
        <v>75</v>
      </c>
      <c r="L121" s="162">
        <f t="shared" si="87"/>
        <v>0.19083969465648856</v>
      </c>
      <c r="M121" s="157" t="s">
        <v>540</v>
      </c>
      <c r="N121" s="163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4">
        <v>4</v>
      </c>
      <c r="B122" s="155">
        <v>41857</v>
      </c>
      <c r="C122" s="155"/>
      <c r="D122" s="156" t="s">
        <v>575</v>
      </c>
      <c r="E122" s="157" t="s">
        <v>542</v>
      </c>
      <c r="F122" s="158">
        <v>205</v>
      </c>
      <c r="G122" s="157" t="s">
        <v>571</v>
      </c>
      <c r="H122" s="157">
        <v>275</v>
      </c>
      <c r="I122" s="159">
        <v>250</v>
      </c>
      <c r="J122" s="160" t="s">
        <v>572</v>
      </c>
      <c r="K122" s="161">
        <f t="shared" si="86"/>
        <v>70</v>
      </c>
      <c r="L122" s="162">
        <f t="shared" si="87"/>
        <v>0.34146341463414637</v>
      </c>
      <c r="M122" s="157" t="s">
        <v>540</v>
      </c>
      <c r="N122" s="163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4">
        <v>5</v>
      </c>
      <c r="B123" s="155">
        <v>41886</v>
      </c>
      <c r="C123" s="155"/>
      <c r="D123" s="156" t="s">
        <v>576</v>
      </c>
      <c r="E123" s="157" t="s">
        <v>542</v>
      </c>
      <c r="F123" s="158">
        <v>162</v>
      </c>
      <c r="G123" s="157" t="s">
        <v>571</v>
      </c>
      <c r="H123" s="157">
        <v>190</v>
      </c>
      <c r="I123" s="159">
        <v>190</v>
      </c>
      <c r="J123" s="160" t="s">
        <v>572</v>
      </c>
      <c r="K123" s="161">
        <f t="shared" si="86"/>
        <v>28</v>
      </c>
      <c r="L123" s="162">
        <f t="shared" si="87"/>
        <v>0.1728395061728395</v>
      </c>
      <c r="M123" s="157" t="s">
        <v>540</v>
      </c>
      <c r="N123" s="163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4">
        <v>6</v>
      </c>
      <c r="B124" s="155">
        <v>41886</v>
      </c>
      <c r="C124" s="155"/>
      <c r="D124" s="156" t="s">
        <v>577</v>
      </c>
      <c r="E124" s="157" t="s">
        <v>542</v>
      </c>
      <c r="F124" s="158">
        <v>75</v>
      </c>
      <c r="G124" s="157" t="s">
        <v>571</v>
      </c>
      <c r="H124" s="157">
        <v>91.5</v>
      </c>
      <c r="I124" s="159" t="s">
        <v>578</v>
      </c>
      <c r="J124" s="160" t="s">
        <v>579</v>
      </c>
      <c r="K124" s="161">
        <f t="shared" si="86"/>
        <v>16.5</v>
      </c>
      <c r="L124" s="162">
        <f t="shared" si="87"/>
        <v>0.22</v>
      </c>
      <c r="M124" s="157" t="s">
        <v>540</v>
      </c>
      <c r="N124" s="163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4">
        <v>7</v>
      </c>
      <c r="B125" s="155">
        <v>41913</v>
      </c>
      <c r="C125" s="155"/>
      <c r="D125" s="156" t="s">
        <v>580</v>
      </c>
      <c r="E125" s="157" t="s">
        <v>542</v>
      </c>
      <c r="F125" s="158">
        <v>850</v>
      </c>
      <c r="G125" s="157" t="s">
        <v>571</v>
      </c>
      <c r="H125" s="157">
        <v>982.5</v>
      </c>
      <c r="I125" s="159">
        <v>1050</v>
      </c>
      <c r="J125" s="160" t="s">
        <v>581</v>
      </c>
      <c r="K125" s="161">
        <f t="shared" si="86"/>
        <v>132.5</v>
      </c>
      <c r="L125" s="162">
        <f t="shared" si="87"/>
        <v>0.15588235294117647</v>
      </c>
      <c r="M125" s="157" t="s">
        <v>540</v>
      </c>
      <c r="N125" s="163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4">
        <v>8</v>
      </c>
      <c r="B126" s="155">
        <v>41913</v>
      </c>
      <c r="C126" s="155"/>
      <c r="D126" s="156" t="s">
        <v>582</v>
      </c>
      <c r="E126" s="157" t="s">
        <v>542</v>
      </c>
      <c r="F126" s="158">
        <v>475</v>
      </c>
      <c r="G126" s="157" t="s">
        <v>571</v>
      </c>
      <c r="H126" s="157">
        <v>515</v>
      </c>
      <c r="I126" s="159">
        <v>600</v>
      </c>
      <c r="J126" s="160" t="s">
        <v>583</v>
      </c>
      <c r="K126" s="161">
        <f t="shared" si="86"/>
        <v>40</v>
      </c>
      <c r="L126" s="162">
        <f t="shared" si="87"/>
        <v>8.4210526315789472E-2</v>
      </c>
      <c r="M126" s="157" t="s">
        <v>540</v>
      </c>
      <c r="N126" s="163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4">
        <v>9</v>
      </c>
      <c r="B127" s="155">
        <v>41913</v>
      </c>
      <c r="C127" s="155"/>
      <c r="D127" s="156" t="s">
        <v>584</v>
      </c>
      <c r="E127" s="157" t="s">
        <v>542</v>
      </c>
      <c r="F127" s="158">
        <v>86</v>
      </c>
      <c r="G127" s="157" t="s">
        <v>571</v>
      </c>
      <c r="H127" s="157">
        <v>99</v>
      </c>
      <c r="I127" s="159">
        <v>140</v>
      </c>
      <c r="J127" s="160" t="s">
        <v>585</v>
      </c>
      <c r="K127" s="161">
        <f t="shared" si="86"/>
        <v>13</v>
      </c>
      <c r="L127" s="162">
        <f t="shared" si="87"/>
        <v>0.15116279069767441</v>
      </c>
      <c r="M127" s="157" t="s">
        <v>540</v>
      </c>
      <c r="N127" s="163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4">
        <v>10</v>
      </c>
      <c r="B128" s="155">
        <v>41926</v>
      </c>
      <c r="C128" s="155"/>
      <c r="D128" s="156" t="s">
        <v>586</v>
      </c>
      <c r="E128" s="157" t="s">
        <v>542</v>
      </c>
      <c r="F128" s="158">
        <v>496.6</v>
      </c>
      <c r="G128" s="157" t="s">
        <v>571</v>
      </c>
      <c r="H128" s="157">
        <v>621</v>
      </c>
      <c r="I128" s="159">
        <v>580</v>
      </c>
      <c r="J128" s="160" t="s">
        <v>572</v>
      </c>
      <c r="K128" s="161">
        <f t="shared" si="86"/>
        <v>124.39999999999998</v>
      </c>
      <c r="L128" s="162">
        <f t="shared" si="87"/>
        <v>0.25050342327829234</v>
      </c>
      <c r="M128" s="157" t="s">
        <v>540</v>
      </c>
      <c r="N128" s="163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11</v>
      </c>
      <c r="B129" s="155">
        <v>41926</v>
      </c>
      <c r="C129" s="155"/>
      <c r="D129" s="156" t="s">
        <v>587</v>
      </c>
      <c r="E129" s="157" t="s">
        <v>542</v>
      </c>
      <c r="F129" s="158">
        <v>2481.9</v>
      </c>
      <c r="G129" s="157" t="s">
        <v>571</v>
      </c>
      <c r="H129" s="157">
        <v>2840</v>
      </c>
      <c r="I129" s="159">
        <v>2870</v>
      </c>
      <c r="J129" s="160" t="s">
        <v>588</v>
      </c>
      <c r="K129" s="161">
        <f t="shared" si="86"/>
        <v>358.09999999999991</v>
      </c>
      <c r="L129" s="162">
        <f t="shared" si="87"/>
        <v>0.14428462065353154</v>
      </c>
      <c r="M129" s="157" t="s">
        <v>540</v>
      </c>
      <c r="N129" s="163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12</v>
      </c>
      <c r="B130" s="155">
        <v>41928</v>
      </c>
      <c r="C130" s="155"/>
      <c r="D130" s="156" t="s">
        <v>589</v>
      </c>
      <c r="E130" s="157" t="s">
        <v>542</v>
      </c>
      <c r="F130" s="158">
        <v>84.5</v>
      </c>
      <c r="G130" s="157" t="s">
        <v>571</v>
      </c>
      <c r="H130" s="157">
        <v>93</v>
      </c>
      <c r="I130" s="159">
        <v>110</v>
      </c>
      <c r="J130" s="160" t="s">
        <v>590</v>
      </c>
      <c r="K130" s="161">
        <f t="shared" si="86"/>
        <v>8.5</v>
      </c>
      <c r="L130" s="162">
        <f t="shared" si="87"/>
        <v>0.10059171597633136</v>
      </c>
      <c r="M130" s="157" t="s">
        <v>540</v>
      </c>
      <c r="N130" s="163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13</v>
      </c>
      <c r="B131" s="155">
        <v>41928</v>
      </c>
      <c r="C131" s="155"/>
      <c r="D131" s="156" t="s">
        <v>591</v>
      </c>
      <c r="E131" s="157" t="s">
        <v>542</v>
      </c>
      <c r="F131" s="158">
        <v>401</v>
      </c>
      <c r="G131" s="157" t="s">
        <v>571</v>
      </c>
      <c r="H131" s="157">
        <v>428</v>
      </c>
      <c r="I131" s="159">
        <v>450</v>
      </c>
      <c r="J131" s="160" t="s">
        <v>592</v>
      </c>
      <c r="K131" s="161">
        <f t="shared" si="86"/>
        <v>27</v>
      </c>
      <c r="L131" s="162">
        <f t="shared" si="87"/>
        <v>6.7331670822942641E-2</v>
      </c>
      <c r="M131" s="157" t="s">
        <v>540</v>
      </c>
      <c r="N131" s="163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14</v>
      </c>
      <c r="B132" s="155">
        <v>41928</v>
      </c>
      <c r="C132" s="155"/>
      <c r="D132" s="156" t="s">
        <v>593</v>
      </c>
      <c r="E132" s="157" t="s">
        <v>542</v>
      </c>
      <c r="F132" s="158">
        <v>101</v>
      </c>
      <c r="G132" s="157" t="s">
        <v>571</v>
      </c>
      <c r="H132" s="157">
        <v>112</v>
      </c>
      <c r="I132" s="159">
        <v>120</v>
      </c>
      <c r="J132" s="160" t="s">
        <v>594</v>
      </c>
      <c r="K132" s="161">
        <f t="shared" si="86"/>
        <v>11</v>
      </c>
      <c r="L132" s="162">
        <f t="shared" si="87"/>
        <v>0.10891089108910891</v>
      </c>
      <c r="M132" s="157" t="s">
        <v>540</v>
      </c>
      <c r="N132" s="16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15</v>
      </c>
      <c r="B133" s="155">
        <v>41954</v>
      </c>
      <c r="C133" s="155"/>
      <c r="D133" s="156" t="s">
        <v>595</v>
      </c>
      <c r="E133" s="157" t="s">
        <v>542</v>
      </c>
      <c r="F133" s="158">
        <v>59</v>
      </c>
      <c r="G133" s="157" t="s">
        <v>571</v>
      </c>
      <c r="H133" s="157">
        <v>76</v>
      </c>
      <c r="I133" s="159">
        <v>76</v>
      </c>
      <c r="J133" s="160" t="s">
        <v>572</v>
      </c>
      <c r="K133" s="161">
        <f t="shared" si="86"/>
        <v>17</v>
      </c>
      <c r="L133" s="162">
        <f t="shared" si="87"/>
        <v>0.28813559322033899</v>
      </c>
      <c r="M133" s="157" t="s">
        <v>540</v>
      </c>
      <c r="N133" s="163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16</v>
      </c>
      <c r="B134" s="155">
        <v>41954</v>
      </c>
      <c r="C134" s="155"/>
      <c r="D134" s="156" t="s">
        <v>584</v>
      </c>
      <c r="E134" s="157" t="s">
        <v>542</v>
      </c>
      <c r="F134" s="158">
        <v>99</v>
      </c>
      <c r="G134" s="157" t="s">
        <v>571</v>
      </c>
      <c r="H134" s="157">
        <v>120</v>
      </c>
      <c r="I134" s="159">
        <v>120</v>
      </c>
      <c r="J134" s="160" t="s">
        <v>553</v>
      </c>
      <c r="K134" s="161">
        <f t="shared" si="86"/>
        <v>21</v>
      </c>
      <c r="L134" s="162">
        <f t="shared" si="87"/>
        <v>0.21212121212121213</v>
      </c>
      <c r="M134" s="157" t="s">
        <v>540</v>
      </c>
      <c r="N134" s="163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17</v>
      </c>
      <c r="B135" s="155">
        <v>41956</v>
      </c>
      <c r="C135" s="155"/>
      <c r="D135" s="156" t="s">
        <v>596</v>
      </c>
      <c r="E135" s="157" t="s">
        <v>542</v>
      </c>
      <c r="F135" s="158">
        <v>22</v>
      </c>
      <c r="G135" s="157" t="s">
        <v>571</v>
      </c>
      <c r="H135" s="157">
        <v>33.549999999999997</v>
      </c>
      <c r="I135" s="159">
        <v>32</v>
      </c>
      <c r="J135" s="160" t="s">
        <v>597</v>
      </c>
      <c r="K135" s="161">
        <f t="shared" si="86"/>
        <v>11.549999999999997</v>
      </c>
      <c r="L135" s="162">
        <f t="shared" si="87"/>
        <v>0.52499999999999991</v>
      </c>
      <c r="M135" s="157" t="s">
        <v>540</v>
      </c>
      <c r="N135" s="163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18</v>
      </c>
      <c r="B136" s="155">
        <v>41976</v>
      </c>
      <c r="C136" s="155"/>
      <c r="D136" s="156" t="s">
        <v>598</v>
      </c>
      <c r="E136" s="157" t="s">
        <v>542</v>
      </c>
      <c r="F136" s="158">
        <v>440</v>
      </c>
      <c r="G136" s="157" t="s">
        <v>571</v>
      </c>
      <c r="H136" s="157">
        <v>520</v>
      </c>
      <c r="I136" s="159">
        <v>520</v>
      </c>
      <c r="J136" s="160" t="s">
        <v>599</v>
      </c>
      <c r="K136" s="161">
        <f t="shared" si="86"/>
        <v>80</v>
      </c>
      <c r="L136" s="162">
        <f t="shared" si="87"/>
        <v>0.18181818181818182</v>
      </c>
      <c r="M136" s="157" t="s">
        <v>540</v>
      </c>
      <c r="N136" s="163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19</v>
      </c>
      <c r="B137" s="155">
        <v>41976</v>
      </c>
      <c r="C137" s="155"/>
      <c r="D137" s="156" t="s">
        <v>600</v>
      </c>
      <c r="E137" s="157" t="s">
        <v>542</v>
      </c>
      <c r="F137" s="158">
        <v>360</v>
      </c>
      <c r="G137" s="157" t="s">
        <v>571</v>
      </c>
      <c r="H137" s="157">
        <v>427</v>
      </c>
      <c r="I137" s="159">
        <v>425</v>
      </c>
      <c r="J137" s="160" t="s">
        <v>601</v>
      </c>
      <c r="K137" s="161">
        <f t="shared" si="86"/>
        <v>67</v>
      </c>
      <c r="L137" s="162">
        <f t="shared" si="87"/>
        <v>0.18611111111111112</v>
      </c>
      <c r="M137" s="157" t="s">
        <v>540</v>
      </c>
      <c r="N137" s="163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20</v>
      </c>
      <c r="B138" s="155">
        <v>42012</v>
      </c>
      <c r="C138" s="155"/>
      <c r="D138" s="156" t="s">
        <v>602</v>
      </c>
      <c r="E138" s="157" t="s">
        <v>542</v>
      </c>
      <c r="F138" s="158">
        <v>360</v>
      </c>
      <c r="G138" s="157" t="s">
        <v>571</v>
      </c>
      <c r="H138" s="157">
        <v>455</v>
      </c>
      <c r="I138" s="159">
        <v>420</v>
      </c>
      <c r="J138" s="160" t="s">
        <v>603</v>
      </c>
      <c r="K138" s="161">
        <f t="shared" si="86"/>
        <v>95</v>
      </c>
      <c r="L138" s="162">
        <f t="shared" si="87"/>
        <v>0.2638888888888889</v>
      </c>
      <c r="M138" s="157" t="s">
        <v>540</v>
      </c>
      <c r="N138" s="163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21</v>
      </c>
      <c r="B139" s="155">
        <v>42012</v>
      </c>
      <c r="C139" s="155"/>
      <c r="D139" s="156" t="s">
        <v>604</v>
      </c>
      <c r="E139" s="157" t="s">
        <v>542</v>
      </c>
      <c r="F139" s="158">
        <v>130</v>
      </c>
      <c r="G139" s="157"/>
      <c r="H139" s="157">
        <v>175.5</v>
      </c>
      <c r="I139" s="159">
        <v>165</v>
      </c>
      <c r="J139" s="160" t="s">
        <v>605</v>
      </c>
      <c r="K139" s="161">
        <f t="shared" si="86"/>
        <v>45.5</v>
      </c>
      <c r="L139" s="162">
        <f t="shared" si="87"/>
        <v>0.35</v>
      </c>
      <c r="M139" s="157" t="s">
        <v>540</v>
      </c>
      <c r="N139" s="163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22</v>
      </c>
      <c r="B140" s="155">
        <v>42040</v>
      </c>
      <c r="C140" s="155"/>
      <c r="D140" s="156" t="s">
        <v>367</v>
      </c>
      <c r="E140" s="157" t="s">
        <v>570</v>
      </c>
      <c r="F140" s="158">
        <v>98</v>
      </c>
      <c r="G140" s="157"/>
      <c r="H140" s="157">
        <v>120</v>
      </c>
      <c r="I140" s="159">
        <v>120</v>
      </c>
      <c r="J140" s="160" t="s">
        <v>572</v>
      </c>
      <c r="K140" s="161">
        <f t="shared" si="86"/>
        <v>22</v>
      </c>
      <c r="L140" s="162">
        <f t="shared" si="87"/>
        <v>0.22448979591836735</v>
      </c>
      <c r="M140" s="157" t="s">
        <v>540</v>
      </c>
      <c r="N140" s="163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23</v>
      </c>
      <c r="B141" s="155">
        <v>42040</v>
      </c>
      <c r="C141" s="155"/>
      <c r="D141" s="156" t="s">
        <v>606</v>
      </c>
      <c r="E141" s="157" t="s">
        <v>570</v>
      </c>
      <c r="F141" s="158">
        <v>196</v>
      </c>
      <c r="G141" s="157"/>
      <c r="H141" s="157">
        <v>262</v>
      </c>
      <c r="I141" s="159">
        <v>255</v>
      </c>
      <c r="J141" s="160" t="s">
        <v>572</v>
      </c>
      <c r="K141" s="161">
        <f t="shared" si="86"/>
        <v>66</v>
      </c>
      <c r="L141" s="162">
        <f t="shared" si="87"/>
        <v>0.33673469387755101</v>
      </c>
      <c r="M141" s="157" t="s">
        <v>540</v>
      </c>
      <c r="N141" s="163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4">
        <v>24</v>
      </c>
      <c r="B142" s="165">
        <v>42067</v>
      </c>
      <c r="C142" s="165"/>
      <c r="D142" s="166" t="s">
        <v>366</v>
      </c>
      <c r="E142" s="167" t="s">
        <v>570</v>
      </c>
      <c r="F142" s="168">
        <v>235</v>
      </c>
      <c r="G142" s="168"/>
      <c r="H142" s="169">
        <v>77</v>
      </c>
      <c r="I142" s="169" t="s">
        <v>607</v>
      </c>
      <c r="J142" s="170" t="s">
        <v>608</v>
      </c>
      <c r="K142" s="171">
        <f t="shared" si="86"/>
        <v>-158</v>
      </c>
      <c r="L142" s="172">
        <f t="shared" si="87"/>
        <v>-0.67234042553191486</v>
      </c>
      <c r="M142" s="168" t="s">
        <v>552</v>
      </c>
      <c r="N142" s="165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25</v>
      </c>
      <c r="B143" s="155">
        <v>42067</v>
      </c>
      <c r="C143" s="155"/>
      <c r="D143" s="156" t="s">
        <v>609</v>
      </c>
      <c r="E143" s="157" t="s">
        <v>570</v>
      </c>
      <c r="F143" s="158">
        <v>185</v>
      </c>
      <c r="G143" s="157"/>
      <c r="H143" s="157">
        <v>224</v>
      </c>
      <c r="I143" s="159" t="s">
        <v>610</v>
      </c>
      <c r="J143" s="160" t="s">
        <v>572</v>
      </c>
      <c r="K143" s="161">
        <f t="shared" si="86"/>
        <v>39</v>
      </c>
      <c r="L143" s="162">
        <f t="shared" si="87"/>
        <v>0.21081081081081082</v>
      </c>
      <c r="M143" s="157" t="s">
        <v>540</v>
      </c>
      <c r="N143" s="163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4">
        <v>26</v>
      </c>
      <c r="B144" s="165">
        <v>42090</v>
      </c>
      <c r="C144" s="165"/>
      <c r="D144" s="173" t="s">
        <v>611</v>
      </c>
      <c r="E144" s="168" t="s">
        <v>570</v>
      </c>
      <c r="F144" s="168">
        <v>49.5</v>
      </c>
      <c r="G144" s="169"/>
      <c r="H144" s="169">
        <v>15.85</v>
      </c>
      <c r="I144" s="169">
        <v>67</v>
      </c>
      <c r="J144" s="170" t="s">
        <v>612</v>
      </c>
      <c r="K144" s="169">
        <f t="shared" si="86"/>
        <v>-33.65</v>
      </c>
      <c r="L144" s="174">
        <f t="shared" si="87"/>
        <v>-0.67979797979797973</v>
      </c>
      <c r="M144" s="168" t="s">
        <v>552</v>
      </c>
      <c r="N144" s="175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27</v>
      </c>
      <c r="B145" s="155">
        <v>42093</v>
      </c>
      <c r="C145" s="155"/>
      <c r="D145" s="156" t="s">
        <v>613</v>
      </c>
      <c r="E145" s="157" t="s">
        <v>570</v>
      </c>
      <c r="F145" s="158">
        <v>183.5</v>
      </c>
      <c r="G145" s="157"/>
      <c r="H145" s="157">
        <v>219</v>
      </c>
      <c r="I145" s="159">
        <v>218</v>
      </c>
      <c r="J145" s="160" t="s">
        <v>614</v>
      </c>
      <c r="K145" s="161">
        <f t="shared" si="86"/>
        <v>35.5</v>
      </c>
      <c r="L145" s="162">
        <f t="shared" si="87"/>
        <v>0.19346049046321526</v>
      </c>
      <c r="M145" s="157" t="s">
        <v>540</v>
      </c>
      <c r="N145" s="163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28</v>
      </c>
      <c r="B146" s="155">
        <v>42114</v>
      </c>
      <c r="C146" s="155"/>
      <c r="D146" s="156" t="s">
        <v>615</v>
      </c>
      <c r="E146" s="157" t="s">
        <v>570</v>
      </c>
      <c r="F146" s="158">
        <f>(227+237)/2</f>
        <v>232</v>
      </c>
      <c r="G146" s="157"/>
      <c r="H146" s="157">
        <v>298</v>
      </c>
      <c r="I146" s="159">
        <v>298</v>
      </c>
      <c r="J146" s="160" t="s">
        <v>572</v>
      </c>
      <c r="K146" s="161">
        <f t="shared" si="86"/>
        <v>66</v>
      </c>
      <c r="L146" s="162">
        <f t="shared" si="87"/>
        <v>0.28448275862068967</v>
      </c>
      <c r="M146" s="157" t="s">
        <v>540</v>
      </c>
      <c r="N146" s="163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29</v>
      </c>
      <c r="B147" s="155">
        <v>42128</v>
      </c>
      <c r="C147" s="155"/>
      <c r="D147" s="156" t="s">
        <v>616</v>
      </c>
      <c r="E147" s="157" t="s">
        <v>542</v>
      </c>
      <c r="F147" s="158">
        <v>385</v>
      </c>
      <c r="G147" s="157"/>
      <c r="H147" s="157">
        <f>212.5+331</f>
        <v>543.5</v>
      </c>
      <c r="I147" s="159">
        <v>510</v>
      </c>
      <c r="J147" s="160" t="s">
        <v>617</v>
      </c>
      <c r="K147" s="161">
        <f t="shared" si="86"/>
        <v>158.5</v>
      </c>
      <c r="L147" s="162">
        <f t="shared" si="87"/>
        <v>0.41168831168831171</v>
      </c>
      <c r="M147" s="157" t="s">
        <v>540</v>
      </c>
      <c r="N147" s="163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30</v>
      </c>
      <c r="B148" s="155">
        <v>42128</v>
      </c>
      <c r="C148" s="155"/>
      <c r="D148" s="156" t="s">
        <v>618</v>
      </c>
      <c r="E148" s="157" t="s">
        <v>542</v>
      </c>
      <c r="F148" s="158">
        <v>115.5</v>
      </c>
      <c r="G148" s="157"/>
      <c r="H148" s="157">
        <v>146</v>
      </c>
      <c r="I148" s="159">
        <v>142</v>
      </c>
      <c r="J148" s="160" t="s">
        <v>619</v>
      </c>
      <c r="K148" s="161">
        <f t="shared" si="86"/>
        <v>30.5</v>
      </c>
      <c r="L148" s="162">
        <f t="shared" si="87"/>
        <v>0.26406926406926406</v>
      </c>
      <c r="M148" s="157" t="s">
        <v>540</v>
      </c>
      <c r="N148" s="163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31</v>
      </c>
      <c r="B149" s="155">
        <v>42151</v>
      </c>
      <c r="C149" s="155"/>
      <c r="D149" s="156" t="s">
        <v>620</v>
      </c>
      <c r="E149" s="157" t="s">
        <v>542</v>
      </c>
      <c r="F149" s="158">
        <v>237.5</v>
      </c>
      <c r="G149" s="157"/>
      <c r="H149" s="157">
        <v>279.5</v>
      </c>
      <c r="I149" s="159">
        <v>278</v>
      </c>
      <c r="J149" s="160" t="s">
        <v>572</v>
      </c>
      <c r="K149" s="161">
        <f t="shared" si="86"/>
        <v>42</v>
      </c>
      <c r="L149" s="162">
        <f t="shared" si="87"/>
        <v>0.17684210526315788</v>
      </c>
      <c r="M149" s="157" t="s">
        <v>540</v>
      </c>
      <c r="N149" s="163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32</v>
      </c>
      <c r="B150" s="155">
        <v>42174</v>
      </c>
      <c r="C150" s="155"/>
      <c r="D150" s="156" t="s">
        <v>591</v>
      </c>
      <c r="E150" s="157" t="s">
        <v>570</v>
      </c>
      <c r="F150" s="158">
        <v>340</v>
      </c>
      <c r="G150" s="157"/>
      <c r="H150" s="157">
        <v>448</v>
      </c>
      <c r="I150" s="159">
        <v>448</v>
      </c>
      <c r="J150" s="160" t="s">
        <v>572</v>
      </c>
      <c r="K150" s="161">
        <f t="shared" si="86"/>
        <v>108</v>
      </c>
      <c r="L150" s="162">
        <f t="shared" si="87"/>
        <v>0.31764705882352939</v>
      </c>
      <c r="M150" s="157" t="s">
        <v>540</v>
      </c>
      <c r="N150" s="163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33</v>
      </c>
      <c r="B151" s="155">
        <v>42191</v>
      </c>
      <c r="C151" s="155"/>
      <c r="D151" s="156" t="s">
        <v>621</v>
      </c>
      <c r="E151" s="157" t="s">
        <v>570</v>
      </c>
      <c r="F151" s="158">
        <v>390</v>
      </c>
      <c r="G151" s="157"/>
      <c r="H151" s="157">
        <v>460</v>
      </c>
      <c r="I151" s="159">
        <v>460</v>
      </c>
      <c r="J151" s="160" t="s">
        <v>572</v>
      </c>
      <c r="K151" s="161">
        <f t="shared" si="86"/>
        <v>70</v>
      </c>
      <c r="L151" s="162">
        <f t="shared" si="87"/>
        <v>0.17948717948717949</v>
      </c>
      <c r="M151" s="157" t="s">
        <v>540</v>
      </c>
      <c r="N151" s="163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4">
        <v>34</v>
      </c>
      <c r="B152" s="165">
        <v>42195</v>
      </c>
      <c r="C152" s="165"/>
      <c r="D152" s="166" t="s">
        <v>622</v>
      </c>
      <c r="E152" s="167" t="s">
        <v>570</v>
      </c>
      <c r="F152" s="168">
        <v>122.5</v>
      </c>
      <c r="G152" s="168"/>
      <c r="H152" s="169">
        <v>61</v>
      </c>
      <c r="I152" s="169">
        <v>172</v>
      </c>
      <c r="J152" s="170" t="s">
        <v>623</v>
      </c>
      <c r="K152" s="171">
        <f t="shared" si="86"/>
        <v>-61.5</v>
      </c>
      <c r="L152" s="172">
        <f t="shared" si="87"/>
        <v>-0.50204081632653064</v>
      </c>
      <c r="M152" s="168" t="s">
        <v>552</v>
      </c>
      <c r="N152" s="165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35</v>
      </c>
      <c r="B153" s="155">
        <v>42219</v>
      </c>
      <c r="C153" s="155"/>
      <c r="D153" s="156" t="s">
        <v>624</v>
      </c>
      <c r="E153" s="157" t="s">
        <v>570</v>
      </c>
      <c r="F153" s="158">
        <v>297.5</v>
      </c>
      <c r="G153" s="157"/>
      <c r="H153" s="157">
        <v>350</v>
      </c>
      <c r="I153" s="159">
        <v>360</v>
      </c>
      <c r="J153" s="160" t="s">
        <v>625</v>
      </c>
      <c r="K153" s="161">
        <f t="shared" si="86"/>
        <v>52.5</v>
      </c>
      <c r="L153" s="162">
        <f t="shared" si="87"/>
        <v>0.17647058823529413</v>
      </c>
      <c r="M153" s="157" t="s">
        <v>540</v>
      </c>
      <c r="N153" s="163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36</v>
      </c>
      <c r="B154" s="155">
        <v>42219</v>
      </c>
      <c r="C154" s="155"/>
      <c r="D154" s="156" t="s">
        <v>626</v>
      </c>
      <c r="E154" s="157" t="s">
        <v>570</v>
      </c>
      <c r="F154" s="158">
        <v>115.5</v>
      </c>
      <c r="G154" s="157"/>
      <c r="H154" s="157">
        <v>149</v>
      </c>
      <c r="I154" s="159">
        <v>140</v>
      </c>
      <c r="J154" s="160" t="s">
        <v>627</v>
      </c>
      <c r="K154" s="161">
        <f t="shared" si="86"/>
        <v>33.5</v>
      </c>
      <c r="L154" s="162">
        <f t="shared" si="87"/>
        <v>0.29004329004329005</v>
      </c>
      <c r="M154" s="157" t="s">
        <v>540</v>
      </c>
      <c r="N154" s="163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37</v>
      </c>
      <c r="B155" s="155">
        <v>42251</v>
      </c>
      <c r="C155" s="155"/>
      <c r="D155" s="156" t="s">
        <v>620</v>
      </c>
      <c r="E155" s="157" t="s">
        <v>570</v>
      </c>
      <c r="F155" s="158">
        <v>226</v>
      </c>
      <c r="G155" s="157"/>
      <c r="H155" s="157">
        <v>292</v>
      </c>
      <c r="I155" s="159">
        <v>292</v>
      </c>
      <c r="J155" s="160" t="s">
        <v>628</v>
      </c>
      <c r="K155" s="161">
        <f t="shared" si="86"/>
        <v>66</v>
      </c>
      <c r="L155" s="162">
        <f t="shared" si="87"/>
        <v>0.29203539823008851</v>
      </c>
      <c r="M155" s="157" t="s">
        <v>540</v>
      </c>
      <c r="N155" s="163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38</v>
      </c>
      <c r="B156" s="155">
        <v>42254</v>
      </c>
      <c r="C156" s="155"/>
      <c r="D156" s="156" t="s">
        <v>615</v>
      </c>
      <c r="E156" s="157" t="s">
        <v>570</v>
      </c>
      <c r="F156" s="158">
        <v>232.5</v>
      </c>
      <c r="G156" s="157"/>
      <c r="H156" s="157">
        <v>312.5</v>
      </c>
      <c r="I156" s="159">
        <v>310</v>
      </c>
      <c r="J156" s="160" t="s">
        <v>572</v>
      </c>
      <c r="K156" s="161">
        <f t="shared" si="86"/>
        <v>80</v>
      </c>
      <c r="L156" s="162">
        <f t="shared" si="87"/>
        <v>0.34408602150537637</v>
      </c>
      <c r="M156" s="157" t="s">
        <v>540</v>
      </c>
      <c r="N156" s="163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39</v>
      </c>
      <c r="B157" s="155">
        <v>42268</v>
      </c>
      <c r="C157" s="155"/>
      <c r="D157" s="156" t="s">
        <v>629</v>
      </c>
      <c r="E157" s="157" t="s">
        <v>570</v>
      </c>
      <c r="F157" s="158">
        <v>196.5</v>
      </c>
      <c r="G157" s="157"/>
      <c r="H157" s="157">
        <v>238</v>
      </c>
      <c r="I157" s="159">
        <v>238</v>
      </c>
      <c r="J157" s="160" t="s">
        <v>628</v>
      </c>
      <c r="K157" s="161">
        <f t="shared" si="86"/>
        <v>41.5</v>
      </c>
      <c r="L157" s="162">
        <f t="shared" si="87"/>
        <v>0.21119592875318066</v>
      </c>
      <c r="M157" s="157" t="s">
        <v>540</v>
      </c>
      <c r="N157" s="163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40</v>
      </c>
      <c r="B158" s="155">
        <v>42271</v>
      </c>
      <c r="C158" s="155"/>
      <c r="D158" s="156" t="s">
        <v>569</v>
      </c>
      <c r="E158" s="157" t="s">
        <v>570</v>
      </c>
      <c r="F158" s="158">
        <v>65</v>
      </c>
      <c r="G158" s="157"/>
      <c r="H158" s="157">
        <v>82</v>
      </c>
      <c r="I158" s="159">
        <v>82</v>
      </c>
      <c r="J158" s="160" t="s">
        <v>628</v>
      </c>
      <c r="K158" s="161">
        <f t="shared" si="86"/>
        <v>17</v>
      </c>
      <c r="L158" s="162">
        <f t="shared" si="87"/>
        <v>0.26153846153846155</v>
      </c>
      <c r="M158" s="157" t="s">
        <v>540</v>
      </c>
      <c r="N158" s="163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41</v>
      </c>
      <c r="B159" s="155">
        <v>42291</v>
      </c>
      <c r="C159" s="155"/>
      <c r="D159" s="156" t="s">
        <v>630</v>
      </c>
      <c r="E159" s="157" t="s">
        <v>570</v>
      </c>
      <c r="F159" s="158">
        <v>144</v>
      </c>
      <c r="G159" s="157"/>
      <c r="H159" s="157">
        <v>182.5</v>
      </c>
      <c r="I159" s="159">
        <v>181</v>
      </c>
      <c r="J159" s="160" t="s">
        <v>628</v>
      </c>
      <c r="K159" s="161">
        <f t="shared" si="86"/>
        <v>38.5</v>
      </c>
      <c r="L159" s="162">
        <f t="shared" si="87"/>
        <v>0.2673611111111111</v>
      </c>
      <c r="M159" s="157" t="s">
        <v>540</v>
      </c>
      <c r="N159" s="163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42</v>
      </c>
      <c r="B160" s="155">
        <v>42291</v>
      </c>
      <c r="C160" s="155"/>
      <c r="D160" s="156" t="s">
        <v>631</v>
      </c>
      <c r="E160" s="157" t="s">
        <v>570</v>
      </c>
      <c r="F160" s="158">
        <v>264</v>
      </c>
      <c r="G160" s="157"/>
      <c r="H160" s="157">
        <v>311</v>
      </c>
      <c r="I160" s="159">
        <v>311</v>
      </c>
      <c r="J160" s="160" t="s">
        <v>628</v>
      </c>
      <c r="K160" s="161">
        <f t="shared" si="86"/>
        <v>47</v>
      </c>
      <c r="L160" s="162">
        <f t="shared" si="87"/>
        <v>0.17803030303030304</v>
      </c>
      <c r="M160" s="157" t="s">
        <v>540</v>
      </c>
      <c r="N160" s="163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43</v>
      </c>
      <c r="B161" s="155">
        <v>42318</v>
      </c>
      <c r="C161" s="155"/>
      <c r="D161" s="156" t="s">
        <v>632</v>
      </c>
      <c r="E161" s="157" t="s">
        <v>542</v>
      </c>
      <c r="F161" s="158">
        <v>549.5</v>
      </c>
      <c r="G161" s="157"/>
      <c r="H161" s="157">
        <v>630</v>
      </c>
      <c r="I161" s="159">
        <v>630</v>
      </c>
      <c r="J161" s="160" t="s">
        <v>628</v>
      </c>
      <c r="K161" s="161">
        <f t="shared" si="86"/>
        <v>80.5</v>
      </c>
      <c r="L161" s="162">
        <f t="shared" si="87"/>
        <v>0.1464968152866242</v>
      </c>
      <c r="M161" s="157" t="s">
        <v>540</v>
      </c>
      <c r="N161" s="163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44</v>
      </c>
      <c r="B162" s="155">
        <v>42342</v>
      </c>
      <c r="C162" s="155"/>
      <c r="D162" s="156" t="s">
        <v>633</v>
      </c>
      <c r="E162" s="157" t="s">
        <v>570</v>
      </c>
      <c r="F162" s="158">
        <v>1027.5</v>
      </c>
      <c r="G162" s="157"/>
      <c r="H162" s="157">
        <v>1315</v>
      </c>
      <c r="I162" s="159">
        <v>1250</v>
      </c>
      <c r="J162" s="160" t="s">
        <v>628</v>
      </c>
      <c r="K162" s="161">
        <f t="shared" si="86"/>
        <v>287.5</v>
      </c>
      <c r="L162" s="162">
        <f t="shared" si="87"/>
        <v>0.27980535279805352</v>
      </c>
      <c r="M162" s="157" t="s">
        <v>540</v>
      </c>
      <c r="N162" s="163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45</v>
      </c>
      <c r="B163" s="155">
        <v>42367</v>
      </c>
      <c r="C163" s="155"/>
      <c r="D163" s="156" t="s">
        <v>634</v>
      </c>
      <c r="E163" s="157" t="s">
        <v>570</v>
      </c>
      <c r="F163" s="158">
        <v>465</v>
      </c>
      <c r="G163" s="157"/>
      <c r="H163" s="157">
        <v>540</v>
      </c>
      <c r="I163" s="159">
        <v>540</v>
      </c>
      <c r="J163" s="160" t="s">
        <v>628</v>
      </c>
      <c r="K163" s="161">
        <f t="shared" si="86"/>
        <v>75</v>
      </c>
      <c r="L163" s="162">
        <f t="shared" si="87"/>
        <v>0.16129032258064516</v>
      </c>
      <c r="M163" s="157" t="s">
        <v>540</v>
      </c>
      <c r="N163" s="163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46</v>
      </c>
      <c r="B164" s="155">
        <v>42380</v>
      </c>
      <c r="C164" s="155"/>
      <c r="D164" s="156" t="s">
        <v>367</v>
      </c>
      <c r="E164" s="157" t="s">
        <v>542</v>
      </c>
      <c r="F164" s="158">
        <v>81</v>
      </c>
      <c r="G164" s="157"/>
      <c r="H164" s="157">
        <v>110</v>
      </c>
      <c r="I164" s="159">
        <v>110</v>
      </c>
      <c r="J164" s="160" t="s">
        <v>628</v>
      </c>
      <c r="K164" s="161">
        <f t="shared" si="86"/>
        <v>29</v>
      </c>
      <c r="L164" s="162">
        <f t="shared" si="87"/>
        <v>0.35802469135802467</v>
      </c>
      <c r="M164" s="157" t="s">
        <v>540</v>
      </c>
      <c r="N164" s="163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47</v>
      </c>
      <c r="B165" s="155">
        <v>42382</v>
      </c>
      <c r="C165" s="155"/>
      <c r="D165" s="156" t="s">
        <v>635</v>
      </c>
      <c r="E165" s="157" t="s">
        <v>542</v>
      </c>
      <c r="F165" s="158">
        <v>417.5</v>
      </c>
      <c r="G165" s="157"/>
      <c r="H165" s="157">
        <v>547</v>
      </c>
      <c r="I165" s="159">
        <v>535</v>
      </c>
      <c r="J165" s="160" t="s">
        <v>628</v>
      </c>
      <c r="K165" s="161">
        <f t="shared" si="86"/>
        <v>129.5</v>
      </c>
      <c r="L165" s="162">
        <f t="shared" si="87"/>
        <v>0.31017964071856285</v>
      </c>
      <c r="M165" s="157" t="s">
        <v>540</v>
      </c>
      <c r="N165" s="163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48</v>
      </c>
      <c r="B166" s="155">
        <v>42408</v>
      </c>
      <c r="C166" s="155"/>
      <c r="D166" s="156" t="s">
        <v>636</v>
      </c>
      <c r="E166" s="157" t="s">
        <v>570</v>
      </c>
      <c r="F166" s="158">
        <v>650</v>
      </c>
      <c r="G166" s="157"/>
      <c r="H166" s="157">
        <v>800</v>
      </c>
      <c r="I166" s="159">
        <v>800</v>
      </c>
      <c r="J166" s="160" t="s">
        <v>628</v>
      </c>
      <c r="K166" s="161">
        <f t="shared" si="86"/>
        <v>150</v>
      </c>
      <c r="L166" s="162">
        <f t="shared" si="87"/>
        <v>0.23076923076923078</v>
      </c>
      <c r="M166" s="157" t="s">
        <v>540</v>
      </c>
      <c r="N166" s="163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49</v>
      </c>
      <c r="B167" s="155">
        <v>42433</v>
      </c>
      <c r="C167" s="155"/>
      <c r="D167" s="156" t="s">
        <v>208</v>
      </c>
      <c r="E167" s="157" t="s">
        <v>570</v>
      </c>
      <c r="F167" s="158">
        <v>437.5</v>
      </c>
      <c r="G167" s="157"/>
      <c r="H167" s="157">
        <v>504.5</v>
      </c>
      <c r="I167" s="159">
        <v>522</v>
      </c>
      <c r="J167" s="160" t="s">
        <v>637</v>
      </c>
      <c r="K167" s="161">
        <f t="shared" si="86"/>
        <v>67</v>
      </c>
      <c r="L167" s="162">
        <f t="shared" si="87"/>
        <v>0.15314285714285714</v>
      </c>
      <c r="M167" s="157" t="s">
        <v>540</v>
      </c>
      <c r="N167" s="163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50</v>
      </c>
      <c r="B168" s="155">
        <v>42438</v>
      </c>
      <c r="C168" s="155"/>
      <c r="D168" s="156" t="s">
        <v>638</v>
      </c>
      <c r="E168" s="157" t="s">
        <v>570</v>
      </c>
      <c r="F168" s="158">
        <v>189.5</v>
      </c>
      <c r="G168" s="157"/>
      <c r="H168" s="157">
        <v>218</v>
      </c>
      <c r="I168" s="159">
        <v>218</v>
      </c>
      <c r="J168" s="160" t="s">
        <v>628</v>
      </c>
      <c r="K168" s="161">
        <f t="shared" si="86"/>
        <v>28.5</v>
      </c>
      <c r="L168" s="162">
        <f t="shared" si="87"/>
        <v>0.15039577836411611</v>
      </c>
      <c r="M168" s="157" t="s">
        <v>540</v>
      </c>
      <c r="N168" s="163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4">
        <v>51</v>
      </c>
      <c r="B169" s="165">
        <v>42471</v>
      </c>
      <c r="C169" s="165"/>
      <c r="D169" s="173" t="s">
        <v>639</v>
      </c>
      <c r="E169" s="168" t="s">
        <v>570</v>
      </c>
      <c r="F169" s="168">
        <v>36.5</v>
      </c>
      <c r="G169" s="169"/>
      <c r="H169" s="169">
        <v>15.85</v>
      </c>
      <c r="I169" s="169">
        <v>60</v>
      </c>
      <c r="J169" s="170" t="s">
        <v>640</v>
      </c>
      <c r="K169" s="171">
        <f t="shared" si="86"/>
        <v>-20.65</v>
      </c>
      <c r="L169" s="172">
        <f t="shared" si="87"/>
        <v>-0.5657534246575342</v>
      </c>
      <c r="M169" s="168" t="s">
        <v>552</v>
      </c>
      <c r="N169" s="176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52</v>
      </c>
      <c r="B170" s="155">
        <v>42472</v>
      </c>
      <c r="C170" s="155"/>
      <c r="D170" s="156" t="s">
        <v>641</v>
      </c>
      <c r="E170" s="157" t="s">
        <v>570</v>
      </c>
      <c r="F170" s="158">
        <v>93</v>
      </c>
      <c r="G170" s="157"/>
      <c r="H170" s="157">
        <v>149</v>
      </c>
      <c r="I170" s="159">
        <v>140</v>
      </c>
      <c r="J170" s="160" t="s">
        <v>642</v>
      </c>
      <c r="K170" s="161">
        <f t="shared" si="86"/>
        <v>56</v>
      </c>
      <c r="L170" s="162">
        <f t="shared" si="87"/>
        <v>0.60215053763440862</v>
      </c>
      <c r="M170" s="157" t="s">
        <v>540</v>
      </c>
      <c r="N170" s="163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53</v>
      </c>
      <c r="B171" s="155">
        <v>42472</v>
      </c>
      <c r="C171" s="155"/>
      <c r="D171" s="156" t="s">
        <v>643</v>
      </c>
      <c r="E171" s="157" t="s">
        <v>570</v>
      </c>
      <c r="F171" s="158">
        <v>130</v>
      </c>
      <c r="G171" s="157"/>
      <c r="H171" s="157">
        <v>150</v>
      </c>
      <c r="I171" s="159" t="s">
        <v>644</v>
      </c>
      <c r="J171" s="160" t="s">
        <v>628</v>
      </c>
      <c r="K171" s="161">
        <f t="shared" si="86"/>
        <v>20</v>
      </c>
      <c r="L171" s="162">
        <f t="shared" si="87"/>
        <v>0.15384615384615385</v>
      </c>
      <c r="M171" s="157" t="s">
        <v>540</v>
      </c>
      <c r="N171" s="163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54</v>
      </c>
      <c r="B172" s="155">
        <v>42473</v>
      </c>
      <c r="C172" s="155"/>
      <c r="D172" s="156" t="s">
        <v>645</v>
      </c>
      <c r="E172" s="157" t="s">
        <v>570</v>
      </c>
      <c r="F172" s="158">
        <v>196</v>
      </c>
      <c r="G172" s="157"/>
      <c r="H172" s="157">
        <v>299</v>
      </c>
      <c r="I172" s="159">
        <v>299</v>
      </c>
      <c r="J172" s="160" t="s">
        <v>628</v>
      </c>
      <c r="K172" s="161">
        <v>103</v>
      </c>
      <c r="L172" s="162">
        <v>0.52551020408163296</v>
      </c>
      <c r="M172" s="157" t="s">
        <v>540</v>
      </c>
      <c r="N172" s="163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55</v>
      </c>
      <c r="B173" s="155">
        <v>42473</v>
      </c>
      <c r="C173" s="155"/>
      <c r="D173" s="156" t="s">
        <v>646</v>
      </c>
      <c r="E173" s="157" t="s">
        <v>570</v>
      </c>
      <c r="F173" s="158">
        <v>88</v>
      </c>
      <c r="G173" s="157"/>
      <c r="H173" s="157">
        <v>103</v>
      </c>
      <c r="I173" s="159">
        <v>103</v>
      </c>
      <c r="J173" s="160" t="s">
        <v>628</v>
      </c>
      <c r="K173" s="161">
        <v>15</v>
      </c>
      <c r="L173" s="162">
        <v>0.170454545454545</v>
      </c>
      <c r="M173" s="157" t="s">
        <v>540</v>
      </c>
      <c r="N173" s="163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56</v>
      </c>
      <c r="B174" s="155">
        <v>42492</v>
      </c>
      <c r="C174" s="155"/>
      <c r="D174" s="156" t="s">
        <v>647</v>
      </c>
      <c r="E174" s="157" t="s">
        <v>570</v>
      </c>
      <c r="F174" s="158">
        <v>127.5</v>
      </c>
      <c r="G174" s="157"/>
      <c r="H174" s="157">
        <v>148</v>
      </c>
      <c r="I174" s="159" t="s">
        <v>648</v>
      </c>
      <c r="J174" s="160" t="s">
        <v>628</v>
      </c>
      <c r="K174" s="161">
        <f>H174-F174</f>
        <v>20.5</v>
      </c>
      <c r="L174" s="162">
        <f>K174/F174</f>
        <v>0.16078431372549021</v>
      </c>
      <c r="M174" s="157" t="s">
        <v>540</v>
      </c>
      <c r="N174" s="163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57</v>
      </c>
      <c r="B175" s="155">
        <v>42493</v>
      </c>
      <c r="C175" s="155"/>
      <c r="D175" s="156" t="s">
        <v>649</v>
      </c>
      <c r="E175" s="157" t="s">
        <v>570</v>
      </c>
      <c r="F175" s="158">
        <v>675</v>
      </c>
      <c r="G175" s="157"/>
      <c r="H175" s="157">
        <v>815</v>
      </c>
      <c r="I175" s="159" t="s">
        <v>650</v>
      </c>
      <c r="J175" s="160" t="s">
        <v>628</v>
      </c>
      <c r="K175" s="161">
        <f>H175-F175</f>
        <v>140</v>
      </c>
      <c r="L175" s="162">
        <f>K175/F175</f>
        <v>0.2074074074074074</v>
      </c>
      <c r="M175" s="157" t="s">
        <v>540</v>
      </c>
      <c r="N175" s="163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4">
        <v>58</v>
      </c>
      <c r="B176" s="165">
        <v>42522</v>
      </c>
      <c r="C176" s="165"/>
      <c r="D176" s="166" t="s">
        <v>651</v>
      </c>
      <c r="E176" s="167" t="s">
        <v>570</v>
      </c>
      <c r="F176" s="168">
        <v>500</v>
      </c>
      <c r="G176" s="168"/>
      <c r="H176" s="169">
        <v>232.5</v>
      </c>
      <c r="I176" s="169" t="s">
        <v>652</v>
      </c>
      <c r="J176" s="170" t="s">
        <v>653</v>
      </c>
      <c r="K176" s="171">
        <f>H176-F176</f>
        <v>-267.5</v>
      </c>
      <c r="L176" s="172">
        <f>K176/F176</f>
        <v>-0.53500000000000003</v>
      </c>
      <c r="M176" s="168" t="s">
        <v>552</v>
      </c>
      <c r="N176" s="165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59</v>
      </c>
      <c r="B177" s="155">
        <v>42527</v>
      </c>
      <c r="C177" s="155"/>
      <c r="D177" s="156" t="s">
        <v>498</v>
      </c>
      <c r="E177" s="157" t="s">
        <v>570</v>
      </c>
      <c r="F177" s="158">
        <v>110</v>
      </c>
      <c r="G177" s="157"/>
      <c r="H177" s="157">
        <v>126.5</v>
      </c>
      <c r="I177" s="159">
        <v>125</v>
      </c>
      <c r="J177" s="160" t="s">
        <v>579</v>
      </c>
      <c r="K177" s="161">
        <f>H177-F177</f>
        <v>16.5</v>
      </c>
      <c r="L177" s="162">
        <f>K177/F177</f>
        <v>0.15</v>
      </c>
      <c r="M177" s="157" t="s">
        <v>540</v>
      </c>
      <c r="N177" s="163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60</v>
      </c>
      <c r="B178" s="155">
        <v>42538</v>
      </c>
      <c r="C178" s="155"/>
      <c r="D178" s="156" t="s">
        <v>654</v>
      </c>
      <c r="E178" s="157" t="s">
        <v>570</v>
      </c>
      <c r="F178" s="158">
        <v>44</v>
      </c>
      <c r="G178" s="157"/>
      <c r="H178" s="157">
        <v>69.5</v>
      </c>
      <c r="I178" s="159">
        <v>69.5</v>
      </c>
      <c r="J178" s="160" t="s">
        <v>655</v>
      </c>
      <c r="K178" s="161">
        <f>H178-F178</f>
        <v>25.5</v>
      </c>
      <c r="L178" s="162">
        <f>K178/F178</f>
        <v>0.57954545454545459</v>
      </c>
      <c r="M178" s="157" t="s">
        <v>540</v>
      </c>
      <c r="N178" s="163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61</v>
      </c>
      <c r="B179" s="155">
        <v>42549</v>
      </c>
      <c r="C179" s="155"/>
      <c r="D179" s="156" t="s">
        <v>656</v>
      </c>
      <c r="E179" s="157" t="s">
        <v>570</v>
      </c>
      <c r="F179" s="158">
        <v>262.5</v>
      </c>
      <c r="G179" s="157"/>
      <c r="H179" s="157">
        <v>340</v>
      </c>
      <c r="I179" s="159">
        <v>333</v>
      </c>
      <c r="J179" s="160" t="s">
        <v>657</v>
      </c>
      <c r="K179" s="161">
        <v>77.5</v>
      </c>
      <c r="L179" s="162">
        <v>0.29523809523809502</v>
      </c>
      <c r="M179" s="157" t="s">
        <v>540</v>
      </c>
      <c r="N179" s="163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62</v>
      </c>
      <c r="B180" s="155">
        <v>42549</v>
      </c>
      <c r="C180" s="155"/>
      <c r="D180" s="156" t="s">
        <v>658</v>
      </c>
      <c r="E180" s="157" t="s">
        <v>570</v>
      </c>
      <c r="F180" s="158">
        <v>840</v>
      </c>
      <c r="G180" s="157"/>
      <c r="H180" s="157">
        <v>1230</v>
      </c>
      <c r="I180" s="159">
        <v>1230</v>
      </c>
      <c r="J180" s="160" t="s">
        <v>628</v>
      </c>
      <c r="K180" s="161">
        <v>390</v>
      </c>
      <c r="L180" s="162">
        <v>0.46428571428571402</v>
      </c>
      <c r="M180" s="157" t="s">
        <v>540</v>
      </c>
      <c r="N180" s="163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7">
        <v>63</v>
      </c>
      <c r="B181" s="178">
        <v>42556</v>
      </c>
      <c r="C181" s="178"/>
      <c r="D181" s="179" t="s">
        <v>659</v>
      </c>
      <c r="E181" s="180" t="s">
        <v>570</v>
      </c>
      <c r="F181" s="180">
        <v>395</v>
      </c>
      <c r="G181" s="181"/>
      <c r="H181" s="181">
        <f>(468.5+342.5)/2</f>
        <v>405.5</v>
      </c>
      <c r="I181" s="181">
        <v>510</v>
      </c>
      <c r="J181" s="182" t="s">
        <v>660</v>
      </c>
      <c r="K181" s="183">
        <f t="shared" ref="K181:K187" si="88">H181-F181</f>
        <v>10.5</v>
      </c>
      <c r="L181" s="184">
        <f t="shared" ref="L181:L187" si="89">K181/F181</f>
        <v>2.6582278481012658E-2</v>
      </c>
      <c r="M181" s="180" t="s">
        <v>661</v>
      </c>
      <c r="N181" s="178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4">
        <v>64</v>
      </c>
      <c r="B182" s="165">
        <v>42584</v>
      </c>
      <c r="C182" s="165"/>
      <c r="D182" s="166" t="s">
        <v>662</v>
      </c>
      <c r="E182" s="167" t="s">
        <v>542</v>
      </c>
      <c r="F182" s="168">
        <f>169.5-12.8</f>
        <v>156.69999999999999</v>
      </c>
      <c r="G182" s="168"/>
      <c r="H182" s="169">
        <v>77</v>
      </c>
      <c r="I182" s="169" t="s">
        <v>663</v>
      </c>
      <c r="J182" s="170" t="s">
        <v>664</v>
      </c>
      <c r="K182" s="171">
        <f t="shared" si="88"/>
        <v>-79.699999999999989</v>
      </c>
      <c r="L182" s="172">
        <f t="shared" si="89"/>
        <v>-0.50861518825781749</v>
      </c>
      <c r="M182" s="168" t="s">
        <v>552</v>
      </c>
      <c r="N182" s="165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4">
        <v>65</v>
      </c>
      <c r="B183" s="165">
        <v>42586</v>
      </c>
      <c r="C183" s="165"/>
      <c r="D183" s="166" t="s">
        <v>665</v>
      </c>
      <c r="E183" s="167" t="s">
        <v>570</v>
      </c>
      <c r="F183" s="168">
        <v>400</v>
      </c>
      <c r="G183" s="168"/>
      <c r="H183" s="169">
        <v>305</v>
      </c>
      <c r="I183" s="169">
        <v>475</v>
      </c>
      <c r="J183" s="170" t="s">
        <v>666</v>
      </c>
      <c r="K183" s="171">
        <f t="shared" si="88"/>
        <v>-95</v>
      </c>
      <c r="L183" s="172">
        <f t="shared" si="89"/>
        <v>-0.23749999999999999</v>
      </c>
      <c r="M183" s="168" t="s">
        <v>552</v>
      </c>
      <c r="N183" s="165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66</v>
      </c>
      <c r="B184" s="155">
        <v>42593</v>
      </c>
      <c r="C184" s="155"/>
      <c r="D184" s="156" t="s">
        <v>667</v>
      </c>
      <c r="E184" s="157" t="s">
        <v>570</v>
      </c>
      <c r="F184" s="158">
        <v>86.5</v>
      </c>
      <c r="G184" s="157"/>
      <c r="H184" s="157">
        <v>130</v>
      </c>
      <c r="I184" s="159">
        <v>130</v>
      </c>
      <c r="J184" s="160" t="s">
        <v>668</v>
      </c>
      <c r="K184" s="161">
        <f t="shared" si="88"/>
        <v>43.5</v>
      </c>
      <c r="L184" s="162">
        <f t="shared" si="89"/>
        <v>0.50289017341040465</v>
      </c>
      <c r="M184" s="157" t="s">
        <v>540</v>
      </c>
      <c r="N184" s="163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4">
        <v>67</v>
      </c>
      <c r="B185" s="165">
        <v>42600</v>
      </c>
      <c r="C185" s="165"/>
      <c r="D185" s="166" t="s">
        <v>109</v>
      </c>
      <c r="E185" s="167" t="s">
        <v>570</v>
      </c>
      <c r="F185" s="168">
        <v>133.5</v>
      </c>
      <c r="G185" s="168"/>
      <c r="H185" s="169">
        <v>126.5</v>
      </c>
      <c r="I185" s="169">
        <v>178</v>
      </c>
      <c r="J185" s="170" t="s">
        <v>669</v>
      </c>
      <c r="K185" s="171">
        <f t="shared" si="88"/>
        <v>-7</v>
      </c>
      <c r="L185" s="172">
        <f t="shared" si="89"/>
        <v>-5.2434456928838954E-2</v>
      </c>
      <c r="M185" s="168" t="s">
        <v>552</v>
      </c>
      <c r="N185" s="165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68</v>
      </c>
      <c r="B186" s="155">
        <v>42613</v>
      </c>
      <c r="C186" s="155"/>
      <c r="D186" s="156" t="s">
        <v>670</v>
      </c>
      <c r="E186" s="157" t="s">
        <v>570</v>
      </c>
      <c r="F186" s="158">
        <v>560</v>
      </c>
      <c r="G186" s="157"/>
      <c r="H186" s="157">
        <v>725</v>
      </c>
      <c r="I186" s="159">
        <v>725</v>
      </c>
      <c r="J186" s="160" t="s">
        <v>572</v>
      </c>
      <c r="K186" s="161">
        <f t="shared" si="88"/>
        <v>165</v>
      </c>
      <c r="L186" s="162">
        <f t="shared" si="89"/>
        <v>0.29464285714285715</v>
      </c>
      <c r="M186" s="157" t="s">
        <v>540</v>
      </c>
      <c r="N186" s="163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69</v>
      </c>
      <c r="B187" s="155">
        <v>42614</v>
      </c>
      <c r="C187" s="155"/>
      <c r="D187" s="156" t="s">
        <v>671</v>
      </c>
      <c r="E187" s="157" t="s">
        <v>570</v>
      </c>
      <c r="F187" s="158">
        <v>160.5</v>
      </c>
      <c r="G187" s="157"/>
      <c r="H187" s="157">
        <v>210</v>
      </c>
      <c r="I187" s="159">
        <v>210</v>
      </c>
      <c r="J187" s="160" t="s">
        <v>572</v>
      </c>
      <c r="K187" s="161">
        <f t="shared" si="88"/>
        <v>49.5</v>
      </c>
      <c r="L187" s="162">
        <f t="shared" si="89"/>
        <v>0.30841121495327101</v>
      </c>
      <c r="M187" s="157" t="s">
        <v>540</v>
      </c>
      <c r="N187" s="163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70</v>
      </c>
      <c r="B188" s="155">
        <v>42646</v>
      </c>
      <c r="C188" s="155"/>
      <c r="D188" s="156" t="s">
        <v>380</v>
      </c>
      <c r="E188" s="157" t="s">
        <v>570</v>
      </c>
      <c r="F188" s="158">
        <v>430</v>
      </c>
      <c r="G188" s="157"/>
      <c r="H188" s="157">
        <v>596</v>
      </c>
      <c r="I188" s="159">
        <v>575</v>
      </c>
      <c r="J188" s="160" t="s">
        <v>672</v>
      </c>
      <c r="K188" s="161">
        <v>166</v>
      </c>
      <c r="L188" s="162">
        <v>0.38604651162790699</v>
      </c>
      <c r="M188" s="157" t="s">
        <v>540</v>
      </c>
      <c r="N188" s="163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71</v>
      </c>
      <c r="B189" s="155">
        <v>42657</v>
      </c>
      <c r="C189" s="155"/>
      <c r="D189" s="156" t="s">
        <v>673</v>
      </c>
      <c r="E189" s="157" t="s">
        <v>570</v>
      </c>
      <c r="F189" s="158">
        <v>280</v>
      </c>
      <c r="G189" s="157"/>
      <c r="H189" s="157">
        <v>345</v>
      </c>
      <c r="I189" s="159">
        <v>345</v>
      </c>
      <c r="J189" s="160" t="s">
        <v>572</v>
      </c>
      <c r="K189" s="161">
        <f t="shared" ref="K189:K194" si="90">H189-F189</f>
        <v>65</v>
      </c>
      <c r="L189" s="162">
        <f>K189/F189</f>
        <v>0.23214285714285715</v>
      </c>
      <c r="M189" s="157" t="s">
        <v>540</v>
      </c>
      <c r="N189" s="163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72</v>
      </c>
      <c r="B190" s="155">
        <v>42657</v>
      </c>
      <c r="C190" s="155"/>
      <c r="D190" s="156" t="s">
        <v>674</v>
      </c>
      <c r="E190" s="157" t="s">
        <v>570</v>
      </c>
      <c r="F190" s="158">
        <v>245</v>
      </c>
      <c r="G190" s="157"/>
      <c r="H190" s="157">
        <v>325.5</v>
      </c>
      <c r="I190" s="159">
        <v>330</v>
      </c>
      <c r="J190" s="160" t="s">
        <v>675</v>
      </c>
      <c r="K190" s="161">
        <f t="shared" si="90"/>
        <v>80.5</v>
      </c>
      <c r="L190" s="162">
        <f>K190/F190</f>
        <v>0.32857142857142857</v>
      </c>
      <c r="M190" s="157" t="s">
        <v>540</v>
      </c>
      <c r="N190" s="163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73</v>
      </c>
      <c r="B191" s="155">
        <v>42660</v>
      </c>
      <c r="C191" s="155"/>
      <c r="D191" s="156" t="s">
        <v>336</v>
      </c>
      <c r="E191" s="157" t="s">
        <v>570</v>
      </c>
      <c r="F191" s="158">
        <v>125</v>
      </c>
      <c r="G191" s="157"/>
      <c r="H191" s="157">
        <v>160</v>
      </c>
      <c r="I191" s="159">
        <v>160</v>
      </c>
      <c r="J191" s="160" t="s">
        <v>628</v>
      </c>
      <c r="K191" s="161">
        <f t="shared" si="90"/>
        <v>35</v>
      </c>
      <c r="L191" s="162">
        <v>0.28000000000000003</v>
      </c>
      <c r="M191" s="157" t="s">
        <v>540</v>
      </c>
      <c r="N191" s="163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74</v>
      </c>
      <c r="B192" s="155">
        <v>42660</v>
      </c>
      <c r="C192" s="155"/>
      <c r="D192" s="156" t="s">
        <v>437</v>
      </c>
      <c r="E192" s="157" t="s">
        <v>570</v>
      </c>
      <c r="F192" s="158">
        <v>114</v>
      </c>
      <c r="G192" s="157"/>
      <c r="H192" s="157">
        <v>145</v>
      </c>
      <c r="I192" s="159">
        <v>145</v>
      </c>
      <c r="J192" s="160" t="s">
        <v>628</v>
      </c>
      <c r="K192" s="161">
        <f t="shared" si="90"/>
        <v>31</v>
      </c>
      <c r="L192" s="162">
        <f>K192/F192</f>
        <v>0.27192982456140352</v>
      </c>
      <c r="M192" s="157" t="s">
        <v>540</v>
      </c>
      <c r="N192" s="163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75</v>
      </c>
      <c r="B193" s="155">
        <v>42660</v>
      </c>
      <c r="C193" s="155"/>
      <c r="D193" s="156" t="s">
        <v>676</v>
      </c>
      <c r="E193" s="157" t="s">
        <v>570</v>
      </c>
      <c r="F193" s="158">
        <v>212</v>
      </c>
      <c r="G193" s="157"/>
      <c r="H193" s="157">
        <v>280</v>
      </c>
      <c r="I193" s="159">
        <v>276</v>
      </c>
      <c r="J193" s="160" t="s">
        <v>677</v>
      </c>
      <c r="K193" s="161">
        <f t="shared" si="90"/>
        <v>68</v>
      </c>
      <c r="L193" s="162">
        <f>K193/F193</f>
        <v>0.32075471698113206</v>
      </c>
      <c r="M193" s="157" t="s">
        <v>540</v>
      </c>
      <c r="N193" s="163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76</v>
      </c>
      <c r="B194" s="155">
        <v>42678</v>
      </c>
      <c r="C194" s="155"/>
      <c r="D194" s="156" t="s">
        <v>428</v>
      </c>
      <c r="E194" s="157" t="s">
        <v>570</v>
      </c>
      <c r="F194" s="158">
        <v>155</v>
      </c>
      <c r="G194" s="157"/>
      <c r="H194" s="157">
        <v>210</v>
      </c>
      <c r="I194" s="159">
        <v>210</v>
      </c>
      <c r="J194" s="160" t="s">
        <v>678</v>
      </c>
      <c r="K194" s="161">
        <f t="shared" si="90"/>
        <v>55</v>
      </c>
      <c r="L194" s="162">
        <f>K194/F194</f>
        <v>0.35483870967741937</v>
      </c>
      <c r="M194" s="157" t="s">
        <v>540</v>
      </c>
      <c r="N194" s="163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4">
        <v>77</v>
      </c>
      <c r="B195" s="165">
        <v>42710</v>
      </c>
      <c r="C195" s="165"/>
      <c r="D195" s="166" t="s">
        <v>679</v>
      </c>
      <c r="E195" s="167" t="s">
        <v>570</v>
      </c>
      <c r="F195" s="168">
        <v>150.5</v>
      </c>
      <c r="G195" s="168"/>
      <c r="H195" s="169">
        <v>72.5</v>
      </c>
      <c r="I195" s="169">
        <v>174</v>
      </c>
      <c r="J195" s="170" t="s">
        <v>680</v>
      </c>
      <c r="K195" s="171">
        <v>-78</v>
      </c>
      <c r="L195" s="172">
        <v>-0.51827242524916906</v>
      </c>
      <c r="M195" s="168" t="s">
        <v>552</v>
      </c>
      <c r="N195" s="165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78</v>
      </c>
      <c r="B196" s="155">
        <v>42712</v>
      </c>
      <c r="C196" s="155"/>
      <c r="D196" s="156" t="s">
        <v>681</v>
      </c>
      <c r="E196" s="157" t="s">
        <v>570</v>
      </c>
      <c r="F196" s="158">
        <v>380</v>
      </c>
      <c r="G196" s="157"/>
      <c r="H196" s="157">
        <v>478</v>
      </c>
      <c r="I196" s="159">
        <v>468</v>
      </c>
      <c r="J196" s="160" t="s">
        <v>628</v>
      </c>
      <c r="K196" s="161">
        <f>H196-F196</f>
        <v>98</v>
      </c>
      <c r="L196" s="162">
        <f>K196/F196</f>
        <v>0.25789473684210529</v>
      </c>
      <c r="M196" s="157" t="s">
        <v>540</v>
      </c>
      <c r="N196" s="163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79</v>
      </c>
      <c r="B197" s="155">
        <v>42734</v>
      </c>
      <c r="C197" s="155"/>
      <c r="D197" s="156" t="s">
        <v>108</v>
      </c>
      <c r="E197" s="157" t="s">
        <v>570</v>
      </c>
      <c r="F197" s="158">
        <v>305</v>
      </c>
      <c r="G197" s="157"/>
      <c r="H197" s="157">
        <v>375</v>
      </c>
      <c r="I197" s="159">
        <v>375</v>
      </c>
      <c r="J197" s="160" t="s">
        <v>628</v>
      </c>
      <c r="K197" s="161">
        <f>H197-F197</f>
        <v>70</v>
      </c>
      <c r="L197" s="162">
        <f>K197/F197</f>
        <v>0.22950819672131148</v>
      </c>
      <c r="M197" s="157" t="s">
        <v>540</v>
      </c>
      <c r="N197" s="163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80</v>
      </c>
      <c r="B198" s="155">
        <v>42739</v>
      </c>
      <c r="C198" s="155"/>
      <c r="D198" s="156" t="s">
        <v>94</v>
      </c>
      <c r="E198" s="157" t="s">
        <v>570</v>
      </c>
      <c r="F198" s="158">
        <v>99.5</v>
      </c>
      <c r="G198" s="157"/>
      <c r="H198" s="157">
        <v>158</v>
      </c>
      <c r="I198" s="159">
        <v>158</v>
      </c>
      <c r="J198" s="160" t="s">
        <v>628</v>
      </c>
      <c r="K198" s="161">
        <f>H198-F198</f>
        <v>58.5</v>
      </c>
      <c r="L198" s="162">
        <f>K198/F198</f>
        <v>0.5879396984924623</v>
      </c>
      <c r="M198" s="157" t="s">
        <v>540</v>
      </c>
      <c r="N198" s="163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81</v>
      </c>
      <c r="B199" s="155">
        <v>42739</v>
      </c>
      <c r="C199" s="155"/>
      <c r="D199" s="156" t="s">
        <v>94</v>
      </c>
      <c r="E199" s="157" t="s">
        <v>570</v>
      </c>
      <c r="F199" s="158">
        <v>99.5</v>
      </c>
      <c r="G199" s="157"/>
      <c r="H199" s="157">
        <v>158</v>
      </c>
      <c r="I199" s="159">
        <v>158</v>
      </c>
      <c r="J199" s="160" t="s">
        <v>628</v>
      </c>
      <c r="K199" s="161">
        <v>58.5</v>
      </c>
      <c r="L199" s="162">
        <v>0.58793969849246197</v>
      </c>
      <c r="M199" s="157" t="s">
        <v>540</v>
      </c>
      <c r="N199" s="163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82</v>
      </c>
      <c r="B200" s="155">
        <v>42786</v>
      </c>
      <c r="C200" s="155"/>
      <c r="D200" s="156" t="s">
        <v>183</v>
      </c>
      <c r="E200" s="157" t="s">
        <v>570</v>
      </c>
      <c r="F200" s="158">
        <v>140.5</v>
      </c>
      <c r="G200" s="157"/>
      <c r="H200" s="157">
        <v>220</v>
      </c>
      <c r="I200" s="159">
        <v>220</v>
      </c>
      <c r="J200" s="160" t="s">
        <v>628</v>
      </c>
      <c r="K200" s="161">
        <f>H200-F200</f>
        <v>79.5</v>
      </c>
      <c r="L200" s="162">
        <f>K200/F200</f>
        <v>0.5658362989323843</v>
      </c>
      <c r="M200" s="157" t="s">
        <v>540</v>
      </c>
      <c r="N200" s="163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83</v>
      </c>
      <c r="B201" s="155">
        <v>42786</v>
      </c>
      <c r="C201" s="155"/>
      <c r="D201" s="156" t="s">
        <v>682</v>
      </c>
      <c r="E201" s="157" t="s">
        <v>570</v>
      </c>
      <c r="F201" s="158">
        <v>202.5</v>
      </c>
      <c r="G201" s="157"/>
      <c r="H201" s="157">
        <v>234</v>
      </c>
      <c r="I201" s="159">
        <v>234</v>
      </c>
      <c r="J201" s="160" t="s">
        <v>628</v>
      </c>
      <c r="K201" s="161">
        <v>31.5</v>
      </c>
      <c r="L201" s="162">
        <v>0.155555555555556</v>
      </c>
      <c r="M201" s="157" t="s">
        <v>540</v>
      </c>
      <c r="N201" s="163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84</v>
      </c>
      <c r="B202" s="155">
        <v>42818</v>
      </c>
      <c r="C202" s="155"/>
      <c r="D202" s="156" t="s">
        <v>683</v>
      </c>
      <c r="E202" s="157" t="s">
        <v>570</v>
      </c>
      <c r="F202" s="158">
        <v>300.5</v>
      </c>
      <c r="G202" s="157"/>
      <c r="H202" s="157">
        <v>417.5</v>
      </c>
      <c r="I202" s="159">
        <v>420</v>
      </c>
      <c r="J202" s="160" t="s">
        <v>684</v>
      </c>
      <c r="K202" s="161">
        <f>H202-F202</f>
        <v>117</v>
      </c>
      <c r="L202" s="162">
        <f>K202/F202</f>
        <v>0.38935108153078202</v>
      </c>
      <c r="M202" s="157" t="s">
        <v>540</v>
      </c>
      <c r="N202" s="163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85</v>
      </c>
      <c r="B203" s="155">
        <v>42818</v>
      </c>
      <c r="C203" s="155"/>
      <c r="D203" s="156" t="s">
        <v>658</v>
      </c>
      <c r="E203" s="157" t="s">
        <v>570</v>
      </c>
      <c r="F203" s="158">
        <v>850</v>
      </c>
      <c r="G203" s="157"/>
      <c r="H203" s="157">
        <v>1042.5</v>
      </c>
      <c r="I203" s="159">
        <v>1023</v>
      </c>
      <c r="J203" s="160" t="s">
        <v>685</v>
      </c>
      <c r="K203" s="161">
        <v>192.5</v>
      </c>
      <c r="L203" s="162">
        <v>0.22647058823529401</v>
      </c>
      <c r="M203" s="157" t="s">
        <v>540</v>
      </c>
      <c r="N203" s="163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86</v>
      </c>
      <c r="B204" s="155">
        <v>42830</v>
      </c>
      <c r="C204" s="155"/>
      <c r="D204" s="156" t="s">
        <v>456</v>
      </c>
      <c r="E204" s="157" t="s">
        <v>570</v>
      </c>
      <c r="F204" s="158">
        <v>785</v>
      </c>
      <c r="G204" s="157"/>
      <c r="H204" s="157">
        <v>930</v>
      </c>
      <c r="I204" s="159">
        <v>920</v>
      </c>
      <c r="J204" s="160" t="s">
        <v>686</v>
      </c>
      <c r="K204" s="161">
        <f>H204-F204</f>
        <v>145</v>
      </c>
      <c r="L204" s="162">
        <f>K204/F204</f>
        <v>0.18471337579617833</v>
      </c>
      <c r="M204" s="157" t="s">
        <v>540</v>
      </c>
      <c r="N204" s="163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4">
        <v>87</v>
      </c>
      <c r="B205" s="165">
        <v>42831</v>
      </c>
      <c r="C205" s="165"/>
      <c r="D205" s="166" t="s">
        <v>687</v>
      </c>
      <c r="E205" s="167" t="s">
        <v>570</v>
      </c>
      <c r="F205" s="168">
        <v>40</v>
      </c>
      <c r="G205" s="168"/>
      <c r="H205" s="169">
        <v>13.1</v>
      </c>
      <c r="I205" s="169">
        <v>60</v>
      </c>
      <c r="J205" s="170" t="s">
        <v>688</v>
      </c>
      <c r="K205" s="171">
        <v>-26.9</v>
      </c>
      <c r="L205" s="172">
        <v>-0.67249999999999999</v>
      </c>
      <c r="M205" s="168" t="s">
        <v>552</v>
      </c>
      <c r="N205" s="165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88</v>
      </c>
      <c r="B206" s="155">
        <v>42837</v>
      </c>
      <c r="C206" s="155"/>
      <c r="D206" s="156" t="s">
        <v>93</v>
      </c>
      <c r="E206" s="157" t="s">
        <v>570</v>
      </c>
      <c r="F206" s="158">
        <v>289.5</v>
      </c>
      <c r="G206" s="157"/>
      <c r="H206" s="157">
        <v>354</v>
      </c>
      <c r="I206" s="159">
        <v>360</v>
      </c>
      <c r="J206" s="160" t="s">
        <v>689</v>
      </c>
      <c r="K206" s="161">
        <f t="shared" ref="K206:K214" si="91">H206-F206</f>
        <v>64.5</v>
      </c>
      <c r="L206" s="162">
        <f t="shared" ref="L206:L214" si="92">K206/F206</f>
        <v>0.22279792746113988</v>
      </c>
      <c r="M206" s="157" t="s">
        <v>540</v>
      </c>
      <c r="N206" s="163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89</v>
      </c>
      <c r="B207" s="155">
        <v>42845</v>
      </c>
      <c r="C207" s="155"/>
      <c r="D207" s="156" t="s">
        <v>404</v>
      </c>
      <c r="E207" s="157" t="s">
        <v>570</v>
      </c>
      <c r="F207" s="158">
        <v>700</v>
      </c>
      <c r="G207" s="157"/>
      <c r="H207" s="157">
        <v>840</v>
      </c>
      <c r="I207" s="159">
        <v>840</v>
      </c>
      <c r="J207" s="160" t="s">
        <v>690</v>
      </c>
      <c r="K207" s="161">
        <f t="shared" si="91"/>
        <v>140</v>
      </c>
      <c r="L207" s="162">
        <f t="shared" si="92"/>
        <v>0.2</v>
      </c>
      <c r="M207" s="157" t="s">
        <v>540</v>
      </c>
      <c r="N207" s="163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90</v>
      </c>
      <c r="B208" s="155">
        <v>42887</v>
      </c>
      <c r="C208" s="155"/>
      <c r="D208" s="156" t="s">
        <v>691</v>
      </c>
      <c r="E208" s="157" t="s">
        <v>570</v>
      </c>
      <c r="F208" s="158">
        <v>130</v>
      </c>
      <c r="G208" s="157"/>
      <c r="H208" s="157">
        <v>144.25</v>
      </c>
      <c r="I208" s="159">
        <v>170</v>
      </c>
      <c r="J208" s="160" t="s">
        <v>692</v>
      </c>
      <c r="K208" s="161">
        <f t="shared" si="91"/>
        <v>14.25</v>
      </c>
      <c r="L208" s="162">
        <f t="shared" si="92"/>
        <v>0.10961538461538461</v>
      </c>
      <c r="M208" s="157" t="s">
        <v>540</v>
      </c>
      <c r="N208" s="163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91</v>
      </c>
      <c r="B209" s="155">
        <v>42901</v>
      </c>
      <c r="C209" s="155"/>
      <c r="D209" s="156" t="s">
        <v>693</v>
      </c>
      <c r="E209" s="157" t="s">
        <v>570</v>
      </c>
      <c r="F209" s="158">
        <v>214.5</v>
      </c>
      <c r="G209" s="157"/>
      <c r="H209" s="157">
        <v>262</v>
      </c>
      <c r="I209" s="159">
        <v>262</v>
      </c>
      <c r="J209" s="160" t="s">
        <v>694</v>
      </c>
      <c r="K209" s="161">
        <f t="shared" si="91"/>
        <v>47.5</v>
      </c>
      <c r="L209" s="162">
        <f t="shared" si="92"/>
        <v>0.22144522144522144</v>
      </c>
      <c r="M209" s="157" t="s">
        <v>540</v>
      </c>
      <c r="N209" s="163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92</v>
      </c>
      <c r="B210" s="186">
        <v>42933</v>
      </c>
      <c r="C210" s="186"/>
      <c r="D210" s="187" t="s">
        <v>695</v>
      </c>
      <c r="E210" s="188" t="s">
        <v>570</v>
      </c>
      <c r="F210" s="189">
        <v>370</v>
      </c>
      <c r="G210" s="188"/>
      <c r="H210" s="188">
        <v>447.5</v>
      </c>
      <c r="I210" s="190">
        <v>450</v>
      </c>
      <c r="J210" s="191" t="s">
        <v>628</v>
      </c>
      <c r="K210" s="161">
        <f t="shared" si="91"/>
        <v>77.5</v>
      </c>
      <c r="L210" s="192">
        <f t="shared" si="92"/>
        <v>0.20945945945945946</v>
      </c>
      <c r="M210" s="188" t="s">
        <v>540</v>
      </c>
      <c r="N210" s="193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93</v>
      </c>
      <c r="B211" s="186">
        <v>42943</v>
      </c>
      <c r="C211" s="186"/>
      <c r="D211" s="187" t="s">
        <v>181</v>
      </c>
      <c r="E211" s="188" t="s">
        <v>570</v>
      </c>
      <c r="F211" s="189">
        <v>657.5</v>
      </c>
      <c r="G211" s="188"/>
      <c r="H211" s="188">
        <v>825</v>
      </c>
      <c r="I211" s="190">
        <v>820</v>
      </c>
      <c r="J211" s="191" t="s">
        <v>628</v>
      </c>
      <c r="K211" s="161">
        <f t="shared" si="91"/>
        <v>167.5</v>
      </c>
      <c r="L211" s="192">
        <f t="shared" si="92"/>
        <v>0.25475285171102663</v>
      </c>
      <c r="M211" s="188" t="s">
        <v>540</v>
      </c>
      <c r="N211" s="193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94</v>
      </c>
      <c r="B212" s="155">
        <v>42964</v>
      </c>
      <c r="C212" s="155"/>
      <c r="D212" s="156" t="s">
        <v>349</v>
      </c>
      <c r="E212" s="157" t="s">
        <v>570</v>
      </c>
      <c r="F212" s="158">
        <v>605</v>
      </c>
      <c r="G212" s="157"/>
      <c r="H212" s="157">
        <v>750</v>
      </c>
      <c r="I212" s="159">
        <v>750</v>
      </c>
      <c r="J212" s="160" t="s">
        <v>686</v>
      </c>
      <c r="K212" s="161">
        <f t="shared" si="91"/>
        <v>145</v>
      </c>
      <c r="L212" s="162">
        <f t="shared" si="92"/>
        <v>0.23966942148760331</v>
      </c>
      <c r="M212" s="157" t="s">
        <v>540</v>
      </c>
      <c r="N212" s="163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4">
        <v>95</v>
      </c>
      <c r="B213" s="165">
        <v>42979</v>
      </c>
      <c r="C213" s="165"/>
      <c r="D213" s="173" t="s">
        <v>696</v>
      </c>
      <c r="E213" s="168" t="s">
        <v>570</v>
      </c>
      <c r="F213" s="168">
        <v>255</v>
      </c>
      <c r="G213" s="169"/>
      <c r="H213" s="169">
        <v>217.25</v>
      </c>
      <c r="I213" s="169">
        <v>320</v>
      </c>
      <c r="J213" s="170" t="s">
        <v>697</v>
      </c>
      <c r="K213" s="171">
        <f t="shared" si="91"/>
        <v>-37.75</v>
      </c>
      <c r="L213" s="174">
        <f t="shared" si="92"/>
        <v>-0.14803921568627451</v>
      </c>
      <c r="M213" s="168" t="s">
        <v>552</v>
      </c>
      <c r="N213" s="165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96</v>
      </c>
      <c r="B214" s="155">
        <v>42997</v>
      </c>
      <c r="C214" s="155"/>
      <c r="D214" s="156" t="s">
        <v>698</v>
      </c>
      <c r="E214" s="157" t="s">
        <v>570</v>
      </c>
      <c r="F214" s="158">
        <v>215</v>
      </c>
      <c r="G214" s="157"/>
      <c r="H214" s="157">
        <v>258</v>
      </c>
      <c r="I214" s="159">
        <v>258</v>
      </c>
      <c r="J214" s="160" t="s">
        <v>628</v>
      </c>
      <c r="K214" s="161">
        <f t="shared" si="91"/>
        <v>43</v>
      </c>
      <c r="L214" s="162">
        <f t="shared" si="92"/>
        <v>0.2</v>
      </c>
      <c r="M214" s="157" t="s">
        <v>540</v>
      </c>
      <c r="N214" s="163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97</v>
      </c>
      <c r="B215" s="155">
        <v>42997</v>
      </c>
      <c r="C215" s="155"/>
      <c r="D215" s="156" t="s">
        <v>698</v>
      </c>
      <c r="E215" s="157" t="s">
        <v>570</v>
      </c>
      <c r="F215" s="158">
        <v>215</v>
      </c>
      <c r="G215" s="157"/>
      <c r="H215" s="157">
        <v>258</v>
      </c>
      <c r="I215" s="159">
        <v>258</v>
      </c>
      <c r="J215" s="191" t="s">
        <v>628</v>
      </c>
      <c r="K215" s="161">
        <v>43</v>
      </c>
      <c r="L215" s="162">
        <v>0.2</v>
      </c>
      <c r="M215" s="157" t="s">
        <v>540</v>
      </c>
      <c r="N215" s="163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98</v>
      </c>
      <c r="B216" s="186">
        <v>42998</v>
      </c>
      <c r="C216" s="186"/>
      <c r="D216" s="187" t="s">
        <v>699</v>
      </c>
      <c r="E216" s="188" t="s">
        <v>570</v>
      </c>
      <c r="F216" s="158">
        <v>75</v>
      </c>
      <c r="G216" s="188"/>
      <c r="H216" s="188">
        <v>90</v>
      </c>
      <c r="I216" s="190">
        <v>90</v>
      </c>
      <c r="J216" s="160" t="s">
        <v>700</v>
      </c>
      <c r="K216" s="161">
        <f t="shared" ref="K216:K221" si="93">H216-F216</f>
        <v>15</v>
      </c>
      <c r="L216" s="162">
        <f t="shared" ref="L216:L221" si="94">K216/F216</f>
        <v>0.2</v>
      </c>
      <c r="M216" s="157" t="s">
        <v>540</v>
      </c>
      <c r="N216" s="163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99</v>
      </c>
      <c r="B217" s="186">
        <v>43011</v>
      </c>
      <c r="C217" s="186"/>
      <c r="D217" s="187" t="s">
        <v>554</v>
      </c>
      <c r="E217" s="188" t="s">
        <v>570</v>
      </c>
      <c r="F217" s="189">
        <v>315</v>
      </c>
      <c r="G217" s="188"/>
      <c r="H217" s="188">
        <v>392</v>
      </c>
      <c r="I217" s="190">
        <v>384</v>
      </c>
      <c r="J217" s="191" t="s">
        <v>701</v>
      </c>
      <c r="K217" s="161">
        <f t="shared" si="93"/>
        <v>77</v>
      </c>
      <c r="L217" s="192">
        <f t="shared" si="94"/>
        <v>0.24444444444444444</v>
      </c>
      <c r="M217" s="188" t="s">
        <v>540</v>
      </c>
      <c r="N217" s="193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100</v>
      </c>
      <c r="B218" s="186">
        <v>43013</v>
      </c>
      <c r="C218" s="186"/>
      <c r="D218" s="187" t="s">
        <v>432</v>
      </c>
      <c r="E218" s="188" t="s">
        <v>570</v>
      </c>
      <c r="F218" s="189">
        <v>145</v>
      </c>
      <c r="G218" s="188"/>
      <c r="H218" s="188">
        <v>179</v>
      </c>
      <c r="I218" s="190">
        <v>180</v>
      </c>
      <c r="J218" s="191" t="s">
        <v>702</v>
      </c>
      <c r="K218" s="161">
        <f t="shared" si="93"/>
        <v>34</v>
      </c>
      <c r="L218" s="192">
        <f t="shared" si="94"/>
        <v>0.23448275862068965</v>
      </c>
      <c r="M218" s="188" t="s">
        <v>540</v>
      </c>
      <c r="N218" s="193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101</v>
      </c>
      <c r="B219" s="186">
        <v>43014</v>
      </c>
      <c r="C219" s="186"/>
      <c r="D219" s="187" t="s">
        <v>326</v>
      </c>
      <c r="E219" s="188" t="s">
        <v>570</v>
      </c>
      <c r="F219" s="189">
        <v>256</v>
      </c>
      <c r="G219" s="188"/>
      <c r="H219" s="188">
        <v>323</v>
      </c>
      <c r="I219" s="190">
        <v>320</v>
      </c>
      <c r="J219" s="191" t="s">
        <v>628</v>
      </c>
      <c r="K219" s="161">
        <f t="shared" si="93"/>
        <v>67</v>
      </c>
      <c r="L219" s="192">
        <f t="shared" si="94"/>
        <v>0.26171875</v>
      </c>
      <c r="M219" s="188" t="s">
        <v>540</v>
      </c>
      <c r="N219" s="193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102</v>
      </c>
      <c r="B220" s="186">
        <v>43017</v>
      </c>
      <c r="C220" s="186"/>
      <c r="D220" s="187" t="s">
        <v>341</v>
      </c>
      <c r="E220" s="188" t="s">
        <v>570</v>
      </c>
      <c r="F220" s="189">
        <v>137.5</v>
      </c>
      <c r="G220" s="188"/>
      <c r="H220" s="188">
        <v>184</v>
      </c>
      <c r="I220" s="190">
        <v>183</v>
      </c>
      <c r="J220" s="191" t="s">
        <v>703</v>
      </c>
      <c r="K220" s="161">
        <f t="shared" si="93"/>
        <v>46.5</v>
      </c>
      <c r="L220" s="192">
        <f t="shared" si="94"/>
        <v>0.33818181818181819</v>
      </c>
      <c r="M220" s="188" t="s">
        <v>540</v>
      </c>
      <c r="N220" s="193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103</v>
      </c>
      <c r="B221" s="186">
        <v>43018</v>
      </c>
      <c r="C221" s="186"/>
      <c r="D221" s="187" t="s">
        <v>704</v>
      </c>
      <c r="E221" s="188" t="s">
        <v>570</v>
      </c>
      <c r="F221" s="189">
        <v>125.5</v>
      </c>
      <c r="G221" s="188"/>
      <c r="H221" s="188">
        <v>158</v>
      </c>
      <c r="I221" s="190">
        <v>155</v>
      </c>
      <c r="J221" s="191" t="s">
        <v>705</v>
      </c>
      <c r="K221" s="161">
        <f t="shared" si="93"/>
        <v>32.5</v>
      </c>
      <c r="L221" s="192">
        <f t="shared" si="94"/>
        <v>0.25896414342629481</v>
      </c>
      <c r="M221" s="188" t="s">
        <v>540</v>
      </c>
      <c r="N221" s="193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104</v>
      </c>
      <c r="B222" s="186">
        <v>43018</v>
      </c>
      <c r="C222" s="186"/>
      <c r="D222" s="187" t="s">
        <v>706</v>
      </c>
      <c r="E222" s="188" t="s">
        <v>570</v>
      </c>
      <c r="F222" s="189">
        <v>895</v>
      </c>
      <c r="G222" s="188"/>
      <c r="H222" s="188">
        <v>1122.5</v>
      </c>
      <c r="I222" s="190">
        <v>1078</v>
      </c>
      <c r="J222" s="191" t="s">
        <v>707</v>
      </c>
      <c r="K222" s="161">
        <v>227.5</v>
      </c>
      <c r="L222" s="192">
        <v>0.25418994413407803</v>
      </c>
      <c r="M222" s="188" t="s">
        <v>540</v>
      </c>
      <c r="N222" s="193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105</v>
      </c>
      <c r="B223" s="186">
        <v>43020</v>
      </c>
      <c r="C223" s="186"/>
      <c r="D223" s="187" t="s">
        <v>335</v>
      </c>
      <c r="E223" s="188" t="s">
        <v>570</v>
      </c>
      <c r="F223" s="189">
        <v>525</v>
      </c>
      <c r="G223" s="188"/>
      <c r="H223" s="188">
        <v>629</v>
      </c>
      <c r="I223" s="190">
        <v>629</v>
      </c>
      <c r="J223" s="191" t="s">
        <v>628</v>
      </c>
      <c r="K223" s="161">
        <v>104</v>
      </c>
      <c r="L223" s="192">
        <v>0.19809523809523799</v>
      </c>
      <c r="M223" s="188" t="s">
        <v>540</v>
      </c>
      <c r="N223" s="193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106</v>
      </c>
      <c r="B224" s="186">
        <v>43046</v>
      </c>
      <c r="C224" s="186"/>
      <c r="D224" s="187" t="s">
        <v>372</v>
      </c>
      <c r="E224" s="188" t="s">
        <v>570</v>
      </c>
      <c r="F224" s="189">
        <v>740</v>
      </c>
      <c r="G224" s="188"/>
      <c r="H224" s="188">
        <v>892.5</v>
      </c>
      <c r="I224" s="190">
        <v>900</v>
      </c>
      <c r="J224" s="191" t="s">
        <v>708</v>
      </c>
      <c r="K224" s="161">
        <f>H224-F224</f>
        <v>152.5</v>
      </c>
      <c r="L224" s="192">
        <f>K224/F224</f>
        <v>0.20608108108108109</v>
      </c>
      <c r="M224" s="188" t="s">
        <v>540</v>
      </c>
      <c r="N224" s="193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4">
        <v>107</v>
      </c>
      <c r="B225" s="155">
        <v>43073</v>
      </c>
      <c r="C225" s="155"/>
      <c r="D225" s="156" t="s">
        <v>709</v>
      </c>
      <c r="E225" s="157" t="s">
        <v>570</v>
      </c>
      <c r="F225" s="158">
        <v>118.5</v>
      </c>
      <c r="G225" s="157"/>
      <c r="H225" s="157">
        <v>143.5</v>
      </c>
      <c r="I225" s="159">
        <v>145</v>
      </c>
      <c r="J225" s="160" t="s">
        <v>561</v>
      </c>
      <c r="K225" s="161">
        <f>H225-F225</f>
        <v>25</v>
      </c>
      <c r="L225" s="162">
        <f>K225/F225</f>
        <v>0.2109704641350211</v>
      </c>
      <c r="M225" s="157" t="s">
        <v>540</v>
      </c>
      <c r="N225" s="163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4">
        <v>108</v>
      </c>
      <c r="B226" s="165">
        <v>43090</v>
      </c>
      <c r="C226" s="165"/>
      <c r="D226" s="166" t="s">
        <v>409</v>
      </c>
      <c r="E226" s="167" t="s">
        <v>570</v>
      </c>
      <c r="F226" s="168">
        <v>715</v>
      </c>
      <c r="G226" s="168"/>
      <c r="H226" s="169">
        <v>500</v>
      </c>
      <c r="I226" s="169">
        <v>872</v>
      </c>
      <c r="J226" s="170" t="s">
        <v>710</v>
      </c>
      <c r="K226" s="171">
        <f>H226-F226</f>
        <v>-215</v>
      </c>
      <c r="L226" s="172">
        <f>K226/F226</f>
        <v>-0.30069930069930068</v>
      </c>
      <c r="M226" s="168" t="s">
        <v>552</v>
      </c>
      <c r="N226" s="165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4">
        <v>109</v>
      </c>
      <c r="B227" s="155">
        <v>43098</v>
      </c>
      <c r="C227" s="155"/>
      <c r="D227" s="156" t="s">
        <v>554</v>
      </c>
      <c r="E227" s="157" t="s">
        <v>570</v>
      </c>
      <c r="F227" s="158">
        <v>435</v>
      </c>
      <c r="G227" s="157"/>
      <c r="H227" s="157">
        <v>542.5</v>
      </c>
      <c r="I227" s="159">
        <v>539</v>
      </c>
      <c r="J227" s="160" t="s">
        <v>628</v>
      </c>
      <c r="K227" s="161">
        <v>107.5</v>
      </c>
      <c r="L227" s="162">
        <v>0.247126436781609</v>
      </c>
      <c r="M227" s="157" t="s">
        <v>540</v>
      </c>
      <c r="N227" s="163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4">
        <v>110</v>
      </c>
      <c r="B228" s="155">
        <v>43098</v>
      </c>
      <c r="C228" s="155"/>
      <c r="D228" s="156" t="s">
        <v>512</v>
      </c>
      <c r="E228" s="157" t="s">
        <v>570</v>
      </c>
      <c r="F228" s="158">
        <v>885</v>
      </c>
      <c r="G228" s="157"/>
      <c r="H228" s="157">
        <v>1090</v>
      </c>
      <c r="I228" s="159">
        <v>1084</v>
      </c>
      <c r="J228" s="160" t="s">
        <v>628</v>
      </c>
      <c r="K228" s="161">
        <v>205</v>
      </c>
      <c r="L228" s="162">
        <v>0.23163841807909599</v>
      </c>
      <c r="M228" s="157" t="s">
        <v>540</v>
      </c>
      <c r="N228" s="163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4">
        <v>111</v>
      </c>
      <c r="B229" s="195">
        <v>43192</v>
      </c>
      <c r="C229" s="195"/>
      <c r="D229" s="173" t="s">
        <v>711</v>
      </c>
      <c r="E229" s="168" t="s">
        <v>570</v>
      </c>
      <c r="F229" s="196">
        <v>478.5</v>
      </c>
      <c r="G229" s="168"/>
      <c r="H229" s="168">
        <v>442</v>
      </c>
      <c r="I229" s="169">
        <v>613</v>
      </c>
      <c r="J229" s="170" t="s">
        <v>712</v>
      </c>
      <c r="K229" s="171">
        <f>H229-F229</f>
        <v>-36.5</v>
      </c>
      <c r="L229" s="172">
        <f>K229/F229</f>
        <v>-7.6280041797283177E-2</v>
      </c>
      <c r="M229" s="168" t="s">
        <v>552</v>
      </c>
      <c r="N229" s="165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4">
        <v>112</v>
      </c>
      <c r="B230" s="165">
        <v>43194</v>
      </c>
      <c r="C230" s="165"/>
      <c r="D230" s="166" t="s">
        <v>713</v>
      </c>
      <c r="E230" s="167" t="s">
        <v>570</v>
      </c>
      <c r="F230" s="168">
        <f>141.5-7.3</f>
        <v>134.19999999999999</v>
      </c>
      <c r="G230" s="168"/>
      <c r="H230" s="169">
        <v>77</v>
      </c>
      <c r="I230" s="169">
        <v>180</v>
      </c>
      <c r="J230" s="170" t="s">
        <v>714</v>
      </c>
      <c r="K230" s="171">
        <f>H230-F230</f>
        <v>-57.199999999999989</v>
      </c>
      <c r="L230" s="172">
        <f>K230/F230</f>
        <v>-0.42622950819672129</v>
      </c>
      <c r="M230" s="168" t="s">
        <v>552</v>
      </c>
      <c r="N230" s="165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4">
        <v>113</v>
      </c>
      <c r="B231" s="165">
        <v>43209</v>
      </c>
      <c r="C231" s="165"/>
      <c r="D231" s="166" t="s">
        <v>715</v>
      </c>
      <c r="E231" s="167" t="s">
        <v>570</v>
      </c>
      <c r="F231" s="168">
        <v>430</v>
      </c>
      <c r="G231" s="168"/>
      <c r="H231" s="169">
        <v>220</v>
      </c>
      <c r="I231" s="169">
        <v>537</v>
      </c>
      <c r="J231" s="170" t="s">
        <v>716</v>
      </c>
      <c r="K231" s="171">
        <f>H231-F231</f>
        <v>-210</v>
      </c>
      <c r="L231" s="172">
        <f>K231/F231</f>
        <v>-0.48837209302325579</v>
      </c>
      <c r="M231" s="168" t="s">
        <v>552</v>
      </c>
      <c r="N231" s="165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114</v>
      </c>
      <c r="B232" s="186">
        <v>43220</v>
      </c>
      <c r="C232" s="186"/>
      <c r="D232" s="187" t="s">
        <v>373</v>
      </c>
      <c r="E232" s="188" t="s">
        <v>570</v>
      </c>
      <c r="F232" s="188">
        <v>153.5</v>
      </c>
      <c r="G232" s="188"/>
      <c r="H232" s="188">
        <v>196</v>
      </c>
      <c r="I232" s="190">
        <v>196</v>
      </c>
      <c r="J232" s="160" t="s">
        <v>717</v>
      </c>
      <c r="K232" s="161">
        <f>H232-F232</f>
        <v>42.5</v>
      </c>
      <c r="L232" s="162">
        <f>K232/F232</f>
        <v>0.27687296416938112</v>
      </c>
      <c r="M232" s="157" t="s">
        <v>540</v>
      </c>
      <c r="N232" s="163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4">
        <v>115</v>
      </c>
      <c r="B233" s="165">
        <v>43306</v>
      </c>
      <c r="C233" s="165"/>
      <c r="D233" s="166" t="s">
        <v>687</v>
      </c>
      <c r="E233" s="167" t="s">
        <v>570</v>
      </c>
      <c r="F233" s="168">
        <v>27.5</v>
      </c>
      <c r="G233" s="168"/>
      <c r="H233" s="169">
        <v>13.1</v>
      </c>
      <c r="I233" s="169">
        <v>60</v>
      </c>
      <c r="J233" s="170" t="s">
        <v>718</v>
      </c>
      <c r="K233" s="171">
        <v>-14.4</v>
      </c>
      <c r="L233" s="172">
        <v>-0.52363636363636401</v>
      </c>
      <c r="M233" s="168" t="s">
        <v>552</v>
      </c>
      <c r="N233" s="165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4">
        <v>116</v>
      </c>
      <c r="B234" s="195">
        <v>43318</v>
      </c>
      <c r="C234" s="195"/>
      <c r="D234" s="173" t="s">
        <v>719</v>
      </c>
      <c r="E234" s="168" t="s">
        <v>570</v>
      </c>
      <c r="F234" s="168">
        <v>148.5</v>
      </c>
      <c r="G234" s="168"/>
      <c r="H234" s="168">
        <v>102</v>
      </c>
      <c r="I234" s="169">
        <v>182</v>
      </c>
      <c r="J234" s="170" t="s">
        <v>720</v>
      </c>
      <c r="K234" s="171">
        <f>H234-F234</f>
        <v>-46.5</v>
      </c>
      <c r="L234" s="172">
        <f>K234/F234</f>
        <v>-0.31313131313131315</v>
      </c>
      <c r="M234" s="168" t="s">
        <v>552</v>
      </c>
      <c r="N234" s="165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4">
        <v>117</v>
      </c>
      <c r="B235" s="155">
        <v>43335</v>
      </c>
      <c r="C235" s="155"/>
      <c r="D235" s="156" t="s">
        <v>721</v>
      </c>
      <c r="E235" s="157" t="s">
        <v>570</v>
      </c>
      <c r="F235" s="188">
        <v>285</v>
      </c>
      <c r="G235" s="157"/>
      <c r="H235" s="157">
        <v>355</v>
      </c>
      <c r="I235" s="159">
        <v>364</v>
      </c>
      <c r="J235" s="160" t="s">
        <v>722</v>
      </c>
      <c r="K235" s="161">
        <v>70</v>
      </c>
      <c r="L235" s="162">
        <v>0.24561403508771901</v>
      </c>
      <c r="M235" s="157" t="s">
        <v>540</v>
      </c>
      <c r="N235" s="163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4">
        <v>118</v>
      </c>
      <c r="B236" s="155">
        <v>43341</v>
      </c>
      <c r="C236" s="155"/>
      <c r="D236" s="156" t="s">
        <v>361</v>
      </c>
      <c r="E236" s="157" t="s">
        <v>570</v>
      </c>
      <c r="F236" s="188">
        <v>525</v>
      </c>
      <c r="G236" s="157"/>
      <c r="H236" s="157">
        <v>585</v>
      </c>
      <c r="I236" s="159">
        <v>635</v>
      </c>
      <c r="J236" s="160" t="s">
        <v>723</v>
      </c>
      <c r="K236" s="161">
        <f t="shared" ref="K236:K253" si="95">H236-F236</f>
        <v>60</v>
      </c>
      <c r="L236" s="162">
        <f t="shared" ref="L236:L253" si="96">K236/F236</f>
        <v>0.11428571428571428</v>
      </c>
      <c r="M236" s="157" t="s">
        <v>540</v>
      </c>
      <c r="N236" s="163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119</v>
      </c>
      <c r="B237" s="155">
        <v>43395</v>
      </c>
      <c r="C237" s="155"/>
      <c r="D237" s="156" t="s">
        <v>349</v>
      </c>
      <c r="E237" s="157" t="s">
        <v>570</v>
      </c>
      <c r="F237" s="188">
        <v>475</v>
      </c>
      <c r="G237" s="157"/>
      <c r="H237" s="157">
        <v>574</v>
      </c>
      <c r="I237" s="159">
        <v>570</v>
      </c>
      <c r="J237" s="160" t="s">
        <v>628</v>
      </c>
      <c r="K237" s="161">
        <f t="shared" si="95"/>
        <v>99</v>
      </c>
      <c r="L237" s="162">
        <f t="shared" si="96"/>
        <v>0.20842105263157895</v>
      </c>
      <c r="M237" s="157" t="s">
        <v>540</v>
      </c>
      <c r="N237" s="163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120</v>
      </c>
      <c r="B238" s="186">
        <v>43397</v>
      </c>
      <c r="C238" s="186"/>
      <c r="D238" s="187" t="s">
        <v>368</v>
      </c>
      <c r="E238" s="188" t="s">
        <v>570</v>
      </c>
      <c r="F238" s="188">
        <v>707.5</v>
      </c>
      <c r="G238" s="188"/>
      <c r="H238" s="188">
        <v>872</v>
      </c>
      <c r="I238" s="190">
        <v>872</v>
      </c>
      <c r="J238" s="191" t="s">
        <v>628</v>
      </c>
      <c r="K238" s="161">
        <f t="shared" si="95"/>
        <v>164.5</v>
      </c>
      <c r="L238" s="192">
        <f t="shared" si="96"/>
        <v>0.23250883392226149</v>
      </c>
      <c r="M238" s="188" t="s">
        <v>540</v>
      </c>
      <c r="N238" s="193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121</v>
      </c>
      <c r="B239" s="186">
        <v>43398</v>
      </c>
      <c r="C239" s="186"/>
      <c r="D239" s="187" t="s">
        <v>724</v>
      </c>
      <c r="E239" s="188" t="s">
        <v>570</v>
      </c>
      <c r="F239" s="188">
        <v>162</v>
      </c>
      <c r="G239" s="188"/>
      <c r="H239" s="188">
        <v>204</v>
      </c>
      <c r="I239" s="190">
        <v>209</v>
      </c>
      <c r="J239" s="191" t="s">
        <v>725</v>
      </c>
      <c r="K239" s="161">
        <f t="shared" si="95"/>
        <v>42</v>
      </c>
      <c r="L239" s="192">
        <f t="shared" si="96"/>
        <v>0.25925925925925924</v>
      </c>
      <c r="M239" s="188" t="s">
        <v>540</v>
      </c>
      <c r="N239" s="193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122</v>
      </c>
      <c r="B240" s="186">
        <v>43399</v>
      </c>
      <c r="C240" s="186"/>
      <c r="D240" s="187" t="s">
        <v>449</v>
      </c>
      <c r="E240" s="188" t="s">
        <v>570</v>
      </c>
      <c r="F240" s="188">
        <v>240</v>
      </c>
      <c r="G240" s="188"/>
      <c r="H240" s="188">
        <v>297</v>
      </c>
      <c r="I240" s="190">
        <v>297</v>
      </c>
      <c r="J240" s="191" t="s">
        <v>628</v>
      </c>
      <c r="K240" s="197">
        <f t="shared" si="95"/>
        <v>57</v>
      </c>
      <c r="L240" s="192">
        <f t="shared" si="96"/>
        <v>0.23749999999999999</v>
      </c>
      <c r="M240" s="188" t="s">
        <v>540</v>
      </c>
      <c r="N240" s="193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4">
        <v>123</v>
      </c>
      <c r="B241" s="155">
        <v>43439</v>
      </c>
      <c r="C241" s="155"/>
      <c r="D241" s="156" t="s">
        <v>726</v>
      </c>
      <c r="E241" s="157" t="s">
        <v>570</v>
      </c>
      <c r="F241" s="157">
        <v>202.5</v>
      </c>
      <c r="G241" s="157"/>
      <c r="H241" s="157">
        <v>255</v>
      </c>
      <c r="I241" s="159">
        <v>252</v>
      </c>
      <c r="J241" s="160" t="s">
        <v>628</v>
      </c>
      <c r="K241" s="161">
        <f t="shared" si="95"/>
        <v>52.5</v>
      </c>
      <c r="L241" s="162">
        <f t="shared" si="96"/>
        <v>0.25925925925925924</v>
      </c>
      <c r="M241" s="157" t="s">
        <v>540</v>
      </c>
      <c r="N241" s="163">
        <v>43542</v>
      </c>
      <c r="O241" s="1"/>
      <c r="P241" s="1"/>
      <c r="Q241" s="1"/>
      <c r="R241" s="6" t="s">
        <v>727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124</v>
      </c>
      <c r="B242" s="186">
        <v>43465</v>
      </c>
      <c r="C242" s="155"/>
      <c r="D242" s="187" t="s">
        <v>396</v>
      </c>
      <c r="E242" s="188" t="s">
        <v>570</v>
      </c>
      <c r="F242" s="188">
        <v>710</v>
      </c>
      <c r="G242" s="188"/>
      <c r="H242" s="188">
        <v>866</v>
      </c>
      <c r="I242" s="190">
        <v>866</v>
      </c>
      <c r="J242" s="191" t="s">
        <v>628</v>
      </c>
      <c r="K242" s="161">
        <f t="shared" si="95"/>
        <v>156</v>
      </c>
      <c r="L242" s="162">
        <f t="shared" si="96"/>
        <v>0.21971830985915494</v>
      </c>
      <c r="M242" s="157" t="s">
        <v>540</v>
      </c>
      <c r="N242" s="163">
        <v>43553</v>
      </c>
      <c r="O242" s="1"/>
      <c r="P242" s="1"/>
      <c r="Q242" s="1"/>
      <c r="R242" s="6" t="s">
        <v>727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125</v>
      </c>
      <c r="B243" s="186">
        <v>43522</v>
      </c>
      <c r="C243" s="186"/>
      <c r="D243" s="187" t="s">
        <v>152</v>
      </c>
      <c r="E243" s="188" t="s">
        <v>570</v>
      </c>
      <c r="F243" s="188">
        <v>337.25</v>
      </c>
      <c r="G243" s="188"/>
      <c r="H243" s="188">
        <v>398.5</v>
      </c>
      <c r="I243" s="190">
        <v>411</v>
      </c>
      <c r="J243" s="160" t="s">
        <v>728</v>
      </c>
      <c r="K243" s="161">
        <f t="shared" si="95"/>
        <v>61.25</v>
      </c>
      <c r="L243" s="162">
        <f t="shared" si="96"/>
        <v>0.1816160118606375</v>
      </c>
      <c r="M243" s="157" t="s">
        <v>540</v>
      </c>
      <c r="N243" s="163">
        <v>43760</v>
      </c>
      <c r="O243" s="1"/>
      <c r="P243" s="1"/>
      <c r="Q243" s="1"/>
      <c r="R243" s="6" t="s">
        <v>727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126</v>
      </c>
      <c r="B244" s="199">
        <v>43559</v>
      </c>
      <c r="C244" s="199"/>
      <c r="D244" s="200" t="s">
        <v>729</v>
      </c>
      <c r="E244" s="201" t="s">
        <v>570</v>
      </c>
      <c r="F244" s="201">
        <v>130</v>
      </c>
      <c r="G244" s="201"/>
      <c r="H244" s="201">
        <v>65</v>
      </c>
      <c r="I244" s="202">
        <v>158</v>
      </c>
      <c r="J244" s="170" t="s">
        <v>730</v>
      </c>
      <c r="K244" s="171">
        <f t="shared" si="95"/>
        <v>-65</v>
      </c>
      <c r="L244" s="172">
        <f t="shared" si="96"/>
        <v>-0.5</v>
      </c>
      <c r="M244" s="168" t="s">
        <v>552</v>
      </c>
      <c r="N244" s="165">
        <v>43726</v>
      </c>
      <c r="O244" s="1"/>
      <c r="P244" s="1"/>
      <c r="Q244" s="1"/>
      <c r="R244" s="6" t="s">
        <v>731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127</v>
      </c>
      <c r="B245" s="186">
        <v>43017</v>
      </c>
      <c r="C245" s="186"/>
      <c r="D245" s="187" t="s">
        <v>183</v>
      </c>
      <c r="E245" s="188" t="s">
        <v>570</v>
      </c>
      <c r="F245" s="188">
        <v>141.5</v>
      </c>
      <c r="G245" s="188"/>
      <c r="H245" s="188">
        <v>183.5</v>
      </c>
      <c r="I245" s="190">
        <v>210</v>
      </c>
      <c r="J245" s="160" t="s">
        <v>725</v>
      </c>
      <c r="K245" s="161">
        <f t="shared" si="95"/>
        <v>42</v>
      </c>
      <c r="L245" s="162">
        <f t="shared" si="96"/>
        <v>0.29681978798586572</v>
      </c>
      <c r="M245" s="157" t="s">
        <v>540</v>
      </c>
      <c r="N245" s="163">
        <v>43042</v>
      </c>
      <c r="O245" s="1"/>
      <c r="P245" s="1"/>
      <c r="Q245" s="1"/>
      <c r="R245" s="6" t="s">
        <v>731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128</v>
      </c>
      <c r="B246" s="199">
        <v>43074</v>
      </c>
      <c r="C246" s="199"/>
      <c r="D246" s="200" t="s">
        <v>732</v>
      </c>
      <c r="E246" s="201" t="s">
        <v>570</v>
      </c>
      <c r="F246" s="196">
        <v>172</v>
      </c>
      <c r="G246" s="201"/>
      <c r="H246" s="201">
        <v>155.25</v>
      </c>
      <c r="I246" s="202">
        <v>230</v>
      </c>
      <c r="J246" s="170" t="s">
        <v>733</v>
      </c>
      <c r="K246" s="171">
        <f t="shared" si="95"/>
        <v>-16.75</v>
      </c>
      <c r="L246" s="172">
        <f t="shared" si="96"/>
        <v>-9.7383720930232565E-2</v>
      </c>
      <c r="M246" s="168" t="s">
        <v>552</v>
      </c>
      <c r="N246" s="165">
        <v>43787</v>
      </c>
      <c r="O246" s="1"/>
      <c r="P246" s="1"/>
      <c r="Q246" s="1"/>
      <c r="R246" s="6" t="s">
        <v>731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129</v>
      </c>
      <c r="B247" s="186">
        <v>43398</v>
      </c>
      <c r="C247" s="186"/>
      <c r="D247" s="187" t="s">
        <v>107</v>
      </c>
      <c r="E247" s="188" t="s">
        <v>570</v>
      </c>
      <c r="F247" s="188">
        <v>698.5</v>
      </c>
      <c r="G247" s="188"/>
      <c r="H247" s="188">
        <v>890</v>
      </c>
      <c r="I247" s="190">
        <v>890</v>
      </c>
      <c r="J247" s="160" t="s">
        <v>794</v>
      </c>
      <c r="K247" s="161">
        <f t="shared" si="95"/>
        <v>191.5</v>
      </c>
      <c r="L247" s="162">
        <f t="shared" si="96"/>
        <v>0.27415891195418757</v>
      </c>
      <c r="M247" s="157" t="s">
        <v>540</v>
      </c>
      <c r="N247" s="163">
        <v>44328</v>
      </c>
      <c r="O247" s="1"/>
      <c r="P247" s="1"/>
      <c r="Q247" s="1"/>
      <c r="R247" s="6" t="s">
        <v>727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130</v>
      </c>
      <c r="B248" s="186">
        <v>42877</v>
      </c>
      <c r="C248" s="186"/>
      <c r="D248" s="187" t="s">
        <v>360</v>
      </c>
      <c r="E248" s="188" t="s">
        <v>570</v>
      </c>
      <c r="F248" s="188">
        <v>127.6</v>
      </c>
      <c r="G248" s="188"/>
      <c r="H248" s="188">
        <v>138</v>
      </c>
      <c r="I248" s="190">
        <v>190</v>
      </c>
      <c r="J248" s="160" t="s">
        <v>734</v>
      </c>
      <c r="K248" s="161">
        <f t="shared" si="95"/>
        <v>10.400000000000006</v>
      </c>
      <c r="L248" s="162">
        <f t="shared" si="96"/>
        <v>8.1504702194357417E-2</v>
      </c>
      <c r="M248" s="157" t="s">
        <v>540</v>
      </c>
      <c r="N248" s="163">
        <v>43774</v>
      </c>
      <c r="O248" s="1"/>
      <c r="P248" s="1"/>
      <c r="Q248" s="1"/>
      <c r="R248" s="6" t="s">
        <v>731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131</v>
      </c>
      <c r="B249" s="186">
        <v>43158</v>
      </c>
      <c r="C249" s="186"/>
      <c r="D249" s="187" t="s">
        <v>735</v>
      </c>
      <c r="E249" s="188" t="s">
        <v>570</v>
      </c>
      <c r="F249" s="188">
        <v>317</v>
      </c>
      <c r="G249" s="188"/>
      <c r="H249" s="188">
        <v>382.5</v>
      </c>
      <c r="I249" s="190">
        <v>398</v>
      </c>
      <c r="J249" s="160" t="s">
        <v>736</v>
      </c>
      <c r="K249" s="161">
        <f t="shared" si="95"/>
        <v>65.5</v>
      </c>
      <c r="L249" s="162">
        <f t="shared" si="96"/>
        <v>0.20662460567823343</v>
      </c>
      <c r="M249" s="157" t="s">
        <v>540</v>
      </c>
      <c r="N249" s="163">
        <v>44238</v>
      </c>
      <c r="O249" s="1"/>
      <c r="P249" s="1"/>
      <c r="Q249" s="1"/>
      <c r="R249" s="6" t="s">
        <v>731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132</v>
      </c>
      <c r="B250" s="199">
        <v>43164</v>
      </c>
      <c r="C250" s="199"/>
      <c r="D250" s="200" t="s">
        <v>144</v>
      </c>
      <c r="E250" s="201" t="s">
        <v>570</v>
      </c>
      <c r="F250" s="196">
        <f>510-14.4</f>
        <v>495.6</v>
      </c>
      <c r="G250" s="201"/>
      <c r="H250" s="201">
        <v>350</v>
      </c>
      <c r="I250" s="202">
        <v>672</v>
      </c>
      <c r="J250" s="170" t="s">
        <v>737</v>
      </c>
      <c r="K250" s="171">
        <f t="shared" si="95"/>
        <v>-145.60000000000002</v>
      </c>
      <c r="L250" s="172">
        <f t="shared" si="96"/>
        <v>-0.29378531073446329</v>
      </c>
      <c r="M250" s="168" t="s">
        <v>552</v>
      </c>
      <c r="N250" s="165">
        <v>43887</v>
      </c>
      <c r="O250" s="1"/>
      <c r="P250" s="1"/>
      <c r="Q250" s="1"/>
      <c r="R250" s="6" t="s">
        <v>727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133</v>
      </c>
      <c r="B251" s="199">
        <v>43237</v>
      </c>
      <c r="C251" s="199"/>
      <c r="D251" s="200" t="s">
        <v>441</v>
      </c>
      <c r="E251" s="201" t="s">
        <v>570</v>
      </c>
      <c r="F251" s="196">
        <v>230.3</v>
      </c>
      <c r="G251" s="201"/>
      <c r="H251" s="201">
        <v>102.5</v>
      </c>
      <c r="I251" s="202">
        <v>348</v>
      </c>
      <c r="J251" s="170" t="s">
        <v>738</v>
      </c>
      <c r="K251" s="171">
        <f t="shared" si="95"/>
        <v>-127.80000000000001</v>
      </c>
      <c r="L251" s="172">
        <f t="shared" si="96"/>
        <v>-0.55492835432045162</v>
      </c>
      <c r="M251" s="168" t="s">
        <v>552</v>
      </c>
      <c r="N251" s="165">
        <v>43896</v>
      </c>
      <c r="O251" s="1"/>
      <c r="P251" s="1"/>
      <c r="Q251" s="1"/>
      <c r="R251" s="6" t="s">
        <v>727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134</v>
      </c>
      <c r="B252" s="186">
        <v>43258</v>
      </c>
      <c r="C252" s="186"/>
      <c r="D252" s="187" t="s">
        <v>413</v>
      </c>
      <c r="E252" s="188" t="s">
        <v>570</v>
      </c>
      <c r="F252" s="188">
        <f>342.5-5.1</f>
        <v>337.4</v>
      </c>
      <c r="G252" s="188"/>
      <c r="H252" s="188">
        <v>412.5</v>
      </c>
      <c r="I252" s="190">
        <v>439</v>
      </c>
      <c r="J252" s="160" t="s">
        <v>739</v>
      </c>
      <c r="K252" s="161">
        <f t="shared" si="95"/>
        <v>75.100000000000023</v>
      </c>
      <c r="L252" s="162">
        <f t="shared" si="96"/>
        <v>0.22258446947243635</v>
      </c>
      <c r="M252" s="157" t="s">
        <v>540</v>
      </c>
      <c r="N252" s="163">
        <v>44230</v>
      </c>
      <c r="O252" s="1"/>
      <c r="P252" s="1"/>
      <c r="Q252" s="1"/>
      <c r="R252" s="6" t="s">
        <v>731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9">
        <v>135</v>
      </c>
      <c r="B253" s="178">
        <v>43285</v>
      </c>
      <c r="C253" s="178"/>
      <c r="D253" s="179" t="s">
        <v>55</v>
      </c>
      <c r="E253" s="180" t="s">
        <v>570</v>
      </c>
      <c r="F253" s="180">
        <f>127.5-5.53</f>
        <v>121.97</v>
      </c>
      <c r="G253" s="181"/>
      <c r="H253" s="181">
        <v>122.5</v>
      </c>
      <c r="I253" s="181">
        <v>170</v>
      </c>
      <c r="J253" s="182" t="s">
        <v>766</v>
      </c>
      <c r="K253" s="183">
        <f t="shared" si="95"/>
        <v>0.53000000000000114</v>
      </c>
      <c r="L253" s="184">
        <f t="shared" si="96"/>
        <v>4.3453308190538747E-3</v>
      </c>
      <c r="M253" s="180" t="s">
        <v>661</v>
      </c>
      <c r="N253" s="178">
        <v>44431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8">
        <v>136</v>
      </c>
      <c r="B254" s="199">
        <v>43294</v>
      </c>
      <c r="C254" s="199"/>
      <c r="D254" s="200" t="s">
        <v>351</v>
      </c>
      <c r="E254" s="201" t="s">
        <v>570</v>
      </c>
      <c r="F254" s="196">
        <v>46.5</v>
      </c>
      <c r="G254" s="201"/>
      <c r="H254" s="201">
        <v>17</v>
      </c>
      <c r="I254" s="202">
        <v>59</v>
      </c>
      <c r="J254" s="170" t="s">
        <v>740</v>
      </c>
      <c r="K254" s="171">
        <f t="shared" ref="K254:K262" si="97">H254-F254</f>
        <v>-29.5</v>
      </c>
      <c r="L254" s="172">
        <f t="shared" ref="L254:L262" si="98">K254/F254</f>
        <v>-0.63440860215053763</v>
      </c>
      <c r="M254" s="168" t="s">
        <v>552</v>
      </c>
      <c r="N254" s="165">
        <v>43887</v>
      </c>
      <c r="O254" s="1"/>
      <c r="P254" s="1"/>
      <c r="Q254" s="1"/>
      <c r="R254" s="6" t="s">
        <v>727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137</v>
      </c>
      <c r="B255" s="186">
        <v>43396</v>
      </c>
      <c r="C255" s="186"/>
      <c r="D255" s="187" t="s">
        <v>398</v>
      </c>
      <c r="E255" s="188" t="s">
        <v>570</v>
      </c>
      <c r="F255" s="188">
        <v>156.5</v>
      </c>
      <c r="G255" s="188"/>
      <c r="H255" s="188">
        <v>207.5</v>
      </c>
      <c r="I255" s="190">
        <v>191</v>
      </c>
      <c r="J255" s="160" t="s">
        <v>628</v>
      </c>
      <c r="K255" s="161">
        <f t="shared" si="97"/>
        <v>51</v>
      </c>
      <c r="L255" s="162">
        <f t="shared" si="98"/>
        <v>0.32587859424920129</v>
      </c>
      <c r="M255" s="157" t="s">
        <v>540</v>
      </c>
      <c r="N255" s="163">
        <v>44369</v>
      </c>
      <c r="O255" s="1"/>
      <c r="P255" s="1"/>
      <c r="Q255" s="1"/>
      <c r="R255" s="6" t="s">
        <v>727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138</v>
      </c>
      <c r="B256" s="186">
        <v>43439</v>
      </c>
      <c r="C256" s="186"/>
      <c r="D256" s="187" t="s">
        <v>316</v>
      </c>
      <c r="E256" s="188" t="s">
        <v>570</v>
      </c>
      <c r="F256" s="188">
        <v>259.5</v>
      </c>
      <c r="G256" s="188"/>
      <c r="H256" s="188">
        <v>320</v>
      </c>
      <c r="I256" s="190">
        <v>320</v>
      </c>
      <c r="J256" s="160" t="s">
        <v>628</v>
      </c>
      <c r="K256" s="161">
        <f t="shared" si="97"/>
        <v>60.5</v>
      </c>
      <c r="L256" s="162">
        <f t="shared" si="98"/>
        <v>0.23314065510597304</v>
      </c>
      <c r="M256" s="157" t="s">
        <v>540</v>
      </c>
      <c r="N256" s="163">
        <v>44323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139</v>
      </c>
      <c r="B257" s="199">
        <v>43439</v>
      </c>
      <c r="C257" s="199"/>
      <c r="D257" s="200" t="s">
        <v>741</v>
      </c>
      <c r="E257" s="201" t="s">
        <v>570</v>
      </c>
      <c r="F257" s="201">
        <v>715</v>
      </c>
      <c r="G257" s="201"/>
      <c r="H257" s="201">
        <v>445</v>
      </c>
      <c r="I257" s="202">
        <v>840</v>
      </c>
      <c r="J257" s="170" t="s">
        <v>742</v>
      </c>
      <c r="K257" s="171">
        <f t="shared" si="97"/>
        <v>-270</v>
      </c>
      <c r="L257" s="172">
        <f t="shared" si="98"/>
        <v>-0.3776223776223776</v>
      </c>
      <c r="M257" s="168" t="s">
        <v>552</v>
      </c>
      <c r="N257" s="165">
        <v>43800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140</v>
      </c>
      <c r="B258" s="186">
        <v>43469</v>
      </c>
      <c r="C258" s="186"/>
      <c r="D258" s="187" t="s">
        <v>157</v>
      </c>
      <c r="E258" s="188" t="s">
        <v>570</v>
      </c>
      <c r="F258" s="188">
        <v>875</v>
      </c>
      <c r="G258" s="188"/>
      <c r="H258" s="188">
        <v>1165</v>
      </c>
      <c r="I258" s="190">
        <v>1185</v>
      </c>
      <c r="J258" s="160" t="s">
        <v>743</v>
      </c>
      <c r="K258" s="161">
        <f t="shared" si="97"/>
        <v>290</v>
      </c>
      <c r="L258" s="162">
        <f t="shared" si="98"/>
        <v>0.33142857142857141</v>
      </c>
      <c r="M258" s="157" t="s">
        <v>540</v>
      </c>
      <c r="N258" s="163">
        <v>43847</v>
      </c>
      <c r="O258" s="1"/>
      <c r="P258" s="1"/>
      <c r="Q258" s="1"/>
      <c r="R258" s="6" t="s">
        <v>727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141</v>
      </c>
      <c r="B259" s="186">
        <v>43559</v>
      </c>
      <c r="C259" s="186"/>
      <c r="D259" s="187" t="s">
        <v>332</v>
      </c>
      <c r="E259" s="188" t="s">
        <v>570</v>
      </c>
      <c r="F259" s="188">
        <f>387-14.63</f>
        <v>372.37</v>
      </c>
      <c r="G259" s="188"/>
      <c r="H259" s="188">
        <v>490</v>
      </c>
      <c r="I259" s="190">
        <v>490</v>
      </c>
      <c r="J259" s="160" t="s">
        <v>628</v>
      </c>
      <c r="K259" s="161">
        <f t="shared" si="97"/>
        <v>117.63</v>
      </c>
      <c r="L259" s="162">
        <f t="shared" si="98"/>
        <v>0.31589548030185027</v>
      </c>
      <c r="M259" s="157" t="s">
        <v>540</v>
      </c>
      <c r="N259" s="163">
        <v>43850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142</v>
      </c>
      <c r="B260" s="199">
        <v>43578</v>
      </c>
      <c r="C260" s="199"/>
      <c r="D260" s="200" t="s">
        <v>744</v>
      </c>
      <c r="E260" s="201" t="s">
        <v>542</v>
      </c>
      <c r="F260" s="201">
        <v>220</v>
      </c>
      <c r="G260" s="201"/>
      <c r="H260" s="201">
        <v>127.5</v>
      </c>
      <c r="I260" s="202">
        <v>284</v>
      </c>
      <c r="J260" s="170" t="s">
        <v>745</v>
      </c>
      <c r="K260" s="171">
        <f t="shared" si="97"/>
        <v>-92.5</v>
      </c>
      <c r="L260" s="172">
        <f t="shared" si="98"/>
        <v>-0.42045454545454547</v>
      </c>
      <c r="M260" s="168" t="s">
        <v>552</v>
      </c>
      <c r="N260" s="165">
        <v>43896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143</v>
      </c>
      <c r="B261" s="186">
        <v>43622</v>
      </c>
      <c r="C261" s="186"/>
      <c r="D261" s="187" t="s">
        <v>450</v>
      </c>
      <c r="E261" s="188" t="s">
        <v>542</v>
      </c>
      <c r="F261" s="188">
        <v>332.8</v>
      </c>
      <c r="G261" s="188"/>
      <c r="H261" s="188">
        <v>405</v>
      </c>
      <c r="I261" s="190">
        <v>419</v>
      </c>
      <c r="J261" s="160" t="s">
        <v>746</v>
      </c>
      <c r="K261" s="161">
        <f t="shared" si="97"/>
        <v>72.199999999999989</v>
      </c>
      <c r="L261" s="162">
        <f t="shared" si="98"/>
        <v>0.21694711538461534</v>
      </c>
      <c r="M261" s="157" t="s">
        <v>540</v>
      </c>
      <c r="N261" s="163">
        <v>43860</v>
      </c>
      <c r="O261" s="1"/>
      <c r="P261" s="1"/>
      <c r="Q261" s="1"/>
      <c r="R261" s="6" t="s">
        <v>731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9">
        <v>144</v>
      </c>
      <c r="B262" s="178">
        <v>43641</v>
      </c>
      <c r="C262" s="178"/>
      <c r="D262" s="179" t="s">
        <v>150</v>
      </c>
      <c r="E262" s="180" t="s">
        <v>570</v>
      </c>
      <c r="F262" s="180">
        <v>386</v>
      </c>
      <c r="G262" s="181"/>
      <c r="H262" s="181">
        <v>395</v>
      </c>
      <c r="I262" s="181">
        <v>452</v>
      </c>
      <c r="J262" s="182" t="s">
        <v>747</v>
      </c>
      <c r="K262" s="183">
        <f t="shared" si="97"/>
        <v>9</v>
      </c>
      <c r="L262" s="184">
        <f t="shared" si="98"/>
        <v>2.3316062176165803E-2</v>
      </c>
      <c r="M262" s="180" t="s">
        <v>661</v>
      </c>
      <c r="N262" s="178">
        <v>43868</v>
      </c>
      <c r="O262" s="1"/>
      <c r="P262" s="1"/>
      <c r="Q262" s="1"/>
      <c r="R262" s="6" t="s">
        <v>731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9">
        <v>145</v>
      </c>
      <c r="B263" s="178">
        <v>43707</v>
      </c>
      <c r="C263" s="178"/>
      <c r="D263" s="179" t="s">
        <v>130</v>
      </c>
      <c r="E263" s="180" t="s">
        <v>570</v>
      </c>
      <c r="F263" s="180">
        <v>137.5</v>
      </c>
      <c r="G263" s="181"/>
      <c r="H263" s="181">
        <v>138.5</v>
      </c>
      <c r="I263" s="181">
        <v>190</v>
      </c>
      <c r="J263" s="182" t="s">
        <v>765</v>
      </c>
      <c r="K263" s="183">
        <f>H263-F263</f>
        <v>1</v>
      </c>
      <c r="L263" s="184">
        <f>K263/F263</f>
        <v>7.2727272727272727E-3</v>
      </c>
      <c r="M263" s="180" t="s">
        <v>661</v>
      </c>
      <c r="N263" s="178">
        <v>44432</v>
      </c>
      <c r="O263" s="1"/>
      <c r="P263" s="1"/>
      <c r="Q263" s="1"/>
      <c r="R263" s="6" t="s">
        <v>727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146</v>
      </c>
      <c r="B264" s="186">
        <v>43731</v>
      </c>
      <c r="C264" s="186"/>
      <c r="D264" s="187" t="s">
        <v>406</v>
      </c>
      <c r="E264" s="188" t="s">
        <v>570</v>
      </c>
      <c r="F264" s="188">
        <v>235</v>
      </c>
      <c r="G264" s="188"/>
      <c r="H264" s="188">
        <v>295</v>
      </c>
      <c r="I264" s="190">
        <v>296</v>
      </c>
      <c r="J264" s="160" t="s">
        <v>748</v>
      </c>
      <c r="K264" s="161">
        <f t="shared" ref="K264:K270" si="99">H264-F264</f>
        <v>60</v>
      </c>
      <c r="L264" s="162">
        <f t="shared" ref="L264:L270" si="100">K264/F264</f>
        <v>0.25531914893617019</v>
      </c>
      <c r="M264" s="157" t="s">
        <v>540</v>
      </c>
      <c r="N264" s="163">
        <v>43844</v>
      </c>
      <c r="O264" s="1"/>
      <c r="P264" s="1"/>
      <c r="Q264" s="1"/>
      <c r="R264" s="6" t="s">
        <v>731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147</v>
      </c>
      <c r="B265" s="186">
        <v>43752</v>
      </c>
      <c r="C265" s="186"/>
      <c r="D265" s="187" t="s">
        <v>749</v>
      </c>
      <c r="E265" s="188" t="s">
        <v>570</v>
      </c>
      <c r="F265" s="188">
        <v>277.5</v>
      </c>
      <c r="G265" s="188"/>
      <c r="H265" s="188">
        <v>333</v>
      </c>
      <c r="I265" s="190">
        <v>333</v>
      </c>
      <c r="J265" s="160" t="s">
        <v>750</v>
      </c>
      <c r="K265" s="161">
        <f t="shared" si="99"/>
        <v>55.5</v>
      </c>
      <c r="L265" s="162">
        <f t="shared" si="100"/>
        <v>0.2</v>
      </c>
      <c r="M265" s="157" t="s">
        <v>540</v>
      </c>
      <c r="N265" s="163">
        <v>43846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148</v>
      </c>
      <c r="B266" s="186">
        <v>43752</v>
      </c>
      <c r="C266" s="186"/>
      <c r="D266" s="187" t="s">
        <v>751</v>
      </c>
      <c r="E266" s="188" t="s">
        <v>570</v>
      </c>
      <c r="F266" s="188">
        <v>930</v>
      </c>
      <c r="G266" s="188"/>
      <c r="H266" s="188">
        <v>1165</v>
      </c>
      <c r="I266" s="190">
        <v>1200</v>
      </c>
      <c r="J266" s="160" t="s">
        <v>752</v>
      </c>
      <c r="K266" s="161">
        <f t="shared" si="99"/>
        <v>235</v>
      </c>
      <c r="L266" s="162">
        <f t="shared" si="100"/>
        <v>0.25268817204301075</v>
      </c>
      <c r="M266" s="157" t="s">
        <v>540</v>
      </c>
      <c r="N266" s="163">
        <v>43847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149</v>
      </c>
      <c r="B267" s="186">
        <v>43753</v>
      </c>
      <c r="C267" s="186"/>
      <c r="D267" s="187" t="s">
        <v>753</v>
      </c>
      <c r="E267" s="188" t="s">
        <v>570</v>
      </c>
      <c r="F267" s="158">
        <v>111</v>
      </c>
      <c r="G267" s="188"/>
      <c r="H267" s="188">
        <v>141</v>
      </c>
      <c r="I267" s="190">
        <v>141</v>
      </c>
      <c r="J267" s="160" t="s">
        <v>555</v>
      </c>
      <c r="K267" s="161">
        <f t="shared" si="99"/>
        <v>30</v>
      </c>
      <c r="L267" s="162">
        <f t="shared" si="100"/>
        <v>0.27027027027027029</v>
      </c>
      <c r="M267" s="157" t="s">
        <v>540</v>
      </c>
      <c r="N267" s="163">
        <v>44328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150</v>
      </c>
      <c r="B268" s="186">
        <v>43753</v>
      </c>
      <c r="C268" s="186"/>
      <c r="D268" s="187" t="s">
        <v>754</v>
      </c>
      <c r="E268" s="188" t="s">
        <v>570</v>
      </c>
      <c r="F268" s="158">
        <v>296</v>
      </c>
      <c r="G268" s="188"/>
      <c r="H268" s="188">
        <v>370</v>
      </c>
      <c r="I268" s="190">
        <v>370</v>
      </c>
      <c r="J268" s="160" t="s">
        <v>628</v>
      </c>
      <c r="K268" s="161">
        <f t="shared" si="99"/>
        <v>74</v>
      </c>
      <c r="L268" s="162">
        <f t="shared" si="100"/>
        <v>0.25</v>
      </c>
      <c r="M268" s="157" t="s">
        <v>540</v>
      </c>
      <c r="N268" s="163">
        <v>43853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151</v>
      </c>
      <c r="B269" s="186">
        <v>43754</v>
      </c>
      <c r="C269" s="186"/>
      <c r="D269" s="187" t="s">
        <v>755</v>
      </c>
      <c r="E269" s="188" t="s">
        <v>570</v>
      </c>
      <c r="F269" s="158">
        <v>300</v>
      </c>
      <c r="G269" s="188"/>
      <c r="H269" s="188">
        <v>382.5</v>
      </c>
      <c r="I269" s="190">
        <v>344</v>
      </c>
      <c r="J269" s="160" t="s">
        <v>798</v>
      </c>
      <c r="K269" s="161">
        <f t="shared" si="99"/>
        <v>82.5</v>
      </c>
      <c r="L269" s="162">
        <f t="shared" si="100"/>
        <v>0.27500000000000002</v>
      </c>
      <c r="M269" s="157" t="s">
        <v>540</v>
      </c>
      <c r="N269" s="163">
        <v>44238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152</v>
      </c>
      <c r="B270" s="186">
        <v>43832</v>
      </c>
      <c r="C270" s="186"/>
      <c r="D270" s="187" t="s">
        <v>756</v>
      </c>
      <c r="E270" s="188" t="s">
        <v>570</v>
      </c>
      <c r="F270" s="158">
        <v>495</v>
      </c>
      <c r="G270" s="188"/>
      <c r="H270" s="188">
        <v>595</v>
      </c>
      <c r="I270" s="190">
        <v>590</v>
      </c>
      <c r="J270" s="160" t="s">
        <v>797</v>
      </c>
      <c r="K270" s="161">
        <f t="shared" si="99"/>
        <v>100</v>
      </c>
      <c r="L270" s="162">
        <f t="shared" si="100"/>
        <v>0.20202020202020202</v>
      </c>
      <c r="M270" s="157" t="s">
        <v>540</v>
      </c>
      <c r="N270" s="163">
        <v>44589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153</v>
      </c>
      <c r="B271" s="186">
        <v>43966</v>
      </c>
      <c r="C271" s="186"/>
      <c r="D271" s="187" t="s">
        <v>71</v>
      </c>
      <c r="E271" s="188" t="s">
        <v>570</v>
      </c>
      <c r="F271" s="158">
        <v>67.5</v>
      </c>
      <c r="G271" s="188"/>
      <c r="H271" s="188">
        <v>86</v>
      </c>
      <c r="I271" s="190">
        <v>86</v>
      </c>
      <c r="J271" s="160" t="s">
        <v>757</v>
      </c>
      <c r="K271" s="161">
        <f t="shared" ref="K271:K279" si="101">H271-F271</f>
        <v>18.5</v>
      </c>
      <c r="L271" s="162">
        <f t="shared" ref="L271:L279" si="102">K271/F271</f>
        <v>0.27407407407407408</v>
      </c>
      <c r="M271" s="157" t="s">
        <v>540</v>
      </c>
      <c r="N271" s="163">
        <v>44008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154</v>
      </c>
      <c r="B272" s="186">
        <v>44035</v>
      </c>
      <c r="C272" s="186"/>
      <c r="D272" s="187" t="s">
        <v>449</v>
      </c>
      <c r="E272" s="188" t="s">
        <v>570</v>
      </c>
      <c r="F272" s="158">
        <v>231</v>
      </c>
      <c r="G272" s="188"/>
      <c r="H272" s="188">
        <v>281</v>
      </c>
      <c r="I272" s="190">
        <v>281</v>
      </c>
      <c r="J272" s="160" t="s">
        <v>628</v>
      </c>
      <c r="K272" s="161">
        <f t="shared" si="101"/>
        <v>50</v>
      </c>
      <c r="L272" s="162">
        <f t="shared" si="102"/>
        <v>0.21645021645021645</v>
      </c>
      <c r="M272" s="157" t="s">
        <v>540</v>
      </c>
      <c r="N272" s="163">
        <v>44358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155</v>
      </c>
      <c r="B273" s="186">
        <v>44092</v>
      </c>
      <c r="C273" s="186"/>
      <c r="D273" s="187" t="s">
        <v>389</v>
      </c>
      <c r="E273" s="188" t="s">
        <v>570</v>
      </c>
      <c r="F273" s="188">
        <v>206</v>
      </c>
      <c r="G273" s="188"/>
      <c r="H273" s="188">
        <v>248</v>
      </c>
      <c r="I273" s="190">
        <v>248</v>
      </c>
      <c r="J273" s="160" t="s">
        <v>628</v>
      </c>
      <c r="K273" s="161">
        <f t="shared" si="101"/>
        <v>42</v>
      </c>
      <c r="L273" s="162">
        <f t="shared" si="102"/>
        <v>0.20388349514563106</v>
      </c>
      <c r="M273" s="157" t="s">
        <v>540</v>
      </c>
      <c r="N273" s="163">
        <v>44214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156</v>
      </c>
      <c r="B274" s="186">
        <v>44140</v>
      </c>
      <c r="C274" s="186"/>
      <c r="D274" s="187" t="s">
        <v>389</v>
      </c>
      <c r="E274" s="188" t="s">
        <v>570</v>
      </c>
      <c r="F274" s="188">
        <v>182.5</v>
      </c>
      <c r="G274" s="188"/>
      <c r="H274" s="188">
        <v>248</v>
      </c>
      <c r="I274" s="190">
        <v>248</v>
      </c>
      <c r="J274" s="160" t="s">
        <v>628</v>
      </c>
      <c r="K274" s="161">
        <f t="shared" si="101"/>
        <v>65.5</v>
      </c>
      <c r="L274" s="162">
        <f t="shared" si="102"/>
        <v>0.35890410958904112</v>
      </c>
      <c r="M274" s="157" t="s">
        <v>540</v>
      </c>
      <c r="N274" s="163">
        <v>44214</v>
      </c>
      <c r="O274" s="1"/>
      <c r="P274" s="1"/>
      <c r="Q274" s="1"/>
      <c r="R274" s="6" t="s">
        <v>731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157</v>
      </c>
      <c r="B275" s="186">
        <v>44140</v>
      </c>
      <c r="C275" s="186"/>
      <c r="D275" s="187" t="s">
        <v>316</v>
      </c>
      <c r="E275" s="188" t="s">
        <v>570</v>
      </c>
      <c r="F275" s="188">
        <v>247.5</v>
      </c>
      <c r="G275" s="188"/>
      <c r="H275" s="188">
        <v>320</v>
      </c>
      <c r="I275" s="190">
        <v>320</v>
      </c>
      <c r="J275" s="160" t="s">
        <v>628</v>
      </c>
      <c r="K275" s="161">
        <f t="shared" si="101"/>
        <v>72.5</v>
      </c>
      <c r="L275" s="162">
        <f t="shared" si="102"/>
        <v>0.29292929292929293</v>
      </c>
      <c r="M275" s="157" t="s">
        <v>540</v>
      </c>
      <c r="N275" s="163">
        <v>44323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158</v>
      </c>
      <c r="B276" s="186">
        <v>44140</v>
      </c>
      <c r="C276" s="186"/>
      <c r="D276" s="187" t="s">
        <v>269</v>
      </c>
      <c r="E276" s="188" t="s">
        <v>570</v>
      </c>
      <c r="F276" s="158">
        <v>925</v>
      </c>
      <c r="G276" s="188"/>
      <c r="H276" s="188">
        <v>1095</v>
      </c>
      <c r="I276" s="190">
        <v>1093</v>
      </c>
      <c r="J276" s="160" t="s">
        <v>758</v>
      </c>
      <c r="K276" s="161">
        <f t="shared" si="101"/>
        <v>170</v>
      </c>
      <c r="L276" s="162">
        <f t="shared" si="102"/>
        <v>0.18378378378378379</v>
      </c>
      <c r="M276" s="157" t="s">
        <v>540</v>
      </c>
      <c r="N276" s="163">
        <v>44201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159</v>
      </c>
      <c r="B277" s="186">
        <v>44140</v>
      </c>
      <c r="C277" s="186"/>
      <c r="D277" s="187" t="s">
        <v>332</v>
      </c>
      <c r="E277" s="188" t="s">
        <v>570</v>
      </c>
      <c r="F277" s="158">
        <v>332.5</v>
      </c>
      <c r="G277" s="188"/>
      <c r="H277" s="188">
        <v>393</v>
      </c>
      <c r="I277" s="190">
        <v>406</v>
      </c>
      <c r="J277" s="160" t="s">
        <v>759</v>
      </c>
      <c r="K277" s="161">
        <f t="shared" si="101"/>
        <v>60.5</v>
      </c>
      <c r="L277" s="162">
        <f t="shared" si="102"/>
        <v>0.18195488721804512</v>
      </c>
      <c r="M277" s="157" t="s">
        <v>540</v>
      </c>
      <c r="N277" s="163">
        <v>44256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160</v>
      </c>
      <c r="B278" s="186">
        <v>44141</v>
      </c>
      <c r="C278" s="186"/>
      <c r="D278" s="187" t="s">
        <v>449</v>
      </c>
      <c r="E278" s="188" t="s">
        <v>570</v>
      </c>
      <c r="F278" s="158">
        <v>231</v>
      </c>
      <c r="G278" s="188"/>
      <c r="H278" s="188">
        <v>281</v>
      </c>
      <c r="I278" s="190">
        <v>281</v>
      </c>
      <c r="J278" s="160" t="s">
        <v>628</v>
      </c>
      <c r="K278" s="161">
        <f t="shared" si="101"/>
        <v>50</v>
      </c>
      <c r="L278" s="162">
        <f t="shared" si="102"/>
        <v>0.21645021645021645</v>
      </c>
      <c r="M278" s="157" t="s">
        <v>540</v>
      </c>
      <c r="N278" s="163">
        <v>44358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161</v>
      </c>
      <c r="B279" s="186">
        <v>44187</v>
      </c>
      <c r="C279" s="186"/>
      <c r="D279" s="187" t="s">
        <v>425</v>
      </c>
      <c r="E279" s="188" t="s">
        <v>570</v>
      </c>
      <c r="F279" s="158">
        <v>190</v>
      </c>
      <c r="G279" s="188"/>
      <c r="H279" s="188">
        <v>239</v>
      </c>
      <c r="I279" s="190">
        <v>239</v>
      </c>
      <c r="J279" s="160" t="s">
        <v>851</v>
      </c>
      <c r="K279" s="161">
        <f t="shared" si="101"/>
        <v>49</v>
      </c>
      <c r="L279" s="162">
        <f t="shared" si="102"/>
        <v>0.25789473684210529</v>
      </c>
      <c r="M279" s="157" t="s">
        <v>540</v>
      </c>
      <c r="N279" s="163">
        <v>44844</v>
      </c>
      <c r="O279" s="1"/>
      <c r="P279" s="1"/>
      <c r="Q279" s="1"/>
      <c r="R279" s="6" t="s">
        <v>731</v>
      </c>
    </row>
    <row r="280" spans="1:26" ht="12.75" customHeight="1">
      <c r="A280" s="185">
        <v>162</v>
      </c>
      <c r="B280" s="186">
        <v>44258</v>
      </c>
      <c r="C280" s="186"/>
      <c r="D280" s="187" t="s">
        <v>756</v>
      </c>
      <c r="E280" s="188" t="s">
        <v>570</v>
      </c>
      <c r="F280" s="158">
        <v>495</v>
      </c>
      <c r="G280" s="188"/>
      <c r="H280" s="188">
        <v>595</v>
      </c>
      <c r="I280" s="190">
        <v>590</v>
      </c>
      <c r="J280" s="160" t="s">
        <v>797</v>
      </c>
      <c r="K280" s="161">
        <f t="shared" ref="K280:K287" si="103">H280-F280</f>
        <v>100</v>
      </c>
      <c r="L280" s="162">
        <f t="shared" ref="L280:L287" si="104">K280/F280</f>
        <v>0.20202020202020202</v>
      </c>
      <c r="M280" s="157" t="s">
        <v>540</v>
      </c>
      <c r="N280" s="163">
        <v>44589</v>
      </c>
      <c r="O280" s="1"/>
      <c r="P280" s="1"/>
      <c r="R280" s="6" t="s">
        <v>731</v>
      </c>
    </row>
    <row r="281" spans="1:26" ht="12.75" customHeight="1">
      <c r="A281" s="185">
        <v>163</v>
      </c>
      <c r="B281" s="186">
        <v>44274</v>
      </c>
      <c r="C281" s="186"/>
      <c r="D281" s="187" t="s">
        <v>332</v>
      </c>
      <c r="E281" s="188" t="s">
        <v>570</v>
      </c>
      <c r="F281" s="158">
        <v>355</v>
      </c>
      <c r="G281" s="188"/>
      <c r="H281" s="188">
        <v>422.5</v>
      </c>
      <c r="I281" s="190">
        <v>420</v>
      </c>
      <c r="J281" s="160" t="s">
        <v>760</v>
      </c>
      <c r="K281" s="161">
        <f t="shared" si="103"/>
        <v>67.5</v>
      </c>
      <c r="L281" s="162">
        <f t="shared" si="104"/>
        <v>0.19014084507042253</v>
      </c>
      <c r="M281" s="157" t="s">
        <v>540</v>
      </c>
      <c r="N281" s="163">
        <v>44361</v>
      </c>
      <c r="O281" s="1"/>
      <c r="R281" s="203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164</v>
      </c>
      <c r="B282" s="186">
        <v>44295</v>
      </c>
      <c r="C282" s="186"/>
      <c r="D282" s="187" t="s">
        <v>761</v>
      </c>
      <c r="E282" s="188" t="s">
        <v>570</v>
      </c>
      <c r="F282" s="158">
        <v>555</v>
      </c>
      <c r="G282" s="188"/>
      <c r="H282" s="188">
        <v>663</v>
      </c>
      <c r="I282" s="190">
        <v>663</v>
      </c>
      <c r="J282" s="160" t="s">
        <v>762</v>
      </c>
      <c r="K282" s="161">
        <f t="shared" si="103"/>
        <v>108</v>
      </c>
      <c r="L282" s="162">
        <f t="shared" si="104"/>
        <v>0.19459459459459461</v>
      </c>
      <c r="M282" s="157" t="s">
        <v>540</v>
      </c>
      <c r="N282" s="163">
        <v>44321</v>
      </c>
      <c r="O282" s="1"/>
      <c r="P282" s="1"/>
      <c r="Q282" s="1"/>
      <c r="R282" s="203" t="s">
        <v>731</v>
      </c>
    </row>
    <row r="283" spans="1:26" ht="12.75" customHeight="1">
      <c r="A283" s="185">
        <v>165</v>
      </c>
      <c r="B283" s="186">
        <v>44308</v>
      </c>
      <c r="C283" s="186"/>
      <c r="D283" s="187" t="s">
        <v>360</v>
      </c>
      <c r="E283" s="188" t="s">
        <v>570</v>
      </c>
      <c r="F283" s="158">
        <v>126.5</v>
      </c>
      <c r="G283" s="188"/>
      <c r="H283" s="188">
        <v>155</v>
      </c>
      <c r="I283" s="190">
        <v>155</v>
      </c>
      <c r="J283" s="160" t="s">
        <v>628</v>
      </c>
      <c r="K283" s="161">
        <f t="shared" si="103"/>
        <v>28.5</v>
      </c>
      <c r="L283" s="162">
        <f t="shared" si="104"/>
        <v>0.22529644268774704</v>
      </c>
      <c r="M283" s="157" t="s">
        <v>540</v>
      </c>
      <c r="N283" s="163">
        <v>44362</v>
      </c>
      <c r="O283" s="1"/>
      <c r="R283" s="203" t="s">
        <v>731</v>
      </c>
    </row>
    <row r="284" spans="1:26" ht="12.75" customHeight="1">
      <c r="A284" s="230">
        <v>166</v>
      </c>
      <c r="B284" s="231">
        <v>44368</v>
      </c>
      <c r="C284" s="231"/>
      <c r="D284" s="232" t="s">
        <v>377</v>
      </c>
      <c r="E284" s="233" t="s">
        <v>570</v>
      </c>
      <c r="F284" s="234">
        <v>287.5</v>
      </c>
      <c r="G284" s="233"/>
      <c r="H284" s="233">
        <v>245</v>
      </c>
      <c r="I284" s="235">
        <v>344</v>
      </c>
      <c r="J284" s="170" t="s">
        <v>792</v>
      </c>
      <c r="K284" s="171">
        <f t="shared" si="103"/>
        <v>-42.5</v>
      </c>
      <c r="L284" s="172">
        <f t="shared" si="104"/>
        <v>-0.14782608695652175</v>
      </c>
      <c r="M284" s="168" t="s">
        <v>552</v>
      </c>
      <c r="N284" s="165">
        <v>44508</v>
      </c>
      <c r="O284" s="1"/>
      <c r="R284" s="203" t="s">
        <v>731</v>
      </c>
    </row>
    <row r="285" spans="1:26" ht="12.75" customHeight="1">
      <c r="A285" s="185">
        <v>167</v>
      </c>
      <c r="B285" s="186">
        <v>44368</v>
      </c>
      <c r="C285" s="186"/>
      <c r="D285" s="187" t="s">
        <v>449</v>
      </c>
      <c r="E285" s="188" t="s">
        <v>570</v>
      </c>
      <c r="F285" s="158">
        <v>241</v>
      </c>
      <c r="G285" s="188"/>
      <c r="H285" s="188">
        <v>298</v>
      </c>
      <c r="I285" s="190">
        <v>320</v>
      </c>
      <c r="J285" s="160" t="s">
        <v>628</v>
      </c>
      <c r="K285" s="161">
        <f t="shared" si="103"/>
        <v>57</v>
      </c>
      <c r="L285" s="162">
        <f t="shared" si="104"/>
        <v>0.23651452282157676</v>
      </c>
      <c r="M285" s="157" t="s">
        <v>540</v>
      </c>
      <c r="N285" s="163">
        <v>44802</v>
      </c>
      <c r="O285" s="41"/>
      <c r="R285" s="203" t="s">
        <v>731</v>
      </c>
    </row>
    <row r="286" spans="1:26" ht="12.75" customHeight="1">
      <c r="A286" s="185">
        <v>168</v>
      </c>
      <c r="B286" s="186">
        <v>44406</v>
      </c>
      <c r="C286" s="186"/>
      <c r="D286" s="187" t="s">
        <v>360</v>
      </c>
      <c r="E286" s="188" t="s">
        <v>570</v>
      </c>
      <c r="F286" s="158">
        <v>162.5</v>
      </c>
      <c r="G286" s="188"/>
      <c r="H286" s="188">
        <v>200</v>
      </c>
      <c r="I286" s="190">
        <v>200</v>
      </c>
      <c r="J286" s="160" t="s">
        <v>628</v>
      </c>
      <c r="K286" s="161">
        <f t="shared" si="103"/>
        <v>37.5</v>
      </c>
      <c r="L286" s="162">
        <f t="shared" si="104"/>
        <v>0.23076923076923078</v>
      </c>
      <c r="M286" s="157" t="s">
        <v>540</v>
      </c>
      <c r="N286" s="163">
        <v>44802</v>
      </c>
      <c r="O286" s="1"/>
      <c r="R286" s="203" t="s">
        <v>731</v>
      </c>
    </row>
    <row r="287" spans="1:26" ht="12.75" customHeight="1">
      <c r="A287" s="185">
        <v>169</v>
      </c>
      <c r="B287" s="186">
        <v>44462</v>
      </c>
      <c r="C287" s="186"/>
      <c r="D287" s="187" t="s">
        <v>767</v>
      </c>
      <c r="E287" s="188" t="s">
        <v>570</v>
      </c>
      <c r="F287" s="158">
        <v>1235</v>
      </c>
      <c r="G287" s="188"/>
      <c r="H287" s="188">
        <v>1505</v>
      </c>
      <c r="I287" s="190">
        <v>1500</v>
      </c>
      <c r="J287" s="160" t="s">
        <v>628</v>
      </c>
      <c r="K287" s="161">
        <f t="shared" si="103"/>
        <v>270</v>
      </c>
      <c r="L287" s="162">
        <f t="shared" si="104"/>
        <v>0.21862348178137653</v>
      </c>
      <c r="M287" s="157" t="s">
        <v>540</v>
      </c>
      <c r="N287" s="163">
        <v>44564</v>
      </c>
      <c r="O287" s="1"/>
      <c r="R287" s="203" t="s">
        <v>731</v>
      </c>
    </row>
    <row r="288" spans="1:26" ht="12.75" customHeight="1">
      <c r="A288" s="215">
        <v>170</v>
      </c>
      <c r="B288" s="216">
        <v>44480</v>
      </c>
      <c r="C288" s="216"/>
      <c r="D288" s="217" t="s">
        <v>769</v>
      </c>
      <c r="E288" s="218" t="s">
        <v>570</v>
      </c>
      <c r="F288" s="219" t="s">
        <v>772</v>
      </c>
      <c r="G288" s="218"/>
      <c r="H288" s="218"/>
      <c r="I288" s="218">
        <v>145</v>
      </c>
      <c r="J288" s="220" t="s">
        <v>543</v>
      </c>
      <c r="K288" s="215"/>
      <c r="L288" s="216"/>
      <c r="M288" s="216"/>
      <c r="N288" s="217"/>
      <c r="O288" s="41"/>
      <c r="R288" s="203" t="s">
        <v>731</v>
      </c>
    </row>
    <row r="289" spans="1:18" ht="12.75" customHeight="1">
      <c r="A289" s="221">
        <v>171</v>
      </c>
      <c r="B289" s="222">
        <v>44481</v>
      </c>
      <c r="C289" s="222"/>
      <c r="D289" s="223" t="s">
        <v>258</v>
      </c>
      <c r="E289" s="224" t="s">
        <v>570</v>
      </c>
      <c r="F289" s="225" t="s">
        <v>771</v>
      </c>
      <c r="G289" s="224"/>
      <c r="H289" s="224"/>
      <c r="I289" s="224">
        <v>380</v>
      </c>
      <c r="J289" s="226" t="s">
        <v>543</v>
      </c>
      <c r="K289" s="221"/>
      <c r="L289" s="222"/>
      <c r="M289" s="222"/>
      <c r="N289" s="223"/>
      <c r="O289" s="41"/>
      <c r="R289" s="203" t="s">
        <v>731</v>
      </c>
    </row>
    <row r="290" spans="1:18" ht="12.75" customHeight="1">
      <c r="A290" s="185">
        <v>172</v>
      </c>
      <c r="B290" s="186">
        <v>44481</v>
      </c>
      <c r="C290" s="186"/>
      <c r="D290" s="187" t="s">
        <v>384</v>
      </c>
      <c r="E290" s="188" t="s">
        <v>570</v>
      </c>
      <c r="F290" s="158">
        <v>45.5</v>
      </c>
      <c r="G290" s="188"/>
      <c r="H290" s="188">
        <v>56.5</v>
      </c>
      <c r="I290" s="190">
        <v>56</v>
      </c>
      <c r="J290" s="160" t="s">
        <v>889</v>
      </c>
      <c r="K290" s="161">
        <f>H290-F290</f>
        <v>11</v>
      </c>
      <c r="L290" s="162">
        <f>K290/F290</f>
        <v>0.24175824175824176</v>
      </c>
      <c r="M290" s="157" t="s">
        <v>540</v>
      </c>
      <c r="N290" s="163">
        <v>44881</v>
      </c>
      <c r="O290" s="41"/>
      <c r="R290" s="203"/>
    </row>
    <row r="291" spans="1:18" ht="12.75" customHeight="1">
      <c r="A291" s="185">
        <v>173</v>
      </c>
      <c r="B291" s="186">
        <v>44551</v>
      </c>
      <c r="C291" s="186"/>
      <c r="D291" s="187" t="s">
        <v>118</v>
      </c>
      <c r="E291" s="188" t="s">
        <v>570</v>
      </c>
      <c r="F291" s="158">
        <v>2300</v>
      </c>
      <c r="G291" s="188"/>
      <c r="H291" s="188">
        <f>(2820+2200)/2</f>
        <v>2510</v>
      </c>
      <c r="I291" s="190">
        <v>3000</v>
      </c>
      <c r="J291" s="160" t="s">
        <v>805</v>
      </c>
      <c r="K291" s="161">
        <f>H291-F291</f>
        <v>210</v>
      </c>
      <c r="L291" s="162">
        <f>K291/F291</f>
        <v>9.1304347826086957E-2</v>
      </c>
      <c r="M291" s="157" t="s">
        <v>540</v>
      </c>
      <c r="N291" s="163">
        <v>44649</v>
      </c>
      <c r="O291" s="1"/>
      <c r="R291" s="203"/>
    </row>
    <row r="292" spans="1:18" ht="12.75" customHeight="1">
      <c r="A292" s="227">
        <v>174</v>
      </c>
      <c r="B292" s="222">
        <v>44606</v>
      </c>
      <c r="C292" s="227"/>
      <c r="D292" s="227" t="s">
        <v>404</v>
      </c>
      <c r="E292" s="224" t="s">
        <v>570</v>
      </c>
      <c r="F292" s="224" t="s">
        <v>800</v>
      </c>
      <c r="G292" s="224"/>
      <c r="H292" s="224"/>
      <c r="I292" s="224">
        <v>764</v>
      </c>
      <c r="J292" s="224" t="s">
        <v>543</v>
      </c>
      <c r="K292" s="224"/>
      <c r="L292" s="224"/>
      <c r="M292" s="224"/>
      <c r="N292" s="227"/>
      <c r="O292" s="41"/>
      <c r="R292" s="203"/>
    </row>
    <row r="293" spans="1:18" ht="12.75" customHeight="1">
      <c r="A293" s="185">
        <v>175</v>
      </c>
      <c r="B293" s="186">
        <v>44613</v>
      </c>
      <c r="C293" s="186"/>
      <c r="D293" s="187" t="s">
        <v>767</v>
      </c>
      <c r="E293" s="188" t="s">
        <v>570</v>
      </c>
      <c r="F293" s="158">
        <v>1255</v>
      </c>
      <c r="G293" s="188"/>
      <c r="H293" s="188">
        <v>1515</v>
      </c>
      <c r="I293" s="190">
        <v>1510</v>
      </c>
      <c r="J293" s="160" t="s">
        <v>628</v>
      </c>
      <c r="K293" s="161">
        <f>H293-F293</f>
        <v>260</v>
      </c>
      <c r="L293" s="162">
        <f>K293/F293</f>
        <v>0.20717131474103587</v>
      </c>
      <c r="M293" s="157" t="s">
        <v>540</v>
      </c>
      <c r="N293" s="163">
        <v>44834</v>
      </c>
      <c r="O293" s="41"/>
      <c r="R293" s="203"/>
    </row>
    <row r="294" spans="1:18" ht="12.75" customHeight="1">
      <c r="A294">
        <v>176</v>
      </c>
      <c r="B294" s="222">
        <v>44670</v>
      </c>
      <c r="C294" s="222"/>
      <c r="D294" s="227" t="s">
        <v>505</v>
      </c>
      <c r="E294" s="260" t="s">
        <v>570</v>
      </c>
      <c r="F294" s="224" t="s">
        <v>807</v>
      </c>
      <c r="G294" s="224"/>
      <c r="H294" s="224"/>
      <c r="I294" s="224">
        <v>553</v>
      </c>
      <c r="J294" s="224" t="s">
        <v>543</v>
      </c>
      <c r="K294" s="224"/>
      <c r="L294" s="224"/>
      <c r="M294" s="224"/>
      <c r="N294" s="224"/>
      <c r="O294" s="41"/>
      <c r="R294" s="203"/>
    </row>
    <row r="295" spans="1:18" ht="12.75" customHeight="1">
      <c r="A295" s="185">
        <v>177</v>
      </c>
      <c r="B295" s="186">
        <v>44746</v>
      </c>
      <c r="C295" s="186"/>
      <c r="D295" s="187" t="s">
        <v>841</v>
      </c>
      <c r="E295" s="188" t="s">
        <v>570</v>
      </c>
      <c r="F295" s="158">
        <v>207.5</v>
      </c>
      <c r="G295" s="188"/>
      <c r="H295" s="188">
        <v>254</v>
      </c>
      <c r="I295" s="190">
        <v>254</v>
      </c>
      <c r="J295" s="160" t="s">
        <v>628</v>
      </c>
      <c r="K295" s="161">
        <f>H295-F295</f>
        <v>46.5</v>
      </c>
      <c r="L295" s="162">
        <f>K295/F295</f>
        <v>0.22409638554216868</v>
      </c>
      <c r="M295" s="157" t="s">
        <v>540</v>
      </c>
      <c r="N295" s="163">
        <v>44792</v>
      </c>
      <c r="O295" s="1"/>
      <c r="R295" s="203"/>
    </row>
    <row r="296" spans="1:18" ht="12.75" customHeight="1">
      <c r="A296" s="185">
        <v>178</v>
      </c>
      <c r="B296" s="186">
        <v>44775</v>
      </c>
      <c r="C296" s="186"/>
      <c r="D296" s="187" t="s">
        <v>451</v>
      </c>
      <c r="E296" s="188" t="s">
        <v>570</v>
      </c>
      <c r="F296" s="158">
        <v>31.25</v>
      </c>
      <c r="G296" s="188"/>
      <c r="H296" s="188">
        <v>38.75</v>
      </c>
      <c r="I296" s="190">
        <v>38</v>
      </c>
      <c r="J296" s="160" t="s">
        <v>628</v>
      </c>
      <c r="K296" s="161">
        <f t="shared" ref="K296" si="105">H296-F296</f>
        <v>7.5</v>
      </c>
      <c r="L296" s="162">
        <f t="shared" ref="L296" si="106">K296/F296</f>
        <v>0.24</v>
      </c>
      <c r="M296" s="157" t="s">
        <v>540</v>
      </c>
      <c r="N296" s="163">
        <v>44844</v>
      </c>
      <c r="O296" s="41"/>
      <c r="R296" s="54"/>
    </row>
    <row r="297" spans="1:18" ht="12.75" customHeight="1">
      <c r="A297" s="221">
        <v>179</v>
      </c>
      <c r="B297" s="222">
        <v>44841</v>
      </c>
      <c r="C297" s="227"/>
      <c r="D297" s="227" t="s">
        <v>849</v>
      </c>
      <c r="E297" s="260" t="s">
        <v>570</v>
      </c>
      <c r="F297" s="224" t="s">
        <v>850</v>
      </c>
      <c r="G297" s="224"/>
      <c r="H297" s="224"/>
      <c r="I297" s="224">
        <v>840</v>
      </c>
      <c r="J297" s="224" t="s">
        <v>543</v>
      </c>
      <c r="K297" s="224"/>
      <c r="L297" s="224"/>
      <c r="M297" s="224"/>
      <c r="N297" s="224"/>
      <c r="O297" s="41"/>
      <c r="Q297" s="206"/>
      <c r="R297" s="54"/>
    </row>
    <row r="298" spans="1:18" ht="12.75" customHeight="1">
      <c r="A298" s="221">
        <v>180</v>
      </c>
      <c r="B298" s="222">
        <v>44844</v>
      </c>
      <c r="C298" s="227"/>
      <c r="D298" s="227" t="s">
        <v>406</v>
      </c>
      <c r="E298" s="260" t="s">
        <v>570</v>
      </c>
      <c r="F298" s="224" t="s">
        <v>852</v>
      </c>
      <c r="G298" s="224"/>
      <c r="H298" s="224"/>
      <c r="I298" s="224">
        <v>291</v>
      </c>
      <c r="J298" s="224" t="s">
        <v>543</v>
      </c>
      <c r="K298" s="224"/>
      <c r="L298" s="224"/>
      <c r="M298" s="224"/>
      <c r="N298" s="224"/>
      <c r="O298" s="41"/>
      <c r="Q298" s="206"/>
      <c r="R298" s="54"/>
    </row>
    <row r="299" spans="1:18" ht="12.75" customHeight="1">
      <c r="A299" s="221">
        <v>181</v>
      </c>
      <c r="B299" s="222">
        <v>44845</v>
      </c>
      <c r="C299" s="227"/>
      <c r="D299" s="227" t="s">
        <v>404</v>
      </c>
      <c r="E299" s="260" t="s">
        <v>570</v>
      </c>
      <c r="F299" s="224" t="s">
        <v>885</v>
      </c>
      <c r="G299" s="224"/>
      <c r="H299" s="224"/>
      <c r="I299" s="224">
        <v>765</v>
      </c>
      <c r="J299" s="224" t="s">
        <v>543</v>
      </c>
      <c r="K299" s="224"/>
      <c r="L299" s="224"/>
      <c r="M299" s="224"/>
      <c r="N299" s="224"/>
      <c r="O299" s="41"/>
      <c r="Q299" s="206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B302" s="204" t="s">
        <v>763</v>
      </c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A306" s="205"/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205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53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</sheetData>
  <autoFilter ref="R1:R30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2022-12-13T02:39:40Z</dcterms:modified>
</cp:coreProperties>
</file>