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F&amp;O)'!$R$1:$R$286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5" i="6"/>
  <c r="M85" s="1"/>
  <c r="K84"/>
  <c r="M84" s="1"/>
  <c r="K81"/>
  <c r="M81" s="1"/>
  <c r="K80"/>
  <c r="M80" s="1"/>
  <c r="L65"/>
  <c r="K65"/>
  <c r="L60"/>
  <c r="K60"/>
  <c r="L39"/>
  <c r="K39"/>
  <c r="K278"/>
  <c r="L278" s="1"/>
  <c r="K79"/>
  <c r="M79" s="1"/>
  <c r="M39" l="1"/>
  <c r="M60"/>
  <c r="M65"/>
  <c r="K261"/>
  <c r="L261" s="1"/>
  <c r="L64"/>
  <c r="K64"/>
  <c r="L63"/>
  <c r="K63"/>
  <c r="L61"/>
  <c r="K61"/>
  <c r="L59"/>
  <c r="K59"/>
  <c r="M63" l="1"/>
  <c r="M64"/>
  <c r="M61"/>
  <c r="M59"/>
  <c r="L38"/>
  <c r="K38"/>
  <c r="L13"/>
  <c r="K13"/>
  <c r="L36"/>
  <c r="K36"/>
  <c r="M36" s="1"/>
  <c r="L62"/>
  <c r="K62"/>
  <c r="L37"/>
  <c r="K37"/>
  <c r="L33"/>
  <c r="K33"/>
  <c r="L58"/>
  <c r="K58"/>
  <c r="L57"/>
  <c r="K57"/>
  <c r="L55"/>
  <c r="K55"/>
  <c r="L53"/>
  <c r="K53"/>
  <c r="M62" l="1"/>
  <c r="M13"/>
  <c r="M58"/>
  <c r="M57"/>
  <c r="M33"/>
  <c r="M37"/>
  <c r="M38"/>
  <c r="M55"/>
  <c r="M53"/>
  <c r="L17" l="1"/>
  <c r="L56"/>
  <c r="K56"/>
  <c r="L52"/>
  <c r="K52"/>
  <c r="L32"/>
  <c r="K32"/>
  <c r="L35"/>
  <c r="K35"/>
  <c r="L34"/>
  <c r="K34"/>
  <c r="L15"/>
  <c r="K15"/>
  <c r="L54"/>
  <c r="K54"/>
  <c r="L51"/>
  <c r="K51"/>
  <c r="L50"/>
  <c r="K50"/>
  <c r="M34" l="1"/>
  <c r="M56"/>
  <c r="M15"/>
  <c r="M35"/>
  <c r="M52"/>
  <c r="M50"/>
  <c r="M32"/>
  <c r="M54"/>
  <c r="M51"/>
  <c r="K275" l="1"/>
  <c r="L275" s="1"/>
  <c r="K17"/>
  <c r="M17" l="1"/>
  <c r="L16"/>
  <c r="K16"/>
  <c r="M16" l="1"/>
  <c r="L11" l="1"/>
  <c r="K11"/>
  <c r="M11" l="1"/>
  <c r="K267" l="1"/>
  <c r="L267" s="1"/>
  <c r="K277" l="1"/>
  <c r="L277" s="1"/>
  <c r="H273" l="1"/>
  <c r="K273" l="1"/>
  <c r="L273" s="1"/>
  <c r="K262"/>
  <c r="L262" s="1"/>
  <c r="K252"/>
  <c r="L252" s="1"/>
  <c r="K268" l="1"/>
  <c r="L268" s="1"/>
  <c r="K269" l="1"/>
  <c r="L269" s="1"/>
  <c r="K266" l="1"/>
  <c r="L266" s="1"/>
  <c r="K245"/>
  <c r="L245" s="1"/>
  <c r="K265"/>
  <c r="L265" s="1"/>
  <c r="K264"/>
  <c r="L264" s="1"/>
  <c r="K263"/>
  <c r="L263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F241"/>
  <c r="K241" s="1"/>
  <c r="L241" s="1"/>
  <c r="K240"/>
  <c r="L240" s="1"/>
  <c r="K239"/>
  <c r="L239" s="1"/>
  <c r="K238"/>
  <c r="L238" s="1"/>
  <c r="K237"/>
  <c r="L237" s="1"/>
  <c r="K236"/>
  <c r="L236" s="1"/>
  <c r="F235"/>
  <c r="K235" s="1"/>
  <c r="L235" s="1"/>
  <c r="F234"/>
  <c r="K234" s="1"/>
  <c r="L234" s="1"/>
  <c r="K233"/>
  <c r="L233" s="1"/>
  <c r="F232"/>
  <c r="K232" s="1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6"/>
  <c r="L216" s="1"/>
  <c r="K214"/>
  <c r="L214" s="1"/>
  <c r="K213"/>
  <c r="L213" s="1"/>
  <c r="F212"/>
  <c r="K212" s="1"/>
  <c r="L212" s="1"/>
  <c r="K211"/>
  <c r="L211" s="1"/>
  <c r="K208"/>
  <c r="L208" s="1"/>
  <c r="K207"/>
  <c r="L207" s="1"/>
  <c r="K206"/>
  <c r="L206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6"/>
  <c r="L186" s="1"/>
  <c r="K184"/>
  <c r="L184" s="1"/>
  <c r="K182"/>
  <c r="L182" s="1"/>
  <c r="K180"/>
  <c r="L180" s="1"/>
  <c r="K179"/>
  <c r="L179" s="1"/>
  <c r="K178"/>
  <c r="L178" s="1"/>
  <c r="K176"/>
  <c r="L176" s="1"/>
  <c r="K175"/>
  <c r="L175" s="1"/>
  <c r="K174"/>
  <c r="L174" s="1"/>
  <c r="K173"/>
  <c r="K172"/>
  <c r="L172" s="1"/>
  <c r="K171"/>
  <c r="L171" s="1"/>
  <c r="K169"/>
  <c r="L169" s="1"/>
  <c r="K168"/>
  <c r="L168" s="1"/>
  <c r="K167"/>
  <c r="L167" s="1"/>
  <c r="K166"/>
  <c r="L166" s="1"/>
  <c r="K165"/>
  <c r="L165" s="1"/>
  <c r="F164"/>
  <c r="K164" s="1"/>
  <c r="L164" s="1"/>
  <c r="H163"/>
  <c r="K163" s="1"/>
  <c r="L163" s="1"/>
  <c r="K160"/>
  <c r="L160" s="1"/>
  <c r="K159"/>
  <c r="L159" s="1"/>
  <c r="K158"/>
  <c r="L158" s="1"/>
  <c r="K157"/>
  <c r="L157" s="1"/>
  <c r="K156"/>
  <c r="L156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H129"/>
  <c r="K129" s="1"/>
  <c r="L129" s="1"/>
  <c r="F128"/>
  <c r="K128" s="1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M7"/>
  <c r="D7" i="5"/>
  <c r="K6" i="4"/>
  <c r="K6" i="3"/>
  <c r="L6" i="2"/>
</calcChain>
</file>

<file path=xl/sharedStrings.xml><?xml version="1.0" encoding="utf-8"?>
<sst xmlns="http://schemas.openxmlformats.org/spreadsheetml/2006/main" count="3134" uniqueCount="1169">
  <si>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</si>
  <si>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</si>
  <si>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</si>
  <si>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</si>
  <si>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</si>
  <si>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</si>
  <si>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</si>
  <si>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</si>
  <si>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</si>
  <si>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</si>
  <si>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</si>
  <si>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</si>
  <si>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</si>
  <si>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</si>
  <si>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</si>
  <si>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</si>
  <si>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</si>
  <si>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</si>
  <si>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</si>
  <si>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</si>
  <si>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</si>
  <si>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</si>
  <si>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</si>
  <si>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</si>
  <si>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</si>
  <si>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</si>
  <si>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</si>
  <si>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</si>
  <si>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</si>
  <si>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</si>
  <si>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</si>
  <si>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</si>
  <si>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</si>
  <si>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</si>
  <si>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</si>
  <si>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</si>
  <si>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</si>
  <si>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</si>
  <si>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</si>
  <si>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</si>
  <si>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</si>
  <si>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</si>
  <si>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</si>
  <si>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</si>
  <si>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</si>
  <si>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</si>
  <si>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</si>
  <si>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</si>
  <si>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</si>
  <si>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</si>
  <si>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</si>
  <si>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</si>
  <si>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</si>
  <si>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</si>
  <si>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</si>
  <si>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</si>
  <si>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</si>
  <si>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</si>
  <si>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</si>
  <si>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</si>
  <si>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</si>
  <si>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</si>
  <si>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</si>
  <si>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</si>
  <si>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</si>
  <si>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</si>
  <si>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</si>
  <si>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</si>
  <si>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</si>
  <si>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</si>
  <si>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</si>
  <si>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</si>
  <si>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</si>
  <si>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</si>
  <si>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</si>
  <si>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</si>
  <si>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</si>
  <si>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</si>
  <si>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</si>
  <si>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</si>
  <si>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</si>
  <si>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</si>
  <si>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</si>
  <si>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</si>
  <si>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</si>
  <si>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</si>
  <si>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</si>
  <si>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</si>
  <si>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</si>
  <si>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</si>
  <si>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</si>
  <si>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</si>
  <si>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</si>
  <si>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</si>
  <si>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</si>
  <si>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</si>
  <si>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</si>
  <si>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</si>
  <si>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</si>
  <si>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</si>
  <si>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</si>
  <si>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</si>
  <si>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</si>
  <si>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</si>
  <si>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</si>
  <si>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</si>
  <si>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</si>
  <si>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</si>
  <si>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</si>
  <si>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</si>
  <si>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</si>
  <si>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</si>
  <si>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</si>
  <si>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</si>
  <si>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</si>
  <si>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</si>
  <si>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</si>
  <si>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</si>
  <si>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</si>
  <si>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</si>
  <si>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</si>
  <si>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</si>
  <si>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</si>
  <si>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</si>
  <si>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</si>
  <si>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</si>
  <si>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</si>
  <si>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</si>
  <si>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</si>
  <si>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</si>
  <si>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</si>
  <si>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</si>
  <si>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</si>
  <si>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</si>
  <si>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</si>
  <si>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</si>
  <si>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</si>
  <si>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</si>
  <si>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</si>
  <si>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</si>
  <si>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</si>
  <si>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</si>
  <si>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</si>
  <si>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</si>
  <si>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</si>
  <si>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</si>
  <si>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</si>
  <si>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</si>
  <si>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</si>
  <si>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</si>
  <si>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</si>
  <si>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</si>
  <si>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</si>
  <si>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</si>
  <si>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</si>
  <si>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</si>
  <si>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</si>
  <si>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</si>
  <si>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</si>
  <si>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</si>
  <si>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</si>
  <si>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</si>
  <si>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</si>
  <si>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</si>
  <si>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</si>
  <si>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</si>
  <si>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</si>
  <si>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</si>
  <si>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</si>
  <si>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</si>
  <si>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</si>
  <si>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</si>
  <si>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</si>
  <si>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</si>
  <si>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</si>
  <si>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</si>
  <si>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</si>
  <si>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</si>
  <si>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</si>
  <si>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</si>
  <si>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</si>
  <si>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</si>
  <si>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</si>
  <si>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</si>
  <si>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</si>
  <si>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</si>
  <si>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</si>
  <si>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</si>
  <si>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</si>
  <si>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</si>
  <si>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</si>
  <si>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</si>
  <si>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</si>
  <si>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</si>
  <si>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</si>
  <si>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</si>
  <si>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</si>
  <si>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</si>
  <si>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</si>
  <si>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</si>
  <si>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</si>
  <si>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</si>
  <si>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</si>
  <si>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</si>
  <si>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</si>
  <si>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</si>
  <si>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</si>
  <si>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</si>
  <si>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</si>
  <si>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</si>
  <si>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</si>
  <si>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</si>
  <si>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</si>
  <si>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</si>
  <si>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</si>
  <si>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</si>
  <si>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</si>
  <si>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</si>
  <si>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</si>
  <si>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</si>
  <si>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</si>
  <si>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</si>
  <si>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</si>
  <si>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</si>
  <si>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</si>
  <si>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</si>
  <si>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</si>
  <si>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</si>
  <si>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</si>
  <si>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</si>
  <si>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</si>
  <si>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</si>
  <si>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</si>
  <si>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</si>
  <si>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</si>
  <si>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</si>
  <si>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</si>
  <si>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</si>
  <si>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</si>
  <si>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</si>
  <si>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</si>
  <si>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</si>
  <si>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</si>
  <si>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</si>
  <si>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</si>
  <si>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</si>
  <si>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</si>
  <si>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</si>
  <si>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</si>
  <si>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</si>
  <si>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</si>
  <si>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</si>
  <si>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</si>
  <si>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</si>
  <si>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</si>
  <si>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</si>
  <si>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</si>
  <si>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</si>
  <si>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</si>
  <si>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</si>
  <si>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</si>
  <si>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</si>
  <si>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</si>
  <si>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</si>
  <si>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</si>
  <si>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</si>
  <si>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</si>
  <si>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</si>
  <si>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</si>
  <si>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</si>
  <si>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</si>
  <si>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</si>
  <si>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</si>
  <si>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</si>
  <si>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</si>
  <si>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</si>
  <si>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</si>
  <si>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</si>
  <si>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</si>
  <si>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</si>
  <si>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</si>
  <si>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</si>
  <si>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</si>
  <si>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</si>
  <si>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</si>
  <si>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</si>
  <si>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</si>
  <si>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</si>
  <si>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</si>
  <si>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</si>
  <si>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</si>
  <si>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</si>
  <si>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</si>
  <si>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</si>
  <si>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</si>
  <si>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</si>
  <si>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</si>
  <si>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</si>
  <si>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</si>
  <si>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</si>
  <si>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</si>
  <si>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</si>
  <si>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</si>
  <si>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</si>
  <si>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</si>
  <si>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</si>
  <si>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</si>
  <si>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</si>
  <si>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</si>
  <si>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</si>
  <si>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</si>
  <si>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</si>
  <si>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</si>
  <si>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</si>
  <si>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</si>
  <si>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</si>
  <si>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</si>
  <si>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</si>
  <si>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</si>
  <si>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</si>
  <si>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</si>
  <si>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</si>
  <si>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</si>
  <si>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</si>
  <si>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</si>
  <si>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</si>
  <si>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</si>
  <si>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</si>
  <si>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</si>
  <si>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</si>
  <si>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</si>
  <si>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</si>
  <si>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</si>
  <si>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</si>
  <si>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</si>
  <si>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</si>
  <si>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</si>
  <si>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</si>
  <si>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</si>
  <si>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</si>
  <si>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</si>
  <si>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</si>
  <si>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</si>
  <si>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</si>
  <si>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</si>
  <si>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</si>
  <si>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</si>
  <si>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</si>
  <si>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</si>
  <si>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</si>
  <si>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</si>
  <si>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</si>
  <si>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</si>
  <si>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</si>
  <si>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</si>
  <si>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</si>
  <si>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</si>
  <si>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</si>
  <si>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</si>
  <si>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</si>
  <si>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</si>
  <si>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</si>
  <si>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</si>
  <si>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</si>
  <si>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</si>
  <si>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</si>
  <si>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</si>
  <si>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</si>
  <si>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</si>
  <si>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</si>
  <si>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</si>
  <si>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</si>
  <si>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</si>
  <si>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</si>
  <si>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</si>
  <si>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</si>
  <si>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</si>
  <si>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</si>
  <si>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</si>
  <si>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</si>
  <si>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</si>
  <si>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</si>
  <si>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</si>
  <si>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</si>
  <si>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</si>
  <si>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</si>
  <si>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</si>
  <si>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</si>
  <si>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</si>
  <si>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</si>
  <si>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</si>
  <si>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</si>
  <si>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</si>
  <si>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</si>
  <si>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</si>
  <si>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</si>
  <si>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</si>
  <si>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</si>
  <si>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</si>
  <si>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</si>
  <si>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</si>
  <si>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</si>
  <si>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</si>
  <si>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</si>
  <si>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</si>
  <si>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</si>
  <si>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</si>
  <si>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</si>
  <si>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</si>
  <si>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</si>
  <si>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</si>
  <si>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</si>
  <si>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</si>
  <si>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</si>
  <si>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</si>
  <si>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</si>
  <si>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</si>
  <si>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</si>
  <si>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</si>
  <si>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</si>
  <si>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</si>
  <si>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</si>
  <si>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</si>
  <si>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</si>
  <si>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</si>
  <si>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</si>
  <si>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</si>
  <si>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</si>
  <si>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</si>
  <si>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</si>
  <si>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</si>
  <si>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</si>
  <si>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</si>
  <si>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</si>
  <si>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</si>
  <si>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</si>
  <si>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</si>
  <si>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</si>
  <si>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</si>
  <si>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</si>
  <si>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</si>
  <si>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</si>
  <si>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</si>
  <si>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</si>
  <si>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</si>
  <si>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</si>
  <si>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</si>
  <si>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</si>
  <si>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</si>
  <si>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</si>
  <si>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</si>
  <si>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</si>
  <si>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</si>
  <si>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</si>
  <si>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</si>
  <si>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</si>
  <si>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</si>
  <si>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</si>
  <si>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</si>
  <si>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</si>
  <si>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</si>
  <si>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</si>
  <si>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</si>
  <si>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</si>
  <si>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</si>
  <si>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</si>
  <si>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</si>
  <si>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</si>
  <si>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</si>
  <si>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</si>
  <si>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</si>
  <si>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</si>
  <si>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</si>
  <si>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</si>
  <si>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</si>
  <si>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</si>
  <si>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</si>
  <si>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</si>
  <si>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</si>
  <si>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</si>
  <si>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</si>
  <si>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</si>
  <si>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</si>
  <si>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</si>
  <si>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</si>
  <si>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</si>
  <si>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</si>
  <si>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</si>
  <si>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</si>
  <si>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</si>
  <si>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</si>
  <si>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</si>
  <si>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</si>
  <si>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</si>
  <si>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</si>
  <si>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</si>
  <si>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</si>
  <si>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</si>
  <si>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</si>
  <si>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</si>
  <si>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</si>
  <si>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</si>
  <si>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</si>
  <si>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</si>
  <si>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</si>
  <si>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</si>
  <si>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</si>
  <si>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</si>
  <si>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</si>
  <si>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</si>
  <si>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</si>
  <si>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</si>
  <si>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</si>
  <si>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</si>
  <si>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</si>
  <si>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</si>
  <si>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</si>
  <si>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</si>
  <si>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</si>
  <si>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</si>
  <si>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</si>
  <si>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</si>
  <si>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</si>
  <si>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</si>
  <si>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</si>
  <si>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</si>
  <si>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</si>
  <si>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</si>
  <si>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</si>
  <si>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</si>
  <si>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</si>
  <si>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</si>
  <si>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</si>
  <si>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</si>
  <si>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</si>
  <si>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</si>
  <si>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</si>
  <si>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</si>
  <si>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</si>
  <si>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</si>
  <si>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</si>
  <si>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</si>
  <si>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</si>
  <si>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</si>
  <si>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</si>
  <si>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</si>
  <si>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</si>
  <si>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</si>
  <si>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</si>
  <si>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</si>
  <si>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</si>
  <si>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</si>
  <si>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</si>
  <si>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</si>
  <si>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</si>
  <si>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</si>
  <si>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</si>
  <si>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</si>
  <si>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</si>
  <si>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</si>
  <si>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</si>
  <si>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</si>
  <si>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</si>
  <si>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</si>
  <si>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</si>
  <si>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</si>
  <si>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</si>
  <si>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</si>
  <si>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</si>
  <si>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</si>
  <si>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</si>
  <si>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</si>
  <si>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</si>
  <si>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</si>
  <si>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</si>
  <si>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</si>
  <si>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</si>
  <si>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</si>
  <si>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</si>
  <si>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</si>
  <si>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</si>
  <si>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</si>
  <si>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</si>
  <si>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</si>
  <si>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</si>
  <si>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</si>
  <si>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</si>
  <si>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</si>
  <si>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</si>
  <si>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</si>
  <si>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</si>
  <si>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</si>
  <si>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</si>
  <si>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</si>
  <si>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</si>
  <si>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</si>
  <si>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</si>
  <si>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</si>
  <si>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</si>
  <si>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</si>
  <si>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</si>
  <si>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</si>
  <si>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</si>
  <si>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</si>
  <si>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</si>
  <si>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</si>
  <si>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</si>
  <si>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</si>
  <si>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</si>
  <si>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</si>
  <si>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</si>
  <si>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</si>
  <si>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</si>
  <si>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</si>
  <si>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</si>
  <si>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</si>
  <si>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</si>
  <si>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</si>
  <si>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</si>
  <si>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</si>
  <si>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</si>
  <si>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</si>
  <si>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</si>
  <si>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</si>
  <si>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</si>
  <si>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</si>
  <si>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</si>
  <si>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</si>
  <si>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</si>
  <si>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</si>
  <si>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</si>
  <si>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</si>
  <si>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</si>
  <si>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</si>
  <si>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</si>
  <si>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</si>
  <si>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</si>
  <si>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</si>
  <si>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</si>
  <si>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</si>
  <si>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</si>
  <si>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</si>
  <si>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</si>
  <si>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</si>
  <si>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</si>
  <si>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</si>
  <si>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</si>
  <si>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</si>
  <si>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</si>
  <si>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</si>
  <si>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</si>
  <si>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</si>
  <si>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</si>
  <si>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</si>
  <si>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</si>
  <si>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</si>
  <si>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</si>
  <si>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</si>
  <si>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</si>
  <si>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</si>
  <si>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</si>
  <si>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</si>
  <si>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</si>
  <si>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</si>
  <si>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</si>
  <si>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</si>
  <si>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</si>
  <si>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</si>
  <si>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</si>
  <si>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</si>
  <si>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</si>
  <si>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</si>
  <si>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</si>
  <si>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</si>
  <si>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</si>
  <si>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</si>
  <si>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</si>
  <si>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</si>
  <si>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</si>
  <si>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</si>
  <si>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</si>
  <si>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</si>
  <si>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</si>
  <si>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</si>
  <si>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</si>
  <si>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</si>
  <si>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</si>
  <si>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</si>
  <si>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</si>
  <si>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</si>
  <si>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</si>
  <si>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</si>
  <si>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</si>
  <si>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</si>
  <si>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</si>
  <si>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</si>
  <si>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</si>
  <si>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</si>
  <si>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</si>
  <si>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</si>
  <si>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</si>
  <si>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</si>
  <si>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</si>
  <si>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</si>
  <si>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</si>
  <si>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</si>
  <si>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</si>
  <si>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</si>
  <si>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</si>
  <si>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</si>
  <si>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</si>
  <si>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</si>
  <si>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</si>
  <si>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</si>
  <si>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</si>
  <si>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</si>
  <si>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</si>
  <si>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</si>
  <si>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</si>
  <si>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</si>
  <si>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</si>
  <si>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</si>
  <si>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</si>
  <si>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</si>
  <si>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</si>
  <si>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</si>
  <si>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</si>
  <si>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</si>
  <si>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</si>
  <si>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</si>
  <si>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</si>
  <si>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</si>
  <si>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</si>
  <si>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</si>
  <si>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</si>
  <si>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</si>
  <si>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</si>
  <si>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</si>
  <si>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</si>
  <si>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</si>
  <si>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</si>
  <si>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</si>
  <si>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</si>
  <si>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</si>
  <si>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</si>
  <si>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</si>
  <si>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</si>
  <si>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</si>
  <si>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</si>
  <si>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</si>
  <si>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</si>
  <si>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</si>
  <si>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</si>
  <si>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</si>
  <si>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</si>
  <si>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</si>
  <si>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</si>
  <si>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</si>
  <si>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</si>
  <si>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</si>
  <si>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</si>
  <si>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</si>
  <si>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</si>
  <si>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</si>
  <si>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</si>
  <si>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</si>
  <si>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</si>
  <si>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</si>
  <si>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</si>
  <si>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</si>
  <si>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</si>
  <si>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</si>
  <si>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</si>
  <si>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</si>
  <si>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</si>
  <si>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</si>
  <si>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</si>
  <si>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</si>
  <si>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</si>
  <si>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</si>
  <si>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</si>
  <si>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</si>
  <si>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</si>
  <si>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</si>
  <si>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</si>
  <si>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</si>
  <si>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</si>
  <si>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</si>
  <si>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</si>
  <si>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</si>
  <si>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</si>
  <si>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</si>
  <si>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</si>
  <si>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</si>
  <si>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</si>
  <si>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</si>
  <si>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</si>
  <si>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</si>
  <si>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</si>
  <si>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</si>
  <si>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</si>
  <si>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</si>
  <si>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</si>
  <si>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</si>
  <si>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</si>
  <si>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</si>
  <si>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</si>
  <si>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</si>
  <si>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</si>
  <si>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</si>
  <si>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</si>
  <si>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</si>
  <si>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</si>
  <si>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</si>
  <si>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</si>
  <si>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</si>
  <si>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</si>
  <si>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</si>
  <si>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</si>
  <si>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</si>
  <si>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</si>
  <si>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</si>
  <si>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</si>
  <si>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</si>
  <si>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</si>
  <si>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</si>
  <si>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</si>
  <si>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</si>
  <si>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</si>
  <si>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</si>
  <si>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</si>
  <si>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</si>
  <si>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</si>
  <si>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</si>
  <si>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</si>
  <si>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</si>
  <si>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</si>
  <si>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</si>
  <si>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</si>
  <si>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</si>
  <si>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</si>
  <si>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</si>
  <si>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</si>
  <si>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</si>
  <si>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</si>
  <si>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MULTIPLIER SHARE &amp; STOCK ADVISORS PRIVATE LIMITED</t>
  </si>
  <si>
    <t>2100-2200</t>
  </si>
  <si>
    <t>360-390</t>
  </si>
  <si>
    <t>440-460</t>
  </si>
  <si>
    <t>Sell</t>
  </si>
  <si>
    <t>1610-1640</t>
  </si>
  <si>
    <t>1750-1800</t>
  </si>
  <si>
    <t>2050-2150</t>
  </si>
  <si>
    <t>Part profit of Rs.80/-</t>
  </si>
  <si>
    <t>880-900</t>
  </si>
  <si>
    <t>1900-1930</t>
  </si>
  <si>
    <t>3400-3600</t>
  </si>
  <si>
    <t>HCLTECH OCT FUT</t>
  </si>
  <si>
    <t>2980-3010</t>
  </si>
  <si>
    <t>3300-3500</t>
  </si>
  <si>
    <t>150-160</t>
  </si>
  <si>
    <t>RELIANCE OCT FUT</t>
  </si>
  <si>
    <t>3120-3200</t>
  </si>
  <si>
    <t>VOLTAS OCT FUT</t>
  </si>
  <si>
    <t>GALACTICO</t>
  </si>
  <si>
    <t>GOYALASS</t>
  </si>
  <si>
    <t>4650-4750</t>
  </si>
  <si>
    <t>Profit of Rs 16/-</t>
  </si>
  <si>
    <t>224-230</t>
  </si>
  <si>
    <t>1010-1030</t>
  </si>
  <si>
    <t>880-870</t>
  </si>
  <si>
    <t>SBILIFE OCT FUT</t>
  </si>
  <si>
    <t>1235-1220</t>
  </si>
  <si>
    <t>950-970</t>
  </si>
  <si>
    <t>2460-2500</t>
  </si>
  <si>
    <t>TECHM OCT FUT</t>
  </si>
  <si>
    <t>1030-1050</t>
  </si>
  <si>
    <t>SUNPHARMA OCT FUT</t>
  </si>
  <si>
    <t>970-980</t>
  </si>
  <si>
    <t>Profit of Rs 13/-</t>
  </si>
  <si>
    <t>RITURAHUL MEHTA</t>
  </si>
  <si>
    <t>Retail Research Technical Calls &amp; Fundamental Performance Report for the month of Oct-2022</t>
  </si>
  <si>
    <t>Profit of Rs.7/-</t>
  </si>
  <si>
    <t>Profit of Rs.22.5/-</t>
  </si>
  <si>
    <t>Profit of Rs.5.5/-</t>
  </si>
  <si>
    <t>Profit of Rs.90/-</t>
  </si>
  <si>
    <t>GSPL OCT FUT</t>
  </si>
  <si>
    <t>236-242</t>
  </si>
  <si>
    <t>Profit of Rs.13/-</t>
  </si>
  <si>
    <t>Profit of Rs.12.50/-</t>
  </si>
  <si>
    <t>900-880</t>
  </si>
  <si>
    <t>1245-1230</t>
  </si>
  <si>
    <t>APOLLOHOSP OCT FUT</t>
  </si>
  <si>
    <t>4530-4600</t>
  </si>
  <si>
    <t>YACOOBALI AIYUB MOHAMMED</t>
  </si>
  <si>
    <t>GRAVITON RESEARCH CAPITAL LLP</t>
  </si>
  <si>
    <t>1145-1165</t>
  </si>
  <si>
    <t>1250-1300</t>
  </si>
  <si>
    <t>1795-1815</t>
  </si>
  <si>
    <t>1920-2000</t>
  </si>
  <si>
    <t>Profit of Rs.35/-</t>
  </si>
  <si>
    <t>Profit of Rs.9.5/-</t>
  </si>
  <si>
    <t>Loss of Rs.5/-</t>
  </si>
  <si>
    <t xml:space="preserve">No profit no loss </t>
  </si>
  <si>
    <t>ACC OCT FUT</t>
  </si>
  <si>
    <t>2440-2470</t>
  </si>
  <si>
    <t>HDFCLIFE OCT FUT</t>
  </si>
  <si>
    <t>550-560</t>
  </si>
  <si>
    <t>Profit of Rs.130/-</t>
  </si>
  <si>
    <t>AMBIKCO</t>
  </si>
  <si>
    <t>1360-1450</t>
  </si>
  <si>
    <t>1700-1800</t>
  </si>
  <si>
    <t>1420-1620</t>
  </si>
  <si>
    <t>2000-2300</t>
  </si>
  <si>
    <t>LESHAIND</t>
  </si>
  <si>
    <t>570-590</t>
  </si>
  <si>
    <t>2350-2400</t>
  </si>
  <si>
    <t>Profit of Rs.11/-</t>
  </si>
  <si>
    <t>NIFTY OCT FUT</t>
  </si>
  <si>
    <t>17400-17500</t>
  </si>
  <si>
    <t xml:space="preserve">UPL OCT FUT </t>
  </si>
  <si>
    <t>710-720</t>
  </si>
  <si>
    <t>DHANUKA</t>
  </si>
  <si>
    <t>650-680</t>
  </si>
  <si>
    <t>INFINITI INFRASTEEL LLP</t>
  </si>
  <si>
    <t>Loss of Rs.7</t>
  </si>
  <si>
    <t>Loss of Rs.35/-</t>
  </si>
  <si>
    <t>LUPIN OCT FUT</t>
  </si>
  <si>
    <t>740-750</t>
  </si>
  <si>
    <t>Profit of Rs.49/-</t>
  </si>
  <si>
    <t>2850-2870</t>
  </si>
  <si>
    <t>SIEMENS OCT FUT</t>
  </si>
  <si>
    <t>2390-2395</t>
  </si>
  <si>
    <t>COLPAL OCT FUT</t>
  </si>
  <si>
    <t>1575-1580</t>
  </si>
  <si>
    <t>1620-1640</t>
  </si>
  <si>
    <t>INFY 1460 CE OCT</t>
  </si>
  <si>
    <t>TATACONSUM OCT 780 CE</t>
  </si>
  <si>
    <t>20-23</t>
  </si>
  <si>
    <t>AMARAJABAT OCT 500 CE</t>
  </si>
  <si>
    <t>650-660</t>
  </si>
  <si>
    <t>700-720</t>
  </si>
  <si>
    <t>18-22.0</t>
  </si>
  <si>
    <t>50-60</t>
  </si>
  <si>
    <t>Loss of Rs.11/-</t>
  </si>
  <si>
    <t>Loss of Rs.110/-</t>
  </si>
  <si>
    <t>Loss of Rs.14/-</t>
  </si>
  <si>
    <t>225-230</t>
  </si>
  <si>
    <t>NAVODAYENT</t>
  </si>
  <si>
    <t>NNM SECURITIES PVT LTD</t>
  </si>
  <si>
    <t>SKSE SECURITIES LIMITED CORP CM/TM PROP A/C</t>
  </si>
  <si>
    <t>SYMBIOX</t>
  </si>
  <si>
    <t>TLL</t>
  </si>
  <si>
    <t>KSHITIJPOL</t>
  </si>
  <si>
    <t>Kshitij Polyline Limited</t>
  </si>
  <si>
    <t>MAKS</t>
  </si>
  <si>
    <t>Maks Energy Sol India Ltd</t>
  </si>
  <si>
    <t>Profit of Rs.210/-</t>
  </si>
  <si>
    <t>Loss of Rs.65/-</t>
  </si>
  <si>
    <t>137-139</t>
  </si>
  <si>
    <t>Loss of Rs.50/-</t>
  </si>
  <si>
    <t>Loss of Rs.42.5/-</t>
  </si>
  <si>
    <t>ICICIGI OCT 1160 CE</t>
  </si>
  <si>
    <t>27-29</t>
  </si>
  <si>
    <t>40-50</t>
  </si>
  <si>
    <t>INFY 1460 CE 29-SEP</t>
  </si>
  <si>
    <t>30-31</t>
  </si>
  <si>
    <t>55-65</t>
  </si>
  <si>
    <t>NIFTY 17200 CE 13-OCT</t>
  </si>
  <si>
    <t>120-150</t>
  </si>
  <si>
    <t>LUPIN 700 CE OCT</t>
  </si>
  <si>
    <t>22-26</t>
  </si>
  <si>
    <t>550-569</t>
  </si>
  <si>
    <t>7NR</t>
  </si>
  <si>
    <t>AMRUTLAL GORDHANDAS THOBHANI</t>
  </si>
  <si>
    <t>GCSL</t>
  </si>
  <si>
    <t>INTELLECT STOCK BROKING LIMITED</t>
  </si>
  <si>
    <t>ANUPAM NARAIN GUPTA</t>
  </si>
  <si>
    <t>TANGO COMMOSALES LLP</t>
  </si>
  <si>
    <t>MILEFUR</t>
  </si>
  <si>
    <t>DIPAKKUMAR CHIMANLAL SHAH</t>
  </si>
  <si>
    <t>PROFINC</t>
  </si>
  <si>
    <t>THINKINK</t>
  </si>
  <si>
    <t>LLOYDS</t>
  </si>
  <si>
    <t>Lloyds Luxuries Limited</t>
  </si>
  <si>
    <t>JAIN SANJAY POPATLAL</t>
  </si>
  <si>
    <t>RIIL</t>
  </si>
  <si>
    <t>Reliance Indl Infra Ltd</t>
  </si>
  <si>
    <t>KHANDSE</t>
  </si>
  <si>
    <t>Khandwala Sec. Ltd</t>
  </si>
  <si>
    <t>SARTHAK CONSULTANTS LLP</t>
  </si>
  <si>
    <t>Loss of Rs.42/-</t>
  </si>
  <si>
    <t>Loss of Rs.4.75/-</t>
  </si>
  <si>
    <t>Loss of Rs.5.5/-</t>
  </si>
  <si>
    <t>774-777</t>
  </si>
  <si>
    <t>810-830</t>
  </si>
  <si>
    <t>860-865</t>
  </si>
  <si>
    <t>890-910</t>
  </si>
  <si>
    <t>100-102</t>
  </si>
  <si>
    <t>110-115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</si>
  <si>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</si>
  <si>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</si>
  <si>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</si>
  <si>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</si>
  <si>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</si>
  <si>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</si>
  <si>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</si>
  <si>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</si>
  <si>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</si>
  <si>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</si>
  <si>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</si>
  <si>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</si>
  <si>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</si>
  <si>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</si>
  <si>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</si>
  <si>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</si>
  <si>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</si>
  <si>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</si>
  <si>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</si>
  <si>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</si>
  <si>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</si>
  <si>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VICKY RAJESH JHAVERI</t>
  </si>
  <si>
    <t>AARTECH</t>
  </si>
  <si>
    <t>LAXMI VYANKATESH ENTERPRISES</t>
  </si>
  <si>
    <t>SAROJ SINGH</t>
  </si>
  <si>
    <t>SHYAMSUNDER RAMBILAS MITTAL</t>
  </si>
  <si>
    <t>FORTUNE FUTURES PRIVATE LIMITED CO</t>
  </si>
  <si>
    <t>ADVIKCA</t>
  </si>
  <si>
    <t>VISHESH GUPTA</t>
  </si>
  <si>
    <t>G G ENGINEERING LIMITED</t>
  </si>
  <si>
    <t>AFEL</t>
  </si>
  <si>
    <t>SAHIL ARORA</t>
  </si>
  <si>
    <t>SHAGUN AJMANI</t>
  </si>
  <si>
    <t>CARGOSOL</t>
  </si>
  <si>
    <t>LINCOLN PETER COELHO</t>
  </si>
  <si>
    <t>VINEY EQUITY MARKET LLP</t>
  </si>
  <si>
    <t>NEZONE HERBALS PRIVATE LIMITED .</t>
  </si>
  <si>
    <t>CARGOTRANS</t>
  </si>
  <si>
    <t>BP EQUITIES PVT. LTD.</t>
  </si>
  <si>
    <t>AMANVIR SINGH ATWAL</t>
  </si>
  <si>
    <t>CONART</t>
  </si>
  <si>
    <t>JAWAHARLAL MOHANLAL SHAH</t>
  </si>
  <si>
    <t>MITULKUMARRAMESHBHAIPATEL</t>
  </si>
  <si>
    <t>COSYN</t>
  </si>
  <si>
    <t>SHAH DIPAK KANAYALAL</t>
  </si>
  <si>
    <t>VARSHABEN JIGNESHKUMAR THOBHANI</t>
  </si>
  <si>
    <t>CHETAN RASIKLAL SHAH</t>
  </si>
  <si>
    <t>GGENG</t>
  </si>
  <si>
    <t>MANSI SHARE &amp; STOCK ADVISORS PRIVATE LIMITED</t>
  </si>
  <si>
    <t>RAJAN GUPTA</t>
  </si>
  <si>
    <t>GGL</t>
  </si>
  <si>
    <t>GKP</t>
  </si>
  <si>
    <t>SHETH BROTHER</t>
  </si>
  <si>
    <t>SOUTH GUJARAT SHARES AND SHAREBROKERS LIMITED</t>
  </si>
  <si>
    <t>SHREE KRISHNA SHARANAM FINANCIALS</t>
  </si>
  <si>
    <t>ARHAM SHARE PRIVATE LIMITED</t>
  </si>
  <si>
    <t>SHYAMALA PRAVEEN REDDY</t>
  </si>
  <si>
    <t>GREENCREST</t>
  </si>
  <si>
    <t>RAVI GOYAL (HUF)</t>
  </si>
  <si>
    <t>HCKKVENTURE</t>
  </si>
  <si>
    <t>VIVEK KANDA</t>
  </si>
  <si>
    <t>SYKES AND RAY EQUITIES (INDIA) LIMITED</t>
  </si>
  <si>
    <t>KETAN KIRTIKUMAR VAKHARIA</t>
  </si>
  <si>
    <t>BRIJESH JITENDRA PAREKH</t>
  </si>
  <si>
    <t>BHARTI DEEPAK DHAROD</t>
  </si>
  <si>
    <t>YAMINI GOYAL</t>
  </si>
  <si>
    <t>PARESH DHIRAJLAL SHAH</t>
  </si>
  <si>
    <t>DHARMI CHAND JAIN HUF</t>
  </si>
  <si>
    <t>KANTA DEVI SAMDARIA</t>
  </si>
  <si>
    <t>JETMALL</t>
  </si>
  <si>
    <t>RATANCHAND LODHA *</t>
  </si>
  <si>
    <t>LANCORHOL</t>
  </si>
  <si>
    <t>MUKUL AVANISH VARMA</t>
  </si>
  <si>
    <t>LEHAR</t>
  </si>
  <si>
    <t>UPHAR HOMFIN PRIVATE LIMITED</t>
  </si>
  <si>
    <t>MERMETL</t>
  </si>
  <si>
    <t>JAYA PAUL</t>
  </si>
  <si>
    <t>MYSTICELE</t>
  </si>
  <si>
    <t>EXPERT INVESTMENT ADVISORY PVT LTD</t>
  </si>
  <si>
    <t>MUKESH PRAVINBHAI PATEL HUF</t>
  </si>
  <si>
    <t>OLATECH</t>
  </si>
  <si>
    <t>ADINARAYANA REDDY MULI</t>
  </si>
  <si>
    <t>PANAFIC</t>
  </si>
  <si>
    <t>AMRITSINGH</t>
  </si>
  <si>
    <t>POOJA</t>
  </si>
  <si>
    <t>PARVESH SAHIB SINGH</t>
  </si>
  <si>
    <t>EPITOME TRADING AND INVESTMENTS</t>
  </si>
  <si>
    <t>BLUE ANGEL STOCK BROKERS</t>
  </si>
  <si>
    <t>SAWABUSI</t>
  </si>
  <si>
    <t>ZALA MOHITSINH KIRANSINH</t>
  </si>
  <si>
    <t>SBGLP</t>
  </si>
  <si>
    <t>MANALI SANKET SHAH</t>
  </si>
  <si>
    <t>SELLWIN</t>
  </si>
  <si>
    <t>TARANG HIMMATLAL GORAWALA</t>
  </si>
  <si>
    <t>NARSHI HAMIRBHAI DANGODRA</t>
  </si>
  <si>
    <t>DEVANG MAHENDRAKUMAR MEHTA</t>
  </si>
  <si>
    <t>SFSL</t>
  </si>
  <si>
    <t>MADHU BALA SINHA</t>
  </si>
  <si>
    <t>SISL</t>
  </si>
  <si>
    <t>MUKESH KUMAR BANSAL HUF</t>
  </si>
  <si>
    <t>SHERWOOD SECURITIES PVT LTD</t>
  </si>
  <si>
    <t>SRSOLTD</t>
  </si>
  <si>
    <t>YASHASAVI SHAILESH NARANG</t>
  </si>
  <si>
    <t>STML</t>
  </si>
  <si>
    <t>VINOD SOMANI HUF</t>
  </si>
  <si>
    <t>MAHALAXMI BROKERAGE (INDIA) PRIVATE LIMITED</t>
  </si>
  <si>
    <t>SAFAL NETCARDS PRIVATE LIMITED</t>
  </si>
  <si>
    <t>CHANDRAKANT HIRALAL DARDA</t>
  </si>
  <si>
    <t>KOMAL VAGHAJI CHAUHAN</t>
  </si>
  <si>
    <t>GOENKA BUSINESS AND FINANCE LIMITED</t>
  </si>
  <si>
    <t>VEDANTASSET</t>
  </si>
  <si>
    <t>SELVAMURTHY AKILANDESWARI</t>
  </si>
  <si>
    <t>HEM SECURITIES LIMITD</t>
  </si>
  <si>
    <t>JITEN PRATAPRAI MATHURIA</t>
  </si>
  <si>
    <t>RISHABH RAMESHCHANDRA JAIN</t>
  </si>
  <si>
    <t>BHARAT KUMAR SOMCHAND SHAH</t>
  </si>
  <si>
    <t>AKASH</t>
  </si>
  <si>
    <t>Akash Infra-Projects Ltd</t>
  </si>
  <si>
    <t>APOLLO</t>
  </si>
  <si>
    <t>Apollo Micro Systems Ltd</t>
  </si>
  <si>
    <t>XTX MARKETS LLP</t>
  </si>
  <si>
    <t>ASLIND</t>
  </si>
  <si>
    <t>ASL Industries Limited</t>
  </si>
  <si>
    <t>CLOUD</t>
  </si>
  <si>
    <t>Varanium Cloud Limited</t>
  </si>
  <si>
    <t>RIKHAV SECURITIES LIMITED</t>
  </si>
  <si>
    <t>JAYA CHANDRAKANT GOGRI</t>
  </si>
  <si>
    <t>CMRSL</t>
  </si>
  <si>
    <t>Cyber Media Res &amp; Ser Ltd</t>
  </si>
  <si>
    <t>DIL</t>
  </si>
  <si>
    <t>Debock Industries Limited</t>
  </si>
  <si>
    <t>SKSE SECURITIES LTD</t>
  </si>
  <si>
    <t>ESSENTIA</t>
  </si>
  <si>
    <t>Integra Essentia Limited</t>
  </si>
  <si>
    <t>GAYAPROJ</t>
  </si>
  <si>
    <t>Gayatri Projects Ltd</t>
  </si>
  <si>
    <t>SANTOSH INDUSTRIES LTD</t>
  </si>
  <si>
    <t>ZENAB AIYUB YACOOBALI</t>
  </si>
  <si>
    <t>RAJKUMAR DEVANSH HUF</t>
  </si>
  <si>
    <t>VIVEK BHIMSARIA</t>
  </si>
  <si>
    <t>PUNE IT SPACE SOLUTIONS PRIVATE LIMITED</t>
  </si>
  <si>
    <t>OMAXAUTO</t>
  </si>
  <si>
    <t>Omax Autos Limited</t>
  </si>
  <si>
    <t>PNC</t>
  </si>
  <si>
    <t>Pritish Nandy Comm. Ltd.</t>
  </si>
  <si>
    <t>MITTAL RIMPY</t>
  </si>
  <si>
    <t>PRESSMN</t>
  </si>
  <si>
    <t>Nucent Finance Limited</t>
  </si>
  <si>
    <t>BONANZA COMMODITY BROKERS PRIVATE LIMITED</t>
  </si>
  <si>
    <t>LITTY THOMAS</t>
  </si>
  <si>
    <t>SWASTIK</t>
  </si>
  <si>
    <t>Swastik Pipe Limited</t>
  </si>
  <si>
    <t>MANOJ AGARWAL</t>
  </si>
  <si>
    <t>SUNAYANA INVESTMENT COMPANY LIMITED</t>
  </si>
  <si>
    <t>Amber Enterprises (I) Ltd</t>
  </si>
  <si>
    <t>ICICI PRUDENTIAL LIFE INSURANCE COMPANY LIMITED</t>
  </si>
  <si>
    <t>ANTGRAPHIC</t>
  </si>
  <si>
    <t>Antarctica Graphics Ltd</t>
  </si>
  <si>
    <t>MEENA MAHENDRA SAPANI</t>
  </si>
  <si>
    <t>SATISH SINGHAL HUF</t>
  </si>
  <si>
    <t>AKRITI AGARWAL</t>
  </si>
  <si>
    <t>HINDCON</t>
  </si>
  <si>
    <t>Hindcon Chemicals Limited</t>
  </si>
  <si>
    <t>RADHAKRISHNA ADVISORS LLP</t>
  </si>
  <si>
    <t>D D COTTON PRIVATE LIMITED</t>
  </si>
  <si>
    <t>BHARGAVI LAKSHMI DEVARAKONDA</t>
  </si>
  <si>
    <t>SS CORPORATE SECURITIES LIMITED</t>
  </si>
  <si>
    <t>WINPRO</t>
  </si>
  <si>
    <t>WinPro Industries Limited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</si>
</sst>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2" xfId="0" applyNumberFormat="1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" fontId="31" fillId="12" borderId="22" xfId="0" applyNumberFormat="1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left"/>
    </xf>
    <xf numFmtId="0" fontId="31" fillId="12" borderId="22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2" fontId="32" fillId="14" borderId="22" xfId="0" applyNumberFormat="1" applyFont="1" applyFill="1" applyBorder="1" applyAlignment="1">
      <alignment horizontal="center" vertical="center"/>
    </xf>
    <xf numFmtId="10" fontId="32" fillId="14" borderId="22" xfId="0" applyNumberFormat="1" applyFont="1" applyFill="1" applyBorder="1" applyAlignment="1">
      <alignment horizontal="center" vertical="center" wrapText="1"/>
    </xf>
    <xf numFmtId="16" fontId="32" fillId="14" borderId="22" xfId="0" applyNumberFormat="1" applyFont="1" applyFill="1" applyBorder="1" applyAlignment="1">
      <alignment horizontal="center" vertical="center"/>
    </xf>
    <xf numFmtId="0" fontId="1" fillId="12" borderId="23" xfId="0" applyFont="1" applyFill="1" applyBorder="1"/>
    <xf numFmtId="0" fontId="1" fillId="12" borderId="22" xfId="0" applyFont="1" applyFill="1" applyBorder="1"/>
    <xf numFmtId="0" fontId="0" fillId="13" borderId="22" xfId="0" applyFont="1" applyFill="1" applyBorder="1" applyAlignment="1"/>
    <xf numFmtId="15" fontId="31" fillId="12" borderId="22" xfId="0" applyNumberFormat="1" applyFont="1" applyFill="1" applyBorder="1" applyAlignment="1">
      <alignment horizontal="center" vertical="center"/>
    </xf>
    <xf numFmtId="0" fontId="32" fillId="12" borderId="22" xfId="0" applyFont="1" applyFill="1" applyBorder="1"/>
    <xf numFmtId="43" fontId="31" fillId="12" borderId="22" xfId="0" applyNumberFormat="1" applyFont="1" applyFill="1" applyBorder="1" applyAlignment="1">
      <alignment horizontal="center" vertical="top"/>
    </xf>
    <xf numFmtId="0" fontId="31" fillId="12" borderId="22" xfId="0" applyFont="1" applyFill="1" applyBorder="1" applyAlignment="1">
      <alignment horizontal="center" vertical="top"/>
    </xf>
    <xf numFmtId="0" fontId="1" fillId="18" borderId="22" xfId="0" applyFont="1" applyFill="1" applyBorder="1"/>
    <xf numFmtId="0" fontId="0" fillId="19" borderId="22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40" fillId="12" borderId="20" xfId="0" applyNumberFormat="1" applyFont="1" applyFill="1" applyBorder="1" applyAlignment="1">
      <alignment horizontal="center" vertical="center"/>
    </xf>
    <xf numFmtId="0" fontId="40" fillId="12" borderId="20" xfId="0" applyFont="1" applyFill="1" applyBorder="1"/>
    <xf numFmtId="0" fontId="40" fillId="12" borderId="20" xfId="0" applyFont="1" applyFill="1" applyBorder="1" applyAlignment="1">
      <alignment horizontal="center" vertical="center"/>
    </xf>
    <xf numFmtId="0" fontId="31" fillId="12" borderId="22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0" fillId="19" borderId="0" xfId="0" applyFont="1" applyFill="1" applyAlignment="1"/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0" borderId="22" xfId="0" applyFont="1" applyFill="1" applyBorder="1" applyAlignment="1">
      <alignment horizontal="center" vertical="center"/>
    </xf>
    <xf numFmtId="15" fontId="31" fillId="20" borderId="22" xfId="0" applyNumberFormat="1" applyFont="1" applyFill="1" applyBorder="1" applyAlignment="1">
      <alignment horizontal="center" vertical="center"/>
    </xf>
    <xf numFmtId="0" fontId="32" fillId="20" borderId="22" xfId="0" applyFont="1" applyFill="1" applyBorder="1"/>
    <xf numFmtId="43" fontId="31" fillId="20" borderId="22" xfId="0" applyNumberFormat="1" applyFont="1" applyFill="1" applyBorder="1" applyAlignment="1">
      <alignment horizontal="center" vertical="top"/>
    </xf>
    <xf numFmtId="0" fontId="31" fillId="20" borderId="22" xfId="0" applyFont="1" applyFill="1" applyBorder="1" applyAlignment="1">
      <alignment horizontal="center" vertical="top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2" fontId="32" fillId="0" borderId="20" xfId="0" applyNumberFormat="1" applyFont="1" applyFill="1" applyBorder="1" applyAlignment="1">
      <alignment horizontal="center" vertical="center"/>
    </xf>
    <xf numFmtId="166" fontId="32" fillId="0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" fontId="31" fillId="20" borderId="22" xfId="0" applyNumberFormat="1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165" fontId="31" fillId="0" borderId="22" xfId="0" applyNumberFormat="1" applyFont="1" applyFill="1" applyBorder="1" applyAlignment="1">
      <alignment horizontal="center" vertical="center"/>
    </xf>
    <xf numFmtId="0" fontId="31" fillId="0" borderId="20" xfId="0" applyFont="1" applyFill="1" applyBorder="1"/>
    <xf numFmtId="0" fontId="31" fillId="17" borderId="20" xfId="0" applyFont="1" applyFill="1" applyBorder="1"/>
    <xf numFmtId="165" fontId="31" fillId="0" borderId="22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1" fillId="2" borderId="21" xfId="0" applyFont="1" applyFill="1" applyBorder="1"/>
    <xf numFmtId="0" fontId="4" fillId="4" borderId="20" xfId="0" applyFont="1" applyFill="1" applyBorder="1" applyAlignment="1">
      <alignment horizontal="center" vertical="center" wrapText="1"/>
    </xf>
    <xf numFmtId="1" fontId="31" fillId="11" borderId="22" xfId="0" applyNumberFormat="1" applyFont="1" applyFill="1" applyBorder="1" applyAlignment="1">
      <alignment horizontal="center" vertical="center"/>
    </xf>
    <xf numFmtId="165" fontId="31" fillId="17" borderId="22" xfId="0" applyNumberFormat="1" applyFont="1" applyFill="1" applyBorder="1" applyAlignment="1">
      <alignment horizontal="center" vertical="center"/>
    </xf>
    <xf numFmtId="15" fontId="31" fillId="11" borderId="22" xfId="0" applyNumberFormat="1" applyFont="1" applyFill="1" applyBorder="1" applyAlignment="1">
      <alignment horizontal="center" vertical="center"/>
    </xf>
    <xf numFmtId="0" fontId="32" fillId="11" borderId="22" xfId="0" applyFont="1" applyFill="1" applyBorder="1"/>
    <xf numFmtId="43" fontId="31" fillId="11" borderId="22" xfId="0" applyNumberFormat="1" applyFont="1" applyFill="1" applyBorder="1" applyAlignment="1">
      <alignment horizontal="center" vertical="top"/>
    </xf>
    <xf numFmtId="0" fontId="31" fillId="11" borderId="22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2" fillId="23" borderId="20" xfId="0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66" fontId="32" fillId="25" borderId="20" xfId="0" applyNumberFormat="1" applyFont="1" applyFill="1" applyBorder="1" applyAlignment="1">
      <alignment horizontal="center" vertical="center"/>
    </xf>
    <xf numFmtId="165" fontId="31" fillId="25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2" fillId="26" borderId="20" xfId="0" applyFont="1" applyFill="1" applyBorder="1" applyAlignment="1">
      <alignment horizontal="center" vertical="center"/>
    </xf>
    <xf numFmtId="0" fontId="32" fillId="27" borderId="20" xfId="0" applyFont="1" applyFill="1" applyBorder="1" applyAlignment="1">
      <alignment horizontal="center" vertical="center"/>
    </xf>
    <xf numFmtId="2" fontId="32" fillId="27" borderId="20" xfId="0" applyNumberFormat="1" applyFont="1" applyFill="1" applyBorder="1" applyAlignment="1">
      <alignment horizontal="center" vertical="center"/>
    </xf>
    <xf numFmtId="166" fontId="32" fillId="27" borderId="20" xfId="0" applyNumberFormat="1" applyFont="1" applyFill="1" applyBorder="1" applyAlignment="1">
      <alignment horizontal="center" vertical="center"/>
    </xf>
    <xf numFmtId="0" fontId="32" fillId="28" borderId="20" xfId="0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1" fontId="31" fillId="25" borderId="22" xfId="0" applyNumberFormat="1" applyFont="1" applyFill="1" applyBorder="1" applyAlignment="1">
      <alignment horizontal="center" vertical="center"/>
    </xf>
    <xf numFmtId="165" fontId="31" fillId="23" borderId="22" xfId="0" applyNumberFormat="1" applyFont="1" applyFill="1" applyBorder="1" applyAlignment="1">
      <alignment horizontal="center" vertical="center"/>
    </xf>
    <xf numFmtId="15" fontId="31" fillId="25" borderId="22" xfId="0" applyNumberFormat="1" applyFont="1" applyFill="1" applyBorder="1" applyAlignment="1">
      <alignment horizontal="center" vertical="center"/>
    </xf>
    <xf numFmtId="0" fontId="32" fillId="25" borderId="22" xfId="0" applyFont="1" applyFill="1" applyBorder="1"/>
    <xf numFmtId="43" fontId="31" fillId="25" borderId="22" xfId="0" applyNumberFormat="1" applyFont="1" applyFill="1" applyBorder="1" applyAlignment="1">
      <alignment horizontal="center" vertical="top"/>
    </xf>
    <xf numFmtId="0" fontId="31" fillId="25" borderId="22" xfId="0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center" vertical="top"/>
    </xf>
    <xf numFmtId="2" fontId="32" fillId="24" borderId="20" xfId="0" applyNumberFormat="1" applyFont="1" applyFill="1" applyBorder="1" applyAlignment="1">
      <alignment horizontal="center" vertical="center"/>
    </xf>
    <xf numFmtId="10" fontId="32" fillId="24" borderId="20" xfId="0" applyNumberFormat="1" applyFont="1" applyFill="1" applyBorder="1" applyAlignment="1">
      <alignment horizontal="center" vertical="center" wrapText="1"/>
    </xf>
    <xf numFmtId="16" fontId="32" fillId="24" borderId="20" xfId="0" applyNumberFormat="1" applyFont="1" applyFill="1" applyBorder="1" applyAlignment="1">
      <alignment horizontal="center" vertical="center"/>
    </xf>
    <xf numFmtId="165" fontId="31" fillId="25" borderId="22" xfId="0" applyNumberFormat="1" applyFont="1" applyFill="1" applyBorder="1" applyAlignment="1">
      <alignment horizontal="center" vertical="center"/>
    </xf>
    <xf numFmtId="16" fontId="31" fillId="25" borderId="22" xfId="0" applyNumberFormat="1" applyFont="1" applyFill="1" applyBorder="1" applyAlignment="1">
      <alignment horizontal="center" vertical="center"/>
    </xf>
    <xf numFmtId="0" fontId="31" fillId="25" borderId="22" xfId="0" applyFont="1" applyFill="1" applyBorder="1" applyAlignment="1">
      <alignment horizontal="left"/>
    </xf>
    <xf numFmtId="0" fontId="39" fillId="17" borderId="20" xfId="0" applyFont="1" applyFill="1" applyBorder="1" applyAlignment="1"/>
    <xf numFmtId="0" fontId="32" fillId="17" borderId="20" xfId="0" applyNumberFormat="1" applyFont="1" applyFill="1" applyBorder="1" applyAlignment="1">
      <alignment horizontal="center" vertical="center"/>
    </xf>
    <xf numFmtId="0" fontId="39" fillId="23" borderId="20" xfId="0" applyFont="1" applyFill="1" applyBorder="1" applyAlignment="1"/>
    <xf numFmtId="0" fontId="32" fillId="23" borderId="20" xfId="0" applyNumberFormat="1" applyFont="1" applyFill="1" applyBorder="1" applyAlignment="1">
      <alignment horizontal="center" vertical="center"/>
    </xf>
    <xf numFmtId="0" fontId="31" fillId="25" borderId="20" xfId="0" applyFont="1" applyFill="1" applyBorder="1"/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44847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H20" sqref="H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44847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1" t="s">
        <v>16</v>
      </c>
      <c r="B9" s="403" t="s">
        <v>17</v>
      </c>
      <c r="C9" s="403" t="s">
        <v>18</v>
      </c>
      <c r="D9" s="403" t="s">
        <v>19</v>
      </c>
      <c r="E9" s="23" t="s">
        <v>20</v>
      </c>
      <c r="F9" s="23" t="s">
        <v>21</v>
      </c>
      <c r="G9" s="398" t="s">
        <v>22</v>
      </c>
      <c r="H9" s="399"/>
      <c r="I9" s="400"/>
      <c r="J9" s="398" t="s">
        <v>23</v>
      </c>
      <c r="K9" s="399"/>
      <c r="L9" s="400"/>
      <c r="M9" s="23"/>
      <c r="N9" s="24"/>
      <c r="O9" s="24"/>
      <c r="P9" s="24"/>
    </row>
    <row r="10" spans="1:16" ht="59.25" customHeight="1">
      <c r="A10" s="402"/>
      <c r="B10" s="404"/>
      <c r="C10" s="404"/>
      <c r="D10" s="404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44861</v>
      </c>
      <c r="E11" s="32">
        <v>17114.8</v>
      </c>
      <c r="F11" s="32">
        <v>17066.583333333332</v>
      </c>
      <c r="G11" s="33">
        <v>16999.266666666663</v>
      </c>
      <c r="H11" s="33">
        <v>16883.73333333333</v>
      </c>
      <c r="I11" s="33">
        <v>16816.416666666661</v>
      </c>
      <c r="J11" s="33">
        <v>17182.116666666665</v>
      </c>
      <c r="K11" s="33">
        <v>17249.433333333338</v>
      </c>
      <c r="L11" s="33">
        <v>17364.966666666667</v>
      </c>
      <c r="M11" s="34">
        <v>17133.900000000001</v>
      </c>
      <c r="N11" s="34">
        <v>16951.05</v>
      </c>
      <c r="O11" s="35">
        <v>15049850</v>
      </c>
      <c r="P11" s="36">
        <v>8.6787082357948496E-4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44861</v>
      </c>
      <c r="E12" s="37">
        <v>39214.699999999997</v>
      </c>
      <c r="F12" s="37">
        <v>39067.23333333333</v>
      </c>
      <c r="G12" s="38">
        <v>38864.416666666657</v>
      </c>
      <c r="H12" s="38">
        <v>38514.133333333324</v>
      </c>
      <c r="I12" s="38">
        <v>38311.316666666651</v>
      </c>
      <c r="J12" s="38">
        <v>39417.516666666663</v>
      </c>
      <c r="K12" s="38">
        <v>39620.333333333328</v>
      </c>
      <c r="L12" s="38">
        <v>39970.616666666669</v>
      </c>
      <c r="M12" s="28">
        <v>39270.050000000003</v>
      </c>
      <c r="N12" s="28">
        <v>38716.949999999997</v>
      </c>
      <c r="O12" s="39">
        <v>2271775</v>
      </c>
      <c r="P12" s="40">
        <v>6.237139917695473E-2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44859</v>
      </c>
      <c r="E13" s="37">
        <v>17637.599999999999</v>
      </c>
      <c r="F13" s="37">
        <v>17592.566666666666</v>
      </c>
      <c r="G13" s="38">
        <v>17525.133333333331</v>
      </c>
      <c r="H13" s="38">
        <v>17412.666666666664</v>
      </c>
      <c r="I13" s="38">
        <v>17345.23333333333</v>
      </c>
      <c r="J13" s="38">
        <v>17705.033333333333</v>
      </c>
      <c r="K13" s="38">
        <v>17772.466666666667</v>
      </c>
      <c r="L13" s="38">
        <v>17884.933333333334</v>
      </c>
      <c r="M13" s="28">
        <v>17660</v>
      </c>
      <c r="N13" s="28">
        <v>17480.099999999999</v>
      </c>
      <c r="O13" s="39">
        <v>7760</v>
      </c>
      <c r="P13" s="40">
        <v>-0.18487394957983194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44859</v>
      </c>
      <c r="E14" s="37">
        <v>7300</v>
      </c>
      <c r="F14" s="37">
        <v>2433.3333333333335</v>
      </c>
      <c r="G14" s="38">
        <v>4866.666666666667</v>
      </c>
      <c r="H14" s="38">
        <v>2433.3333333333335</v>
      </c>
      <c r="I14" s="38">
        <v>4866.666666666667</v>
      </c>
      <c r="J14" s="38">
        <v>4866.666666666667</v>
      </c>
      <c r="K14" s="38">
        <v>2433.3333333333335</v>
      </c>
      <c r="L14" s="38">
        <v>4866.666666666667</v>
      </c>
      <c r="M14" s="28">
        <v>0</v>
      </c>
      <c r="N14" s="28">
        <v>0</v>
      </c>
      <c r="O14" s="39">
        <v>375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44861</v>
      </c>
      <c r="E15" s="37">
        <v>775.4</v>
      </c>
      <c r="F15" s="37">
        <v>773.48333333333323</v>
      </c>
      <c r="G15" s="38">
        <v>758.11666666666645</v>
      </c>
      <c r="H15" s="38">
        <v>740.83333333333326</v>
      </c>
      <c r="I15" s="38">
        <v>725.46666666666647</v>
      </c>
      <c r="J15" s="38">
        <v>790.76666666666642</v>
      </c>
      <c r="K15" s="38">
        <v>806.13333333333321</v>
      </c>
      <c r="L15" s="38">
        <v>823.4166666666664</v>
      </c>
      <c r="M15" s="28">
        <v>788.85</v>
      </c>
      <c r="N15" s="28">
        <v>756.2</v>
      </c>
      <c r="O15" s="39">
        <v>3819050</v>
      </c>
      <c r="P15" s="40">
        <v>-7.1310458867300544E-2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44861</v>
      </c>
      <c r="E16" s="37">
        <v>3261.55</v>
      </c>
      <c r="F16" s="37">
        <v>3236.9</v>
      </c>
      <c r="G16" s="38">
        <v>3203.8</v>
      </c>
      <c r="H16" s="38">
        <v>3146.05</v>
      </c>
      <c r="I16" s="38">
        <v>3112.9500000000003</v>
      </c>
      <c r="J16" s="38">
        <v>3294.65</v>
      </c>
      <c r="K16" s="38">
        <v>3327.7499999999995</v>
      </c>
      <c r="L16" s="38">
        <v>3385.5</v>
      </c>
      <c r="M16" s="28">
        <v>3270</v>
      </c>
      <c r="N16" s="28">
        <v>3179.15</v>
      </c>
      <c r="O16" s="39">
        <v>1228750</v>
      </c>
      <c r="P16" s="40">
        <v>3.0398322851153039E-2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44861</v>
      </c>
      <c r="E17" s="37">
        <v>18492.599999999999</v>
      </c>
      <c r="F17" s="37">
        <v>18516.666666666668</v>
      </c>
      <c r="G17" s="38">
        <v>18315.933333333334</v>
      </c>
      <c r="H17" s="38">
        <v>18139.266666666666</v>
      </c>
      <c r="I17" s="38">
        <v>17938.533333333333</v>
      </c>
      <c r="J17" s="38">
        <v>18693.333333333336</v>
      </c>
      <c r="K17" s="38">
        <v>18894.066666666666</v>
      </c>
      <c r="L17" s="38">
        <v>19070.733333333337</v>
      </c>
      <c r="M17" s="28">
        <v>18717.400000000001</v>
      </c>
      <c r="N17" s="28">
        <v>18340</v>
      </c>
      <c r="O17" s="39">
        <v>50040</v>
      </c>
      <c r="P17" s="40">
        <v>6.1068702290076333E-2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44861</v>
      </c>
      <c r="E18" s="37">
        <v>112.3</v>
      </c>
      <c r="F18" s="37">
        <v>112</v>
      </c>
      <c r="G18" s="38">
        <v>111.25</v>
      </c>
      <c r="H18" s="38">
        <v>110.2</v>
      </c>
      <c r="I18" s="38">
        <v>109.45</v>
      </c>
      <c r="J18" s="38">
        <v>113.05</v>
      </c>
      <c r="K18" s="38">
        <v>113.8</v>
      </c>
      <c r="L18" s="38">
        <v>114.85</v>
      </c>
      <c r="M18" s="28">
        <v>112.75</v>
      </c>
      <c r="N18" s="28">
        <v>110.95</v>
      </c>
      <c r="O18" s="39">
        <v>22318200</v>
      </c>
      <c r="P18" s="40">
        <v>7.5572891272549974E-3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44861</v>
      </c>
      <c r="E19" s="37">
        <v>333.55</v>
      </c>
      <c r="F19" s="37">
        <v>333</v>
      </c>
      <c r="G19" s="38">
        <v>329.45</v>
      </c>
      <c r="H19" s="38">
        <v>325.34999999999997</v>
      </c>
      <c r="I19" s="38">
        <v>321.79999999999995</v>
      </c>
      <c r="J19" s="38">
        <v>337.1</v>
      </c>
      <c r="K19" s="38">
        <v>340.65</v>
      </c>
      <c r="L19" s="38">
        <v>344.75000000000006</v>
      </c>
      <c r="M19" s="28">
        <v>336.55</v>
      </c>
      <c r="N19" s="28">
        <v>328.9</v>
      </c>
      <c r="O19" s="39">
        <v>7274800</v>
      </c>
      <c r="P19" s="40">
        <v>1.1934900542495479E-2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44861</v>
      </c>
      <c r="E20" s="37">
        <v>2324.1</v>
      </c>
      <c r="F20" s="37">
        <v>2316.3000000000002</v>
      </c>
      <c r="G20" s="38">
        <v>2292.6000000000004</v>
      </c>
      <c r="H20" s="38">
        <v>2261.1000000000004</v>
      </c>
      <c r="I20" s="38">
        <v>2237.4000000000005</v>
      </c>
      <c r="J20" s="38">
        <v>2347.8000000000002</v>
      </c>
      <c r="K20" s="38">
        <v>2371.5</v>
      </c>
      <c r="L20" s="38">
        <v>2403</v>
      </c>
      <c r="M20" s="28">
        <v>2340</v>
      </c>
      <c r="N20" s="28">
        <v>2284.8000000000002</v>
      </c>
      <c r="O20" s="39">
        <v>4554750</v>
      </c>
      <c r="P20" s="40">
        <v>-1.2948315093726298E-2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44861</v>
      </c>
      <c r="E21" s="37">
        <v>3232.2</v>
      </c>
      <c r="F21" s="37">
        <v>3225.7999999999997</v>
      </c>
      <c r="G21" s="38">
        <v>3152.5999999999995</v>
      </c>
      <c r="H21" s="38">
        <v>3072.9999999999995</v>
      </c>
      <c r="I21" s="38">
        <v>2999.7999999999993</v>
      </c>
      <c r="J21" s="38">
        <v>3305.3999999999996</v>
      </c>
      <c r="K21" s="38">
        <v>3378.5999999999995</v>
      </c>
      <c r="L21" s="38">
        <v>3458.2</v>
      </c>
      <c r="M21" s="28">
        <v>3299</v>
      </c>
      <c r="N21" s="28">
        <v>3146.2</v>
      </c>
      <c r="O21" s="39">
        <v>15421000</v>
      </c>
      <c r="P21" s="40">
        <v>-7.7853558100630547E-3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44861</v>
      </c>
      <c r="E22" s="37">
        <v>804.8</v>
      </c>
      <c r="F22" s="37">
        <v>799.58333333333337</v>
      </c>
      <c r="G22" s="38">
        <v>791.91666666666674</v>
      </c>
      <c r="H22" s="38">
        <v>779.03333333333342</v>
      </c>
      <c r="I22" s="38">
        <v>771.36666666666679</v>
      </c>
      <c r="J22" s="38">
        <v>812.4666666666667</v>
      </c>
      <c r="K22" s="38">
        <v>820.13333333333344</v>
      </c>
      <c r="L22" s="38">
        <v>833.01666666666665</v>
      </c>
      <c r="M22" s="28">
        <v>807.25</v>
      </c>
      <c r="N22" s="28">
        <v>786.7</v>
      </c>
      <c r="O22" s="39">
        <v>70155000</v>
      </c>
      <c r="P22" s="40">
        <v>-1.1222494318281919E-2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44861</v>
      </c>
      <c r="E23" s="37">
        <v>3164.5</v>
      </c>
      <c r="F23" s="37">
        <v>3170.6833333333329</v>
      </c>
      <c r="G23" s="38">
        <v>3136.1166666666659</v>
      </c>
      <c r="H23" s="38">
        <v>3107.7333333333331</v>
      </c>
      <c r="I23" s="38">
        <v>3073.1666666666661</v>
      </c>
      <c r="J23" s="38">
        <v>3199.0666666666657</v>
      </c>
      <c r="K23" s="38">
        <v>3233.6333333333323</v>
      </c>
      <c r="L23" s="38">
        <v>3262.0166666666655</v>
      </c>
      <c r="M23" s="28">
        <v>3205.25</v>
      </c>
      <c r="N23" s="28">
        <v>3142.3</v>
      </c>
      <c r="O23" s="39">
        <v>336600</v>
      </c>
      <c r="P23" s="40">
        <v>-1.9230769230769232E-2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44861</v>
      </c>
      <c r="E24" s="37">
        <v>494.6</v>
      </c>
      <c r="F24" s="37">
        <v>491.98333333333335</v>
      </c>
      <c r="G24" s="38">
        <v>488.4666666666667</v>
      </c>
      <c r="H24" s="38">
        <v>482.33333333333337</v>
      </c>
      <c r="I24" s="38">
        <v>478.81666666666672</v>
      </c>
      <c r="J24" s="38">
        <v>498.11666666666667</v>
      </c>
      <c r="K24" s="38">
        <v>501.63333333333333</v>
      </c>
      <c r="L24" s="38">
        <v>507.76666666666665</v>
      </c>
      <c r="M24" s="28">
        <v>495.5</v>
      </c>
      <c r="N24" s="28">
        <v>485.85</v>
      </c>
      <c r="O24" s="39">
        <v>6633000</v>
      </c>
      <c r="P24" s="40">
        <v>4.8695652173913043E-2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44861</v>
      </c>
      <c r="E25" s="37">
        <v>506.45</v>
      </c>
      <c r="F25" s="37">
        <v>500.01666666666665</v>
      </c>
      <c r="G25" s="38">
        <v>491.43333333333328</v>
      </c>
      <c r="H25" s="38">
        <v>476.41666666666663</v>
      </c>
      <c r="I25" s="38">
        <v>467.83333333333326</v>
      </c>
      <c r="J25" s="38">
        <v>515.0333333333333</v>
      </c>
      <c r="K25" s="38">
        <v>523.61666666666667</v>
      </c>
      <c r="L25" s="38">
        <v>538.63333333333333</v>
      </c>
      <c r="M25" s="28">
        <v>508.6</v>
      </c>
      <c r="N25" s="28">
        <v>485</v>
      </c>
      <c r="O25" s="39">
        <v>62924400</v>
      </c>
      <c r="P25" s="40">
        <v>-3.8003247199977983E-2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44861</v>
      </c>
      <c r="E26" s="37">
        <v>4304.1499999999996</v>
      </c>
      <c r="F26" s="37">
        <v>4308.9166666666661</v>
      </c>
      <c r="G26" s="38">
        <v>4249.8833333333323</v>
      </c>
      <c r="H26" s="38">
        <v>4195.6166666666659</v>
      </c>
      <c r="I26" s="38">
        <v>4136.5833333333321</v>
      </c>
      <c r="J26" s="38">
        <v>4363.1833333333325</v>
      </c>
      <c r="K26" s="38">
        <v>4422.2166666666653</v>
      </c>
      <c r="L26" s="38">
        <v>4476.4833333333327</v>
      </c>
      <c r="M26" s="28">
        <v>4367.95</v>
      </c>
      <c r="N26" s="28">
        <v>4254.6499999999996</v>
      </c>
      <c r="O26" s="39">
        <v>1561625</v>
      </c>
      <c r="P26" s="40">
        <v>1.8672537508153945E-2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44861</v>
      </c>
      <c r="E27" s="37">
        <v>274.2</v>
      </c>
      <c r="F27" s="37">
        <v>271.39999999999998</v>
      </c>
      <c r="G27" s="38">
        <v>267.44999999999993</v>
      </c>
      <c r="H27" s="38">
        <v>260.69999999999993</v>
      </c>
      <c r="I27" s="38">
        <v>256.74999999999989</v>
      </c>
      <c r="J27" s="38">
        <v>278.14999999999998</v>
      </c>
      <c r="K27" s="38">
        <v>282.10000000000002</v>
      </c>
      <c r="L27" s="38">
        <v>288.85000000000002</v>
      </c>
      <c r="M27" s="28">
        <v>275.35000000000002</v>
      </c>
      <c r="N27" s="28">
        <v>264.64999999999998</v>
      </c>
      <c r="O27" s="39">
        <v>13072500</v>
      </c>
      <c r="P27" s="40">
        <v>-3.5133040557995349E-2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44861</v>
      </c>
      <c r="E28" s="37">
        <v>149.69999999999999</v>
      </c>
      <c r="F28" s="37">
        <v>149.26666666666665</v>
      </c>
      <c r="G28" s="38">
        <v>147.7833333333333</v>
      </c>
      <c r="H28" s="38">
        <v>145.86666666666665</v>
      </c>
      <c r="I28" s="38">
        <v>144.3833333333333</v>
      </c>
      <c r="J28" s="38">
        <v>151.18333333333331</v>
      </c>
      <c r="K28" s="38">
        <v>152.66666666666666</v>
      </c>
      <c r="L28" s="38">
        <v>154.58333333333331</v>
      </c>
      <c r="M28" s="28">
        <v>150.75</v>
      </c>
      <c r="N28" s="28">
        <v>147.35</v>
      </c>
      <c r="O28" s="39">
        <v>56175000</v>
      </c>
      <c r="P28" s="40">
        <v>5.6616194865042789E-2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44861</v>
      </c>
      <c r="E29" s="37">
        <v>3252.7</v>
      </c>
      <c r="F29" s="37">
        <v>3267.8666666666663</v>
      </c>
      <c r="G29" s="38">
        <v>3192.7833333333328</v>
      </c>
      <c r="H29" s="38">
        <v>3132.8666666666663</v>
      </c>
      <c r="I29" s="38">
        <v>3057.7833333333328</v>
      </c>
      <c r="J29" s="38">
        <v>3327.7833333333328</v>
      </c>
      <c r="K29" s="38">
        <v>3402.8666666666659</v>
      </c>
      <c r="L29" s="38">
        <v>3462.7833333333328</v>
      </c>
      <c r="M29" s="28">
        <v>3342.95</v>
      </c>
      <c r="N29" s="28">
        <v>3207.95</v>
      </c>
      <c r="O29" s="39">
        <v>5636600</v>
      </c>
      <c r="P29" s="40">
        <v>4.4008149657343953E-2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44861</v>
      </c>
      <c r="E30" s="37">
        <v>2206.75</v>
      </c>
      <c r="F30" s="37">
        <v>2196.6166666666668</v>
      </c>
      <c r="G30" s="38">
        <v>2176.8833333333337</v>
      </c>
      <c r="H30" s="38">
        <v>2147.0166666666669</v>
      </c>
      <c r="I30" s="38">
        <v>2127.2833333333338</v>
      </c>
      <c r="J30" s="38">
        <v>2226.4833333333336</v>
      </c>
      <c r="K30" s="38">
        <v>2246.2166666666672</v>
      </c>
      <c r="L30" s="38">
        <v>2276.0833333333335</v>
      </c>
      <c r="M30" s="28">
        <v>2216.35</v>
      </c>
      <c r="N30" s="28">
        <v>2166.75</v>
      </c>
      <c r="O30" s="39">
        <v>1279575</v>
      </c>
      <c r="P30" s="40">
        <v>2.7833001988071572E-2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44861</v>
      </c>
      <c r="E31" s="37">
        <v>8728.4500000000007</v>
      </c>
      <c r="F31" s="37">
        <v>8687.1166666666668</v>
      </c>
      <c r="G31" s="38">
        <v>8623.6833333333343</v>
      </c>
      <c r="H31" s="38">
        <v>8518.9166666666679</v>
      </c>
      <c r="I31" s="38">
        <v>8455.4833333333354</v>
      </c>
      <c r="J31" s="38">
        <v>8791.8833333333332</v>
      </c>
      <c r="K31" s="38">
        <v>8855.3166666666639</v>
      </c>
      <c r="L31" s="38">
        <v>8960.0833333333321</v>
      </c>
      <c r="M31" s="28">
        <v>8750.5499999999993</v>
      </c>
      <c r="N31" s="28">
        <v>8582.35</v>
      </c>
      <c r="O31" s="39">
        <v>159150</v>
      </c>
      <c r="P31" s="40">
        <v>-7.4836295603367634E-3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44861</v>
      </c>
      <c r="E32" s="37">
        <v>588.6</v>
      </c>
      <c r="F32" s="37">
        <v>583.31666666666672</v>
      </c>
      <c r="G32" s="38">
        <v>576.33333333333348</v>
      </c>
      <c r="H32" s="38">
        <v>564.06666666666672</v>
      </c>
      <c r="I32" s="38">
        <v>557.08333333333348</v>
      </c>
      <c r="J32" s="38">
        <v>595.58333333333348</v>
      </c>
      <c r="K32" s="38">
        <v>602.56666666666683</v>
      </c>
      <c r="L32" s="38">
        <v>614.83333333333348</v>
      </c>
      <c r="M32" s="28">
        <v>590.29999999999995</v>
      </c>
      <c r="N32" s="28">
        <v>571.04999999999995</v>
      </c>
      <c r="O32" s="39">
        <v>6876000</v>
      </c>
      <c r="P32" s="40">
        <v>-1.4052193862919416E-2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44861</v>
      </c>
      <c r="E33" s="37">
        <v>518.70000000000005</v>
      </c>
      <c r="F33" s="37">
        <v>514.94999999999993</v>
      </c>
      <c r="G33" s="38">
        <v>510.24999999999989</v>
      </c>
      <c r="H33" s="38">
        <v>501.79999999999995</v>
      </c>
      <c r="I33" s="38">
        <v>497.09999999999991</v>
      </c>
      <c r="J33" s="38">
        <v>523.39999999999986</v>
      </c>
      <c r="K33" s="38">
        <v>528.09999999999991</v>
      </c>
      <c r="L33" s="38">
        <v>536.54999999999984</v>
      </c>
      <c r="M33" s="28">
        <v>519.65</v>
      </c>
      <c r="N33" s="28">
        <v>506.5</v>
      </c>
      <c r="O33" s="39">
        <v>14731000</v>
      </c>
      <c r="P33" s="40">
        <v>-2.0999864517003116E-3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44861</v>
      </c>
      <c r="E34" s="37">
        <v>807.85</v>
      </c>
      <c r="F34" s="37">
        <v>800.5</v>
      </c>
      <c r="G34" s="38">
        <v>791.6</v>
      </c>
      <c r="H34" s="38">
        <v>775.35</v>
      </c>
      <c r="I34" s="38">
        <v>766.45</v>
      </c>
      <c r="J34" s="38">
        <v>816.75</v>
      </c>
      <c r="K34" s="38">
        <v>825.65000000000009</v>
      </c>
      <c r="L34" s="38">
        <v>841.9</v>
      </c>
      <c r="M34" s="28">
        <v>809.4</v>
      </c>
      <c r="N34" s="28">
        <v>784.25</v>
      </c>
      <c r="O34" s="39">
        <v>47622000</v>
      </c>
      <c r="P34" s="40">
        <v>7.1727564881579303E-2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44861</v>
      </c>
      <c r="E35" s="37">
        <v>3624.85</v>
      </c>
      <c r="F35" s="37">
        <v>3594.2999999999997</v>
      </c>
      <c r="G35" s="38">
        <v>3536.6499999999996</v>
      </c>
      <c r="H35" s="38">
        <v>3448.45</v>
      </c>
      <c r="I35" s="38">
        <v>3390.7999999999997</v>
      </c>
      <c r="J35" s="38">
        <v>3682.4999999999995</v>
      </c>
      <c r="K35" s="38">
        <v>3740.15</v>
      </c>
      <c r="L35" s="38">
        <v>3828.3499999999995</v>
      </c>
      <c r="M35" s="28">
        <v>3651.95</v>
      </c>
      <c r="N35" s="28">
        <v>3506.1</v>
      </c>
      <c r="O35" s="39">
        <v>2798250</v>
      </c>
      <c r="P35" s="40">
        <v>-8.1562320505456629E-2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44861</v>
      </c>
      <c r="E36" s="37">
        <v>1696.7</v>
      </c>
      <c r="F36" s="37">
        <v>1687.9166666666667</v>
      </c>
      <c r="G36" s="38">
        <v>1674.6833333333334</v>
      </c>
      <c r="H36" s="38">
        <v>1652.6666666666667</v>
      </c>
      <c r="I36" s="38">
        <v>1639.4333333333334</v>
      </c>
      <c r="J36" s="38">
        <v>1709.9333333333334</v>
      </c>
      <c r="K36" s="38">
        <v>1723.1666666666665</v>
      </c>
      <c r="L36" s="38">
        <v>1745.1833333333334</v>
      </c>
      <c r="M36" s="28">
        <v>1701.15</v>
      </c>
      <c r="N36" s="28">
        <v>1665.9</v>
      </c>
      <c r="O36" s="39">
        <v>6814500</v>
      </c>
      <c r="P36" s="40">
        <v>5.681818181818182E-3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44861</v>
      </c>
      <c r="E37" s="37">
        <v>7254.6</v>
      </c>
      <c r="F37" s="37">
        <v>7234.2</v>
      </c>
      <c r="G37" s="38">
        <v>7185.5</v>
      </c>
      <c r="H37" s="38">
        <v>7116.4000000000005</v>
      </c>
      <c r="I37" s="38">
        <v>7067.7000000000007</v>
      </c>
      <c r="J37" s="38">
        <v>7303.2999999999993</v>
      </c>
      <c r="K37" s="38">
        <v>7351.9999999999982</v>
      </c>
      <c r="L37" s="38">
        <v>7421.0999999999985</v>
      </c>
      <c r="M37" s="28">
        <v>7282.9</v>
      </c>
      <c r="N37" s="28">
        <v>7165.1</v>
      </c>
      <c r="O37" s="39">
        <v>4504125</v>
      </c>
      <c r="P37" s="40">
        <v>8.988575268817205E-3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44861</v>
      </c>
      <c r="E38" s="37">
        <v>1949.55</v>
      </c>
      <c r="F38" s="37">
        <v>1937.3666666666666</v>
      </c>
      <c r="G38" s="38">
        <v>1913.3833333333332</v>
      </c>
      <c r="H38" s="38">
        <v>1877.2166666666667</v>
      </c>
      <c r="I38" s="38">
        <v>1853.2333333333333</v>
      </c>
      <c r="J38" s="38">
        <v>1973.5333333333331</v>
      </c>
      <c r="K38" s="38">
        <v>1997.5166666666662</v>
      </c>
      <c r="L38" s="38">
        <v>2033.6833333333329</v>
      </c>
      <c r="M38" s="28">
        <v>1961.35</v>
      </c>
      <c r="N38" s="28">
        <v>1901.2</v>
      </c>
      <c r="O38" s="39">
        <v>2206800</v>
      </c>
      <c r="P38" s="40">
        <v>-7.4600578689143285E-2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44861</v>
      </c>
      <c r="E39" s="37">
        <v>359.95</v>
      </c>
      <c r="F39" s="37">
        <v>356.86666666666662</v>
      </c>
      <c r="G39" s="38">
        <v>352.58333333333326</v>
      </c>
      <c r="H39" s="38">
        <v>345.21666666666664</v>
      </c>
      <c r="I39" s="38">
        <v>340.93333333333328</v>
      </c>
      <c r="J39" s="38">
        <v>364.23333333333323</v>
      </c>
      <c r="K39" s="38">
        <v>368.51666666666665</v>
      </c>
      <c r="L39" s="38">
        <v>375.88333333333321</v>
      </c>
      <c r="M39" s="28">
        <v>361.15</v>
      </c>
      <c r="N39" s="28">
        <v>349.5</v>
      </c>
      <c r="O39" s="39">
        <v>7185600</v>
      </c>
      <c r="P39" s="40">
        <v>-3.4816247582205029E-2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44861</v>
      </c>
      <c r="E40" s="37">
        <v>268.25</v>
      </c>
      <c r="F40" s="37">
        <v>266.43333333333334</v>
      </c>
      <c r="G40" s="38">
        <v>264.01666666666665</v>
      </c>
      <c r="H40" s="38">
        <v>259.7833333333333</v>
      </c>
      <c r="I40" s="38">
        <v>257.36666666666662</v>
      </c>
      <c r="J40" s="38">
        <v>270.66666666666669</v>
      </c>
      <c r="K40" s="38">
        <v>273.08333333333331</v>
      </c>
      <c r="L40" s="38">
        <v>277.31666666666672</v>
      </c>
      <c r="M40" s="28">
        <v>268.85000000000002</v>
      </c>
      <c r="N40" s="28">
        <v>262.2</v>
      </c>
      <c r="O40" s="39">
        <v>25524000</v>
      </c>
      <c r="P40" s="40">
        <v>-2.2877618522601985E-2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44861</v>
      </c>
      <c r="E41" s="37">
        <v>133.44999999999999</v>
      </c>
      <c r="F41" s="37">
        <v>132.33333333333331</v>
      </c>
      <c r="G41" s="38">
        <v>130.81666666666663</v>
      </c>
      <c r="H41" s="38">
        <v>128.18333333333331</v>
      </c>
      <c r="I41" s="38">
        <v>126.66666666666663</v>
      </c>
      <c r="J41" s="38">
        <v>134.96666666666664</v>
      </c>
      <c r="K41" s="38">
        <v>136.48333333333329</v>
      </c>
      <c r="L41" s="38">
        <v>139.11666666666665</v>
      </c>
      <c r="M41" s="28">
        <v>133.85</v>
      </c>
      <c r="N41" s="28">
        <v>129.69999999999999</v>
      </c>
      <c r="O41" s="39">
        <v>95390100</v>
      </c>
      <c r="P41" s="40">
        <v>1.7789151738343424E-2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44861</v>
      </c>
      <c r="E42" s="37">
        <v>1806.75</v>
      </c>
      <c r="F42" s="37">
        <v>1811.9333333333334</v>
      </c>
      <c r="G42" s="38">
        <v>1786.5166666666669</v>
      </c>
      <c r="H42" s="38">
        <v>1766.2833333333335</v>
      </c>
      <c r="I42" s="38">
        <v>1740.866666666667</v>
      </c>
      <c r="J42" s="38">
        <v>1832.1666666666667</v>
      </c>
      <c r="K42" s="38">
        <v>1857.5833333333333</v>
      </c>
      <c r="L42" s="38">
        <v>1877.8166666666666</v>
      </c>
      <c r="M42" s="28">
        <v>1837.35</v>
      </c>
      <c r="N42" s="28">
        <v>1791.7</v>
      </c>
      <c r="O42" s="39">
        <v>1769075</v>
      </c>
      <c r="P42" s="40">
        <v>-7.8655151141270828E-3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44861</v>
      </c>
      <c r="E43" s="37">
        <v>103.65</v>
      </c>
      <c r="F43" s="37">
        <v>102.91666666666667</v>
      </c>
      <c r="G43" s="38">
        <v>101.98333333333335</v>
      </c>
      <c r="H43" s="38">
        <v>100.31666666666668</v>
      </c>
      <c r="I43" s="38">
        <v>99.383333333333354</v>
      </c>
      <c r="J43" s="38">
        <v>104.58333333333334</v>
      </c>
      <c r="K43" s="38">
        <v>105.51666666666665</v>
      </c>
      <c r="L43" s="38">
        <v>107.18333333333334</v>
      </c>
      <c r="M43" s="28">
        <v>103.85</v>
      </c>
      <c r="N43" s="28">
        <v>101.25</v>
      </c>
      <c r="O43" s="39">
        <v>79013400</v>
      </c>
      <c r="P43" s="40">
        <v>3.4747357753004198E-3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44861</v>
      </c>
      <c r="E44" s="37">
        <v>627.79999999999995</v>
      </c>
      <c r="F44" s="37">
        <v>623.41666666666663</v>
      </c>
      <c r="G44" s="38">
        <v>615.83333333333326</v>
      </c>
      <c r="H44" s="38">
        <v>603.86666666666667</v>
      </c>
      <c r="I44" s="38">
        <v>596.2833333333333</v>
      </c>
      <c r="J44" s="38">
        <v>635.38333333333321</v>
      </c>
      <c r="K44" s="38">
        <v>642.96666666666647</v>
      </c>
      <c r="L44" s="38">
        <v>654.93333333333317</v>
      </c>
      <c r="M44" s="28">
        <v>631</v>
      </c>
      <c r="N44" s="28">
        <v>611.45000000000005</v>
      </c>
      <c r="O44" s="39">
        <v>7504200</v>
      </c>
      <c r="P44" s="40">
        <v>-1.0013060513713539E-2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44861</v>
      </c>
      <c r="E45" s="37">
        <v>767.3</v>
      </c>
      <c r="F45" s="37">
        <v>765.9666666666667</v>
      </c>
      <c r="G45" s="38">
        <v>752.93333333333339</v>
      </c>
      <c r="H45" s="38">
        <v>738.56666666666672</v>
      </c>
      <c r="I45" s="38">
        <v>725.53333333333342</v>
      </c>
      <c r="J45" s="38">
        <v>780.33333333333337</v>
      </c>
      <c r="K45" s="38">
        <v>793.36666666666667</v>
      </c>
      <c r="L45" s="38">
        <v>807.73333333333335</v>
      </c>
      <c r="M45" s="28">
        <v>779</v>
      </c>
      <c r="N45" s="28">
        <v>751.6</v>
      </c>
      <c r="O45" s="39">
        <v>6758000</v>
      </c>
      <c r="P45" s="40">
        <v>-7.1984721610107239E-3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44861</v>
      </c>
      <c r="E46" s="37">
        <v>775.85</v>
      </c>
      <c r="F46" s="37">
        <v>774.98333333333323</v>
      </c>
      <c r="G46" s="38">
        <v>769.46666666666647</v>
      </c>
      <c r="H46" s="38">
        <v>763.08333333333326</v>
      </c>
      <c r="I46" s="38">
        <v>757.56666666666649</v>
      </c>
      <c r="J46" s="38">
        <v>781.36666666666645</v>
      </c>
      <c r="K46" s="38">
        <v>786.8833333333331</v>
      </c>
      <c r="L46" s="38">
        <v>793.26666666666642</v>
      </c>
      <c r="M46" s="28">
        <v>780.5</v>
      </c>
      <c r="N46" s="28">
        <v>768.6</v>
      </c>
      <c r="O46" s="39">
        <v>40342700</v>
      </c>
      <c r="P46" s="40">
        <v>-1.7395392571697226E-3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44861</v>
      </c>
      <c r="E47" s="37">
        <v>61.9</v>
      </c>
      <c r="F47" s="37">
        <v>61.383333333333333</v>
      </c>
      <c r="G47" s="38">
        <v>60.666666666666664</v>
      </c>
      <c r="H47" s="38">
        <v>59.43333333333333</v>
      </c>
      <c r="I47" s="38">
        <v>58.716666666666661</v>
      </c>
      <c r="J47" s="38">
        <v>62.616666666666667</v>
      </c>
      <c r="K47" s="38">
        <v>63.333333333333336</v>
      </c>
      <c r="L47" s="38">
        <v>64.566666666666663</v>
      </c>
      <c r="M47" s="28">
        <v>62.1</v>
      </c>
      <c r="N47" s="28">
        <v>60.15</v>
      </c>
      <c r="O47" s="39">
        <v>128709000</v>
      </c>
      <c r="P47" s="40">
        <v>-2.7660266840221284E-3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44861</v>
      </c>
      <c r="E48" s="37">
        <v>268.39999999999998</v>
      </c>
      <c r="F48" s="37">
        <v>267.2</v>
      </c>
      <c r="G48" s="38">
        <v>264.64999999999998</v>
      </c>
      <c r="H48" s="38">
        <v>260.89999999999998</v>
      </c>
      <c r="I48" s="38">
        <v>258.34999999999997</v>
      </c>
      <c r="J48" s="38">
        <v>270.95</v>
      </c>
      <c r="K48" s="38">
        <v>273.50000000000006</v>
      </c>
      <c r="L48" s="38">
        <v>277.25</v>
      </c>
      <c r="M48" s="28">
        <v>269.75</v>
      </c>
      <c r="N48" s="28">
        <v>263.45</v>
      </c>
      <c r="O48" s="39">
        <v>23046000</v>
      </c>
      <c r="P48" s="40">
        <v>4.611991177060357E-3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44861</v>
      </c>
      <c r="E49" s="37">
        <v>15699.05</v>
      </c>
      <c r="F49" s="37">
        <v>15618.699999999999</v>
      </c>
      <c r="G49" s="38">
        <v>15493.099999999999</v>
      </c>
      <c r="H49" s="38">
        <v>15287.15</v>
      </c>
      <c r="I49" s="38">
        <v>15161.55</v>
      </c>
      <c r="J49" s="38">
        <v>15824.649999999998</v>
      </c>
      <c r="K49" s="38">
        <v>15950.25</v>
      </c>
      <c r="L49" s="38">
        <v>16156.199999999997</v>
      </c>
      <c r="M49" s="28">
        <v>15744.3</v>
      </c>
      <c r="N49" s="28">
        <v>15412.75</v>
      </c>
      <c r="O49" s="39">
        <v>195500</v>
      </c>
      <c r="P49" s="40">
        <v>-2.2499999999999999E-2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44861</v>
      </c>
      <c r="E50" s="37">
        <v>303.75</v>
      </c>
      <c r="F50" s="37">
        <v>304.48333333333335</v>
      </c>
      <c r="G50" s="38">
        <v>298.86666666666667</v>
      </c>
      <c r="H50" s="38">
        <v>293.98333333333335</v>
      </c>
      <c r="I50" s="38">
        <v>288.36666666666667</v>
      </c>
      <c r="J50" s="38">
        <v>309.36666666666667</v>
      </c>
      <c r="K50" s="38">
        <v>314.98333333333335</v>
      </c>
      <c r="L50" s="38">
        <v>319.86666666666667</v>
      </c>
      <c r="M50" s="28">
        <v>310.10000000000002</v>
      </c>
      <c r="N50" s="28">
        <v>299.60000000000002</v>
      </c>
      <c r="O50" s="39">
        <v>18460800</v>
      </c>
      <c r="P50" s="40">
        <v>1.5043547110055424E-2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44861</v>
      </c>
      <c r="E51" s="37">
        <v>3773.75</v>
      </c>
      <c r="F51" s="37">
        <v>3761.3333333333335</v>
      </c>
      <c r="G51" s="38">
        <v>3735.5666666666671</v>
      </c>
      <c r="H51" s="38">
        <v>3697.3833333333337</v>
      </c>
      <c r="I51" s="38">
        <v>3671.6166666666672</v>
      </c>
      <c r="J51" s="38">
        <v>3799.5166666666669</v>
      </c>
      <c r="K51" s="38">
        <v>3825.2833333333333</v>
      </c>
      <c r="L51" s="38">
        <v>3863.4666666666667</v>
      </c>
      <c r="M51" s="28">
        <v>3787.1</v>
      </c>
      <c r="N51" s="28">
        <v>3723.15</v>
      </c>
      <c r="O51" s="39">
        <v>1559000</v>
      </c>
      <c r="P51" s="40">
        <v>1.9353995030731007E-2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44861</v>
      </c>
      <c r="E52" s="37">
        <v>284.39999999999998</v>
      </c>
      <c r="F52" s="37">
        <v>283.0333333333333</v>
      </c>
      <c r="G52" s="38">
        <v>280.66666666666663</v>
      </c>
      <c r="H52" s="38">
        <v>276.93333333333334</v>
      </c>
      <c r="I52" s="38">
        <v>274.56666666666666</v>
      </c>
      <c r="J52" s="38">
        <v>286.76666666666659</v>
      </c>
      <c r="K52" s="38">
        <v>289.13333333333327</v>
      </c>
      <c r="L52" s="38">
        <v>292.86666666666656</v>
      </c>
      <c r="M52" s="28">
        <v>285.39999999999998</v>
      </c>
      <c r="N52" s="28">
        <v>279.3</v>
      </c>
      <c r="O52" s="39">
        <v>10012600</v>
      </c>
      <c r="P52" s="40">
        <v>-8.3687395390755759E-3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44861</v>
      </c>
      <c r="E53" s="37">
        <v>226.85</v>
      </c>
      <c r="F53" s="37">
        <v>225.53333333333333</v>
      </c>
      <c r="G53" s="38">
        <v>223.71666666666667</v>
      </c>
      <c r="H53" s="38">
        <v>220.58333333333334</v>
      </c>
      <c r="I53" s="38">
        <v>218.76666666666668</v>
      </c>
      <c r="J53" s="38">
        <v>228.66666666666666</v>
      </c>
      <c r="K53" s="38">
        <v>230.48333333333332</v>
      </c>
      <c r="L53" s="38">
        <v>233.61666666666665</v>
      </c>
      <c r="M53" s="28">
        <v>227.35</v>
      </c>
      <c r="N53" s="28">
        <v>222.4</v>
      </c>
      <c r="O53" s="39">
        <v>40691700</v>
      </c>
      <c r="P53" s="40">
        <v>7.6218493013304805E-3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44861</v>
      </c>
      <c r="E54" s="37">
        <v>493.05</v>
      </c>
      <c r="F54" s="37">
        <v>488.05</v>
      </c>
      <c r="G54" s="38">
        <v>482.1</v>
      </c>
      <c r="H54" s="38">
        <v>471.15000000000003</v>
      </c>
      <c r="I54" s="38">
        <v>465.20000000000005</v>
      </c>
      <c r="J54" s="38">
        <v>499</v>
      </c>
      <c r="K54" s="38">
        <v>504.94999999999993</v>
      </c>
      <c r="L54" s="38">
        <v>515.9</v>
      </c>
      <c r="M54" s="28">
        <v>494</v>
      </c>
      <c r="N54" s="28">
        <v>477.1</v>
      </c>
      <c r="O54" s="39">
        <v>7135050</v>
      </c>
      <c r="P54" s="40">
        <v>-1.174881836596894E-2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44861</v>
      </c>
      <c r="E55" s="37">
        <v>321.3</v>
      </c>
      <c r="F55" s="37">
        <v>318.85000000000002</v>
      </c>
      <c r="G55" s="38">
        <v>315.05000000000007</v>
      </c>
      <c r="H55" s="38">
        <v>308.80000000000007</v>
      </c>
      <c r="I55" s="38">
        <v>305.00000000000011</v>
      </c>
      <c r="J55" s="38">
        <v>325.10000000000002</v>
      </c>
      <c r="K55" s="38">
        <v>328.9</v>
      </c>
      <c r="L55" s="38">
        <v>335.15</v>
      </c>
      <c r="M55" s="28">
        <v>322.64999999999998</v>
      </c>
      <c r="N55" s="28">
        <v>312.60000000000002</v>
      </c>
      <c r="O55" s="39">
        <v>5778000</v>
      </c>
      <c r="P55" s="40">
        <v>-1.5337423312883436E-2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44861</v>
      </c>
      <c r="E56" s="37">
        <v>745.45</v>
      </c>
      <c r="F56" s="37">
        <v>738.61666666666667</v>
      </c>
      <c r="G56" s="38">
        <v>729.83333333333337</v>
      </c>
      <c r="H56" s="38">
        <v>714.2166666666667</v>
      </c>
      <c r="I56" s="38">
        <v>705.43333333333339</v>
      </c>
      <c r="J56" s="38">
        <v>754.23333333333335</v>
      </c>
      <c r="K56" s="38">
        <v>763.01666666666665</v>
      </c>
      <c r="L56" s="38">
        <v>778.63333333333333</v>
      </c>
      <c r="M56" s="28">
        <v>747.4</v>
      </c>
      <c r="N56" s="28">
        <v>723</v>
      </c>
      <c r="O56" s="39">
        <v>6196250</v>
      </c>
      <c r="P56" s="40">
        <v>-4.5078019649393182E-2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44861</v>
      </c>
      <c r="E57" s="37">
        <v>1110.55</v>
      </c>
      <c r="F57" s="37">
        <v>1108.4166666666667</v>
      </c>
      <c r="G57" s="38">
        <v>1101.5333333333335</v>
      </c>
      <c r="H57" s="38">
        <v>1092.5166666666669</v>
      </c>
      <c r="I57" s="38">
        <v>1085.6333333333337</v>
      </c>
      <c r="J57" s="38">
        <v>1117.4333333333334</v>
      </c>
      <c r="K57" s="38">
        <v>1124.3166666666666</v>
      </c>
      <c r="L57" s="38">
        <v>1133.3333333333333</v>
      </c>
      <c r="M57" s="28">
        <v>1115.3</v>
      </c>
      <c r="N57" s="28">
        <v>1099.4000000000001</v>
      </c>
      <c r="O57" s="39">
        <v>8157500</v>
      </c>
      <c r="P57" s="40">
        <v>4.4821514326876897E-3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44861</v>
      </c>
      <c r="E58" s="37">
        <v>231.3</v>
      </c>
      <c r="F58" s="37">
        <v>229.20000000000002</v>
      </c>
      <c r="G58" s="38">
        <v>226.45000000000005</v>
      </c>
      <c r="H58" s="38">
        <v>221.60000000000002</v>
      </c>
      <c r="I58" s="38">
        <v>218.85000000000005</v>
      </c>
      <c r="J58" s="38">
        <v>234.05000000000004</v>
      </c>
      <c r="K58" s="38">
        <v>236.79999999999998</v>
      </c>
      <c r="L58" s="38">
        <v>241.65000000000003</v>
      </c>
      <c r="M58" s="28">
        <v>231.95</v>
      </c>
      <c r="N58" s="28">
        <v>224.35</v>
      </c>
      <c r="O58" s="39">
        <v>33209400</v>
      </c>
      <c r="P58" s="40">
        <v>-1.983389116152225E-2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44861</v>
      </c>
      <c r="E59" s="37">
        <v>3553.55</v>
      </c>
      <c r="F59" s="37">
        <v>3533.1833333333329</v>
      </c>
      <c r="G59" s="38">
        <v>3496.3666666666659</v>
      </c>
      <c r="H59" s="38">
        <v>3439.1833333333329</v>
      </c>
      <c r="I59" s="38">
        <v>3402.3666666666659</v>
      </c>
      <c r="J59" s="38">
        <v>3590.3666666666659</v>
      </c>
      <c r="K59" s="38">
        <v>3627.1833333333325</v>
      </c>
      <c r="L59" s="38">
        <v>3684.3666666666659</v>
      </c>
      <c r="M59" s="28">
        <v>3570</v>
      </c>
      <c r="N59" s="28">
        <v>3476</v>
      </c>
      <c r="O59" s="39">
        <v>838950</v>
      </c>
      <c r="P59" s="40">
        <v>5.6878306878306875E-2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44861</v>
      </c>
      <c r="E60" s="37">
        <v>1577.25</v>
      </c>
      <c r="F60" s="37">
        <v>1566.3166666666666</v>
      </c>
      <c r="G60" s="38">
        <v>1550.1833333333332</v>
      </c>
      <c r="H60" s="38">
        <v>1523.1166666666666</v>
      </c>
      <c r="I60" s="38">
        <v>1506.9833333333331</v>
      </c>
      <c r="J60" s="38">
        <v>1593.3833333333332</v>
      </c>
      <c r="K60" s="38">
        <v>1609.5166666666664</v>
      </c>
      <c r="L60" s="38">
        <v>1636.5833333333333</v>
      </c>
      <c r="M60" s="28">
        <v>1582.45</v>
      </c>
      <c r="N60" s="28">
        <v>1539.25</v>
      </c>
      <c r="O60" s="39">
        <v>2244900</v>
      </c>
      <c r="P60" s="40">
        <v>-4.9643189574930186E-3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44861</v>
      </c>
      <c r="E61" s="37">
        <v>708.8</v>
      </c>
      <c r="F61" s="37">
        <v>704.73333333333323</v>
      </c>
      <c r="G61" s="38">
        <v>697.01666666666642</v>
      </c>
      <c r="H61" s="38">
        <v>685.23333333333323</v>
      </c>
      <c r="I61" s="38">
        <v>677.51666666666642</v>
      </c>
      <c r="J61" s="38">
        <v>716.51666666666642</v>
      </c>
      <c r="K61" s="38">
        <v>724.23333333333335</v>
      </c>
      <c r="L61" s="38">
        <v>736.01666666666642</v>
      </c>
      <c r="M61" s="28">
        <v>712.45</v>
      </c>
      <c r="N61" s="28">
        <v>692.95</v>
      </c>
      <c r="O61" s="39">
        <v>6632000</v>
      </c>
      <c r="P61" s="40">
        <v>-2.4418946749043838E-2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44861</v>
      </c>
      <c r="E62" s="37">
        <v>975.85</v>
      </c>
      <c r="F62" s="37">
        <v>972.25</v>
      </c>
      <c r="G62" s="38">
        <v>963.8</v>
      </c>
      <c r="H62" s="38">
        <v>951.75</v>
      </c>
      <c r="I62" s="38">
        <v>943.3</v>
      </c>
      <c r="J62" s="38">
        <v>984.3</v>
      </c>
      <c r="K62" s="38">
        <v>992.75</v>
      </c>
      <c r="L62" s="38">
        <v>1004.8</v>
      </c>
      <c r="M62" s="28">
        <v>980.7</v>
      </c>
      <c r="N62" s="28">
        <v>960.2</v>
      </c>
      <c r="O62" s="39">
        <v>1005200</v>
      </c>
      <c r="P62" s="40">
        <v>5.6022408963585435E-3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44861</v>
      </c>
      <c r="E63" s="37">
        <v>384.1</v>
      </c>
      <c r="F63" s="37">
        <v>381.33333333333331</v>
      </c>
      <c r="G63" s="38">
        <v>377.66666666666663</v>
      </c>
      <c r="H63" s="38">
        <v>371.23333333333329</v>
      </c>
      <c r="I63" s="38">
        <v>367.56666666666661</v>
      </c>
      <c r="J63" s="38">
        <v>387.76666666666665</v>
      </c>
      <c r="K63" s="38">
        <v>391.43333333333328</v>
      </c>
      <c r="L63" s="38">
        <v>397.86666666666667</v>
      </c>
      <c r="M63" s="28">
        <v>385</v>
      </c>
      <c r="N63" s="28">
        <v>374.9</v>
      </c>
      <c r="O63" s="39">
        <v>5779500</v>
      </c>
      <c r="P63" s="40">
        <v>2.2558386411889595E-2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44861</v>
      </c>
      <c r="E64" s="37">
        <v>184.65</v>
      </c>
      <c r="F64" s="37">
        <v>182.85</v>
      </c>
      <c r="G64" s="38">
        <v>180.29999999999998</v>
      </c>
      <c r="H64" s="38">
        <v>175.95</v>
      </c>
      <c r="I64" s="38">
        <v>173.39999999999998</v>
      </c>
      <c r="J64" s="38">
        <v>187.2</v>
      </c>
      <c r="K64" s="38">
        <v>189.75</v>
      </c>
      <c r="L64" s="38">
        <v>194.1</v>
      </c>
      <c r="M64" s="28">
        <v>185.4</v>
      </c>
      <c r="N64" s="28">
        <v>178.5</v>
      </c>
      <c r="O64" s="39">
        <v>7080000</v>
      </c>
      <c r="P64" s="40">
        <v>-2.6804123711340205E-2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44861</v>
      </c>
      <c r="E65" s="37">
        <v>1212.5</v>
      </c>
      <c r="F65" s="37">
        <v>1210.0833333333333</v>
      </c>
      <c r="G65" s="38">
        <v>1202.8166666666666</v>
      </c>
      <c r="H65" s="38">
        <v>1193.1333333333334</v>
      </c>
      <c r="I65" s="38">
        <v>1185.8666666666668</v>
      </c>
      <c r="J65" s="38">
        <v>1219.7666666666664</v>
      </c>
      <c r="K65" s="38">
        <v>1227.0333333333333</v>
      </c>
      <c r="L65" s="38">
        <v>1236.7166666666662</v>
      </c>
      <c r="M65" s="28">
        <v>1217.3499999999999</v>
      </c>
      <c r="N65" s="28">
        <v>1200.4000000000001</v>
      </c>
      <c r="O65" s="39">
        <v>3082200</v>
      </c>
      <c r="P65" s="40">
        <v>1.9246031746031747E-2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44861</v>
      </c>
      <c r="E66" s="37">
        <v>535.95000000000005</v>
      </c>
      <c r="F66" s="37">
        <v>532.33333333333337</v>
      </c>
      <c r="G66" s="38">
        <v>524.01666666666677</v>
      </c>
      <c r="H66" s="38">
        <v>512.08333333333337</v>
      </c>
      <c r="I66" s="38">
        <v>503.76666666666677</v>
      </c>
      <c r="J66" s="38">
        <v>544.26666666666677</v>
      </c>
      <c r="K66" s="38">
        <v>552.58333333333337</v>
      </c>
      <c r="L66" s="38">
        <v>564.51666666666677</v>
      </c>
      <c r="M66" s="28">
        <v>540.65</v>
      </c>
      <c r="N66" s="28">
        <v>520.4</v>
      </c>
      <c r="O66" s="39">
        <v>12456250</v>
      </c>
      <c r="P66" s="40">
        <v>-9.425558989274678E-2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44861</v>
      </c>
      <c r="E67" s="37">
        <v>1527.05</v>
      </c>
      <c r="F67" s="37">
        <v>1515.8166666666668</v>
      </c>
      <c r="G67" s="38">
        <v>1493.8833333333337</v>
      </c>
      <c r="H67" s="38">
        <v>1460.7166666666669</v>
      </c>
      <c r="I67" s="38">
        <v>1438.7833333333338</v>
      </c>
      <c r="J67" s="38">
        <v>1548.9833333333336</v>
      </c>
      <c r="K67" s="38">
        <v>1570.9166666666665</v>
      </c>
      <c r="L67" s="38">
        <v>1604.0833333333335</v>
      </c>
      <c r="M67" s="28">
        <v>1537.75</v>
      </c>
      <c r="N67" s="28">
        <v>1482.65</v>
      </c>
      <c r="O67" s="39">
        <v>1392000</v>
      </c>
      <c r="P67" s="40">
        <v>4.7798268724124952E-2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44861</v>
      </c>
      <c r="E68" s="37">
        <v>2227.5</v>
      </c>
      <c r="F68" s="37">
        <v>2209.0666666666671</v>
      </c>
      <c r="G68" s="38">
        <v>2182.0833333333339</v>
      </c>
      <c r="H68" s="38">
        <v>2136.666666666667</v>
      </c>
      <c r="I68" s="38">
        <v>2109.6833333333338</v>
      </c>
      <c r="J68" s="38">
        <v>2254.483333333334</v>
      </c>
      <c r="K68" s="38">
        <v>2281.4666666666667</v>
      </c>
      <c r="L68" s="38">
        <v>2326.8833333333341</v>
      </c>
      <c r="M68" s="28">
        <v>2236.0500000000002</v>
      </c>
      <c r="N68" s="28">
        <v>2163.65</v>
      </c>
      <c r="O68" s="39">
        <v>1821500</v>
      </c>
      <c r="P68" s="40">
        <v>1.7171576155242216E-2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44861</v>
      </c>
      <c r="E69" s="37">
        <v>217.75</v>
      </c>
      <c r="F69" s="37">
        <v>216.9</v>
      </c>
      <c r="G69" s="38">
        <v>211.10000000000002</v>
      </c>
      <c r="H69" s="38">
        <v>204.45000000000002</v>
      </c>
      <c r="I69" s="38">
        <v>198.65000000000003</v>
      </c>
      <c r="J69" s="38">
        <v>223.55</v>
      </c>
      <c r="K69" s="38">
        <v>229.35000000000002</v>
      </c>
      <c r="L69" s="38">
        <v>236</v>
      </c>
      <c r="M69" s="28">
        <v>222.7</v>
      </c>
      <c r="N69" s="28">
        <v>210.25</v>
      </c>
      <c r="O69" s="39">
        <v>20286000</v>
      </c>
      <c r="P69" s="40">
        <v>-0.11347874158206855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44861</v>
      </c>
      <c r="E70" s="37">
        <v>3530.8</v>
      </c>
      <c r="F70" s="37">
        <v>3515.6333333333332</v>
      </c>
      <c r="G70" s="38">
        <v>3487.1666666666665</v>
      </c>
      <c r="H70" s="38">
        <v>3443.5333333333333</v>
      </c>
      <c r="I70" s="38">
        <v>3415.0666666666666</v>
      </c>
      <c r="J70" s="38">
        <v>3559.2666666666664</v>
      </c>
      <c r="K70" s="38">
        <v>3587.7333333333336</v>
      </c>
      <c r="L70" s="38">
        <v>3631.3666666666663</v>
      </c>
      <c r="M70" s="28">
        <v>3544.1</v>
      </c>
      <c r="N70" s="28">
        <v>3472</v>
      </c>
      <c r="O70" s="39">
        <v>2568300</v>
      </c>
      <c r="P70" s="40">
        <v>-3.2019561040926821E-3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44861</v>
      </c>
      <c r="E71" s="37">
        <v>4263.3999999999996</v>
      </c>
      <c r="F71" s="37">
        <v>4262.0166666666664</v>
      </c>
      <c r="G71" s="38">
        <v>4209.0333333333328</v>
      </c>
      <c r="H71" s="38">
        <v>4154.6666666666661</v>
      </c>
      <c r="I71" s="38">
        <v>4101.6833333333325</v>
      </c>
      <c r="J71" s="38">
        <v>4316.3833333333332</v>
      </c>
      <c r="K71" s="38">
        <v>4369.3666666666668</v>
      </c>
      <c r="L71" s="38">
        <v>4423.7333333333336</v>
      </c>
      <c r="M71" s="28">
        <v>4315</v>
      </c>
      <c r="N71" s="28">
        <v>4207.6499999999996</v>
      </c>
      <c r="O71" s="39">
        <v>619250</v>
      </c>
      <c r="P71" s="40">
        <v>1.0814119567435217E-2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44861</v>
      </c>
      <c r="E72" s="37">
        <v>367.95</v>
      </c>
      <c r="F72" s="37">
        <v>365.0333333333333</v>
      </c>
      <c r="G72" s="38">
        <v>361.16666666666663</v>
      </c>
      <c r="H72" s="38">
        <v>354.38333333333333</v>
      </c>
      <c r="I72" s="38">
        <v>350.51666666666665</v>
      </c>
      <c r="J72" s="38">
        <v>371.81666666666661</v>
      </c>
      <c r="K72" s="38">
        <v>375.68333333333328</v>
      </c>
      <c r="L72" s="38">
        <v>382.46666666666658</v>
      </c>
      <c r="M72" s="28">
        <v>368.9</v>
      </c>
      <c r="N72" s="28">
        <v>358.25</v>
      </c>
      <c r="O72" s="39">
        <v>46094400</v>
      </c>
      <c r="P72" s="40">
        <v>-2.1677464542111714E-2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44861</v>
      </c>
      <c r="E73" s="37">
        <v>4240.1499999999996</v>
      </c>
      <c r="F73" s="37">
        <v>4242.7</v>
      </c>
      <c r="G73" s="38">
        <v>4200.2999999999993</v>
      </c>
      <c r="H73" s="38">
        <v>4160.45</v>
      </c>
      <c r="I73" s="38">
        <v>4118.0499999999993</v>
      </c>
      <c r="J73" s="38">
        <v>4282.5499999999993</v>
      </c>
      <c r="K73" s="38">
        <v>4324.9499999999989</v>
      </c>
      <c r="L73" s="38">
        <v>4364.7999999999993</v>
      </c>
      <c r="M73" s="28">
        <v>4285.1000000000004</v>
      </c>
      <c r="N73" s="28">
        <v>4202.8500000000004</v>
      </c>
      <c r="O73" s="39">
        <v>1737750</v>
      </c>
      <c r="P73" s="40">
        <v>-2.0641070799577315E-2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44861</v>
      </c>
      <c r="E74" s="37">
        <v>3453.8</v>
      </c>
      <c r="F74" s="37">
        <v>3430.6166666666668</v>
      </c>
      <c r="G74" s="38">
        <v>3399.2333333333336</v>
      </c>
      <c r="H74" s="38">
        <v>3344.666666666667</v>
      </c>
      <c r="I74" s="38">
        <v>3313.2833333333338</v>
      </c>
      <c r="J74" s="38">
        <v>3485.1833333333334</v>
      </c>
      <c r="K74" s="38">
        <v>3516.5666666666666</v>
      </c>
      <c r="L74" s="38">
        <v>3571.1333333333332</v>
      </c>
      <c r="M74" s="28">
        <v>3462</v>
      </c>
      <c r="N74" s="28">
        <v>3376.05</v>
      </c>
      <c r="O74" s="39">
        <v>3509450</v>
      </c>
      <c r="P74" s="40">
        <v>-5.4324247854380836E-2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44861</v>
      </c>
      <c r="E75" s="37">
        <v>2091.3000000000002</v>
      </c>
      <c r="F75" s="37">
        <v>2081.35</v>
      </c>
      <c r="G75" s="38">
        <v>2061</v>
      </c>
      <c r="H75" s="38">
        <v>2030.7000000000003</v>
      </c>
      <c r="I75" s="38">
        <v>2010.3500000000004</v>
      </c>
      <c r="J75" s="38">
        <v>2111.6499999999996</v>
      </c>
      <c r="K75" s="38">
        <v>2131.9999999999991</v>
      </c>
      <c r="L75" s="38">
        <v>2162.2999999999993</v>
      </c>
      <c r="M75" s="28">
        <v>2101.6999999999998</v>
      </c>
      <c r="N75" s="28">
        <v>2051.0500000000002</v>
      </c>
      <c r="O75" s="39">
        <v>1093950</v>
      </c>
      <c r="P75" s="40">
        <v>-1.7292490118577076E-2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44861</v>
      </c>
      <c r="E76" s="37">
        <v>156.15</v>
      </c>
      <c r="F76" s="37">
        <v>155.20000000000002</v>
      </c>
      <c r="G76" s="38">
        <v>153.80000000000004</v>
      </c>
      <c r="H76" s="38">
        <v>151.45000000000002</v>
      </c>
      <c r="I76" s="38">
        <v>150.05000000000004</v>
      </c>
      <c r="J76" s="38">
        <v>157.55000000000004</v>
      </c>
      <c r="K76" s="38">
        <v>158.95000000000002</v>
      </c>
      <c r="L76" s="38">
        <v>161.30000000000004</v>
      </c>
      <c r="M76" s="28">
        <v>156.6</v>
      </c>
      <c r="N76" s="28">
        <v>152.85</v>
      </c>
      <c r="O76" s="39">
        <v>26208000</v>
      </c>
      <c r="P76" s="40">
        <v>6.9156293222683261E-3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44861</v>
      </c>
      <c r="E77" s="37">
        <v>126.05</v>
      </c>
      <c r="F77" s="37">
        <v>124.68333333333334</v>
      </c>
      <c r="G77" s="38">
        <v>123.16666666666667</v>
      </c>
      <c r="H77" s="38">
        <v>120.28333333333333</v>
      </c>
      <c r="I77" s="38">
        <v>118.76666666666667</v>
      </c>
      <c r="J77" s="38">
        <v>127.56666666666668</v>
      </c>
      <c r="K77" s="38">
        <v>129.08333333333331</v>
      </c>
      <c r="L77" s="38">
        <v>131.9666666666667</v>
      </c>
      <c r="M77" s="28">
        <v>126.2</v>
      </c>
      <c r="N77" s="28">
        <v>121.8</v>
      </c>
      <c r="O77" s="39">
        <v>97240000</v>
      </c>
      <c r="P77" s="40">
        <v>3.3368756641870348E-2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44861</v>
      </c>
      <c r="E78" s="37">
        <v>104.3</v>
      </c>
      <c r="F78" s="37">
        <v>103.33333333333333</v>
      </c>
      <c r="G78" s="38">
        <v>101.96666666666665</v>
      </c>
      <c r="H78" s="38">
        <v>99.633333333333326</v>
      </c>
      <c r="I78" s="38">
        <v>98.266666666666652</v>
      </c>
      <c r="J78" s="38">
        <v>105.66666666666666</v>
      </c>
      <c r="K78" s="38">
        <v>107.03333333333333</v>
      </c>
      <c r="L78" s="38">
        <v>109.36666666666666</v>
      </c>
      <c r="M78" s="28">
        <v>104.7</v>
      </c>
      <c r="N78" s="28">
        <v>101</v>
      </c>
      <c r="O78" s="39">
        <v>17690400</v>
      </c>
      <c r="P78" s="40">
        <v>-2.9386590584878743E-2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44861</v>
      </c>
      <c r="E79" s="37">
        <v>86.7</v>
      </c>
      <c r="F79" s="37">
        <v>86.216666666666654</v>
      </c>
      <c r="G79" s="38">
        <v>85.583333333333314</v>
      </c>
      <c r="H79" s="38">
        <v>84.466666666666654</v>
      </c>
      <c r="I79" s="38">
        <v>83.833333333333314</v>
      </c>
      <c r="J79" s="38">
        <v>87.333333333333314</v>
      </c>
      <c r="K79" s="38">
        <v>87.966666666666669</v>
      </c>
      <c r="L79" s="38">
        <v>89.083333333333314</v>
      </c>
      <c r="M79" s="28">
        <v>86.85</v>
      </c>
      <c r="N79" s="28">
        <v>85.1</v>
      </c>
      <c r="O79" s="39">
        <v>60252750</v>
      </c>
      <c r="P79" s="40">
        <v>-1.2595591542959963E-2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44861</v>
      </c>
      <c r="E80" s="37">
        <v>389.35</v>
      </c>
      <c r="F80" s="37">
        <v>385.88333333333338</v>
      </c>
      <c r="G80" s="38">
        <v>380.56666666666678</v>
      </c>
      <c r="H80" s="38">
        <v>371.78333333333342</v>
      </c>
      <c r="I80" s="38">
        <v>366.46666666666681</v>
      </c>
      <c r="J80" s="38">
        <v>394.66666666666674</v>
      </c>
      <c r="K80" s="38">
        <v>399.98333333333335</v>
      </c>
      <c r="L80" s="38">
        <v>408.76666666666671</v>
      </c>
      <c r="M80" s="28">
        <v>391.2</v>
      </c>
      <c r="N80" s="28">
        <v>377.1</v>
      </c>
      <c r="O80" s="39">
        <v>8207550</v>
      </c>
      <c r="P80" s="40">
        <v>-1.1495844875346261E-2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44861</v>
      </c>
      <c r="E81" s="37">
        <v>35.65</v>
      </c>
      <c r="F81" s="37">
        <v>35.366666666666667</v>
      </c>
      <c r="G81" s="38">
        <v>35.033333333333331</v>
      </c>
      <c r="H81" s="38">
        <v>34.416666666666664</v>
      </c>
      <c r="I81" s="38">
        <v>34.083333333333329</v>
      </c>
      <c r="J81" s="38">
        <v>35.983333333333334</v>
      </c>
      <c r="K81" s="38">
        <v>36.316666666666663</v>
      </c>
      <c r="L81" s="38">
        <v>36.933333333333337</v>
      </c>
      <c r="M81" s="28">
        <v>35.700000000000003</v>
      </c>
      <c r="N81" s="28">
        <v>34.75</v>
      </c>
      <c r="O81" s="39">
        <v>128947500</v>
      </c>
      <c r="P81" s="40">
        <v>-1.1555708865125906E-2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44861</v>
      </c>
      <c r="E82" s="37">
        <v>656.75</v>
      </c>
      <c r="F82" s="37">
        <v>653.26666666666665</v>
      </c>
      <c r="G82" s="38">
        <v>645.73333333333335</v>
      </c>
      <c r="H82" s="38">
        <v>634.7166666666667</v>
      </c>
      <c r="I82" s="38">
        <v>627.18333333333339</v>
      </c>
      <c r="J82" s="38">
        <v>664.2833333333333</v>
      </c>
      <c r="K82" s="38">
        <v>671.81666666666661</v>
      </c>
      <c r="L82" s="38">
        <v>682.83333333333326</v>
      </c>
      <c r="M82" s="28">
        <v>660.8</v>
      </c>
      <c r="N82" s="28">
        <v>642.25</v>
      </c>
      <c r="O82" s="39">
        <v>5408000</v>
      </c>
      <c r="P82" s="40">
        <v>-1.1171856429759925E-2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44861</v>
      </c>
      <c r="E83" s="37">
        <v>841.1</v>
      </c>
      <c r="F83" s="37">
        <v>835.65</v>
      </c>
      <c r="G83" s="38">
        <v>827.9</v>
      </c>
      <c r="H83" s="38">
        <v>814.7</v>
      </c>
      <c r="I83" s="38">
        <v>806.95</v>
      </c>
      <c r="J83" s="38">
        <v>848.84999999999991</v>
      </c>
      <c r="K83" s="38">
        <v>856.59999999999991</v>
      </c>
      <c r="L83" s="38">
        <v>869.79999999999984</v>
      </c>
      <c r="M83" s="28">
        <v>843.4</v>
      </c>
      <c r="N83" s="28">
        <v>822.45</v>
      </c>
      <c r="O83" s="39">
        <v>6690000</v>
      </c>
      <c r="P83" s="40">
        <v>-2.350021894613925E-2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44861</v>
      </c>
      <c r="E84" s="37">
        <v>1201.95</v>
      </c>
      <c r="F84" s="37">
        <v>1192.75</v>
      </c>
      <c r="G84" s="38">
        <v>1181.25</v>
      </c>
      <c r="H84" s="38">
        <v>1160.55</v>
      </c>
      <c r="I84" s="38">
        <v>1149.05</v>
      </c>
      <c r="J84" s="38">
        <v>1213.45</v>
      </c>
      <c r="K84" s="38">
        <v>1224.95</v>
      </c>
      <c r="L84" s="38">
        <v>1245.6500000000001</v>
      </c>
      <c r="M84" s="28">
        <v>1204.25</v>
      </c>
      <c r="N84" s="28">
        <v>1172.05</v>
      </c>
      <c r="O84" s="39">
        <v>4627025</v>
      </c>
      <c r="P84" s="40">
        <v>-9.5999999999999992E-3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44861</v>
      </c>
      <c r="E85" s="37">
        <v>344.55</v>
      </c>
      <c r="F85" s="37">
        <v>343.76666666666671</v>
      </c>
      <c r="G85" s="38">
        <v>341.43333333333339</v>
      </c>
      <c r="H85" s="38">
        <v>338.31666666666666</v>
      </c>
      <c r="I85" s="38">
        <v>335.98333333333335</v>
      </c>
      <c r="J85" s="38">
        <v>346.88333333333344</v>
      </c>
      <c r="K85" s="38">
        <v>349.21666666666681</v>
      </c>
      <c r="L85" s="38">
        <v>352.33333333333348</v>
      </c>
      <c r="M85" s="28">
        <v>346.1</v>
      </c>
      <c r="N85" s="28">
        <v>340.65</v>
      </c>
      <c r="O85" s="39">
        <v>8704000</v>
      </c>
      <c r="P85" s="40">
        <v>-7.2992700729927005E-3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44861</v>
      </c>
      <c r="E86" s="37">
        <v>1673.3</v>
      </c>
      <c r="F86" s="37">
        <v>1661.1499999999999</v>
      </c>
      <c r="G86" s="38">
        <v>1645.6499999999996</v>
      </c>
      <c r="H86" s="38">
        <v>1617.9999999999998</v>
      </c>
      <c r="I86" s="38">
        <v>1602.4999999999995</v>
      </c>
      <c r="J86" s="38">
        <v>1688.7999999999997</v>
      </c>
      <c r="K86" s="38">
        <v>1704.3000000000002</v>
      </c>
      <c r="L86" s="38">
        <v>1731.9499999999998</v>
      </c>
      <c r="M86" s="28">
        <v>1676.65</v>
      </c>
      <c r="N86" s="28">
        <v>1633.5</v>
      </c>
      <c r="O86" s="39">
        <v>7240900</v>
      </c>
      <c r="P86" s="40">
        <v>-9.7440561257632844E-3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44861</v>
      </c>
      <c r="E87" s="37">
        <v>220.3</v>
      </c>
      <c r="F87" s="37">
        <v>219.43333333333331</v>
      </c>
      <c r="G87" s="38">
        <v>217.16666666666663</v>
      </c>
      <c r="H87" s="38">
        <v>214.03333333333333</v>
      </c>
      <c r="I87" s="38">
        <v>211.76666666666665</v>
      </c>
      <c r="J87" s="38">
        <v>222.56666666666661</v>
      </c>
      <c r="K87" s="38">
        <v>224.83333333333331</v>
      </c>
      <c r="L87" s="38">
        <v>227.96666666666658</v>
      </c>
      <c r="M87" s="28">
        <v>221.7</v>
      </c>
      <c r="N87" s="28">
        <v>216.3</v>
      </c>
      <c r="O87" s="39">
        <v>5662500</v>
      </c>
      <c r="P87" s="40">
        <v>-1.1348756001745963E-2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44861</v>
      </c>
      <c r="E88" s="37">
        <v>472.45</v>
      </c>
      <c r="F88" s="37">
        <v>470.76666666666665</v>
      </c>
      <c r="G88" s="38">
        <v>461.88333333333333</v>
      </c>
      <c r="H88" s="38">
        <v>451.31666666666666</v>
      </c>
      <c r="I88" s="38">
        <v>442.43333333333334</v>
      </c>
      <c r="J88" s="38">
        <v>481.33333333333331</v>
      </c>
      <c r="K88" s="38">
        <v>490.21666666666664</v>
      </c>
      <c r="L88" s="38">
        <v>500.7833333333333</v>
      </c>
      <c r="M88" s="28">
        <v>479.65</v>
      </c>
      <c r="N88" s="28">
        <v>460.2</v>
      </c>
      <c r="O88" s="39">
        <v>7433750</v>
      </c>
      <c r="P88" s="40">
        <v>2.1470285125386464E-2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44861</v>
      </c>
      <c r="E89" s="37">
        <v>2370.0500000000002</v>
      </c>
      <c r="F89" s="37">
        <v>2371.2833333333333</v>
      </c>
      <c r="G89" s="38">
        <v>2345.7666666666664</v>
      </c>
      <c r="H89" s="38">
        <v>2321.4833333333331</v>
      </c>
      <c r="I89" s="38">
        <v>2295.9666666666662</v>
      </c>
      <c r="J89" s="38">
        <v>2395.5666666666666</v>
      </c>
      <c r="K89" s="38">
        <v>2421.0833333333339</v>
      </c>
      <c r="L89" s="38">
        <v>2445.3666666666668</v>
      </c>
      <c r="M89" s="28">
        <v>2396.8000000000002</v>
      </c>
      <c r="N89" s="28">
        <v>2347</v>
      </c>
      <c r="O89" s="39">
        <v>3633750</v>
      </c>
      <c r="P89" s="40">
        <v>1.2708498808578236E-2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44861</v>
      </c>
      <c r="E90" s="37">
        <v>1270.5</v>
      </c>
      <c r="F90" s="37">
        <v>1266.0333333333333</v>
      </c>
      <c r="G90" s="38">
        <v>1249.7166666666667</v>
      </c>
      <c r="H90" s="38">
        <v>1228.9333333333334</v>
      </c>
      <c r="I90" s="38">
        <v>1212.6166666666668</v>
      </c>
      <c r="J90" s="38">
        <v>1286.8166666666666</v>
      </c>
      <c r="K90" s="38">
        <v>1303.1333333333332</v>
      </c>
      <c r="L90" s="38">
        <v>1323.9166666666665</v>
      </c>
      <c r="M90" s="28">
        <v>1282.3499999999999</v>
      </c>
      <c r="N90" s="28">
        <v>1245.25</v>
      </c>
      <c r="O90" s="39">
        <v>4200000</v>
      </c>
      <c r="P90" s="40">
        <v>6.1085159899389148E-3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44861</v>
      </c>
      <c r="E91" s="37">
        <v>945.4</v>
      </c>
      <c r="F91" s="37">
        <v>946.38333333333321</v>
      </c>
      <c r="G91" s="38">
        <v>935.81666666666638</v>
      </c>
      <c r="H91" s="38">
        <v>926.23333333333312</v>
      </c>
      <c r="I91" s="38">
        <v>915.66666666666629</v>
      </c>
      <c r="J91" s="38">
        <v>955.96666666666647</v>
      </c>
      <c r="K91" s="38">
        <v>966.5333333333333</v>
      </c>
      <c r="L91" s="38">
        <v>976.11666666666656</v>
      </c>
      <c r="M91" s="28">
        <v>956.95</v>
      </c>
      <c r="N91" s="28">
        <v>936.8</v>
      </c>
      <c r="O91" s="39">
        <v>17563700</v>
      </c>
      <c r="P91" s="40">
        <v>6.847506706979517E-2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44861</v>
      </c>
      <c r="E92" s="37">
        <v>2308.25</v>
      </c>
      <c r="F92" s="37">
        <v>2295.7833333333333</v>
      </c>
      <c r="G92" s="38">
        <v>2280.3666666666668</v>
      </c>
      <c r="H92" s="38">
        <v>2252.4833333333336</v>
      </c>
      <c r="I92" s="38">
        <v>2237.0666666666671</v>
      </c>
      <c r="J92" s="38">
        <v>2323.6666666666665</v>
      </c>
      <c r="K92" s="38">
        <v>2339.0833333333335</v>
      </c>
      <c r="L92" s="38">
        <v>2366.9666666666662</v>
      </c>
      <c r="M92" s="28">
        <v>2311.1999999999998</v>
      </c>
      <c r="N92" s="28">
        <v>2267.9</v>
      </c>
      <c r="O92" s="39">
        <v>17527500</v>
      </c>
      <c r="P92" s="40">
        <v>-2.2273913916594151E-2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44861</v>
      </c>
      <c r="E93" s="37">
        <v>1911.4</v>
      </c>
      <c r="F93" s="37">
        <v>1901.1166666666668</v>
      </c>
      <c r="G93" s="38">
        <v>1886.2333333333336</v>
      </c>
      <c r="H93" s="38">
        <v>1861.0666666666668</v>
      </c>
      <c r="I93" s="38">
        <v>1846.1833333333336</v>
      </c>
      <c r="J93" s="38">
        <v>1926.2833333333335</v>
      </c>
      <c r="K93" s="38">
        <v>1941.1666666666667</v>
      </c>
      <c r="L93" s="38">
        <v>1966.3333333333335</v>
      </c>
      <c r="M93" s="28">
        <v>1916</v>
      </c>
      <c r="N93" s="28">
        <v>1875.95</v>
      </c>
      <c r="O93" s="39">
        <v>2373000</v>
      </c>
      <c r="P93" s="40">
        <v>1.0217113665389528E-2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44861</v>
      </c>
      <c r="E94" s="37">
        <v>1415.25</v>
      </c>
      <c r="F94" s="37">
        <v>1412.5833333333333</v>
      </c>
      <c r="G94" s="38">
        <v>1405.6666666666665</v>
      </c>
      <c r="H94" s="38">
        <v>1396.0833333333333</v>
      </c>
      <c r="I94" s="38">
        <v>1389.1666666666665</v>
      </c>
      <c r="J94" s="38">
        <v>1422.1666666666665</v>
      </c>
      <c r="K94" s="38">
        <v>1429.083333333333</v>
      </c>
      <c r="L94" s="38">
        <v>1438.6666666666665</v>
      </c>
      <c r="M94" s="28">
        <v>1419.5</v>
      </c>
      <c r="N94" s="28">
        <v>1403</v>
      </c>
      <c r="O94" s="39">
        <v>61232050</v>
      </c>
      <c r="P94" s="40">
        <v>1.2247235961594414E-2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44861</v>
      </c>
      <c r="E95" s="37">
        <v>527.20000000000005</v>
      </c>
      <c r="F95" s="37">
        <v>525.76666666666665</v>
      </c>
      <c r="G95" s="38">
        <v>522.63333333333333</v>
      </c>
      <c r="H95" s="38">
        <v>518.06666666666672</v>
      </c>
      <c r="I95" s="38">
        <v>514.93333333333339</v>
      </c>
      <c r="J95" s="38">
        <v>530.33333333333326</v>
      </c>
      <c r="K95" s="38">
        <v>533.46666666666647</v>
      </c>
      <c r="L95" s="38">
        <v>538.03333333333319</v>
      </c>
      <c r="M95" s="28">
        <v>528.9</v>
      </c>
      <c r="N95" s="28">
        <v>521.20000000000005</v>
      </c>
      <c r="O95" s="39">
        <v>22266200</v>
      </c>
      <c r="P95" s="40">
        <v>7.4155178420345393E-3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44861</v>
      </c>
      <c r="E96" s="37">
        <v>2558.9499999999998</v>
      </c>
      <c r="F96" s="37">
        <v>2545.5833333333335</v>
      </c>
      <c r="G96" s="38">
        <v>2526.666666666667</v>
      </c>
      <c r="H96" s="38">
        <v>2494.3833333333337</v>
      </c>
      <c r="I96" s="38">
        <v>2475.4666666666672</v>
      </c>
      <c r="J96" s="38">
        <v>2577.8666666666668</v>
      </c>
      <c r="K96" s="38">
        <v>2596.7833333333338</v>
      </c>
      <c r="L96" s="38">
        <v>2629.0666666666666</v>
      </c>
      <c r="M96" s="28">
        <v>2564.5</v>
      </c>
      <c r="N96" s="28">
        <v>2513.3000000000002</v>
      </c>
      <c r="O96" s="39">
        <v>3121500</v>
      </c>
      <c r="P96" s="40">
        <v>-3.7999260355029589E-2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44861</v>
      </c>
      <c r="E97" s="37">
        <v>401.4</v>
      </c>
      <c r="F97" s="37">
        <v>398.36666666666662</v>
      </c>
      <c r="G97" s="38">
        <v>394.33333333333326</v>
      </c>
      <c r="H97" s="38">
        <v>387.26666666666665</v>
      </c>
      <c r="I97" s="38">
        <v>383.23333333333329</v>
      </c>
      <c r="J97" s="38">
        <v>405.43333333333322</v>
      </c>
      <c r="K97" s="38">
        <v>409.46666666666664</v>
      </c>
      <c r="L97" s="38">
        <v>416.53333333333319</v>
      </c>
      <c r="M97" s="28">
        <v>402.4</v>
      </c>
      <c r="N97" s="28">
        <v>391.3</v>
      </c>
      <c r="O97" s="39">
        <v>28641225</v>
      </c>
      <c r="P97" s="40">
        <v>1.7295183667330903E-3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44861</v>
      </c>
      <c r="E98" s="37">
        <v>109.5</v>
      </c>
      <c r="F98" s="37">
        <v>108.85000000000001</v>
      </c>
      <c r="G98" s="38">
        <v>107.65000000000002</v>
      </c>
      <c r="H98" s="38">
        <v>105.80000000000001</v>
      </c>
      <c r="I98" s="38">
        <v>104.60000000000002</v>
      </c>
      <c r="J98" s="38">
        <v>110.70000000000002</v>
      </c>
      <c r="K98" s="38">
        <v>111.9</v>
      </c>
      <c r="L98" s="38">
        <v>113.75000000000001</v>
      </c>
      <c r="M98" s="28">
        <v>110.05</v>
      </c>
      <c r="N98" s="28">
        <v>107</v>
      </c>
      <c r="O98" s="39">
        <v>18158900</v>
      </c>
      <c r="P98" s="40">
        <v>3.0878859857482186E-3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44861</v>
      </c>
      <c r="E99" s="37">
        <v>211.4</v>
      </c>
      <c r="F99" s="37">
        <v>212.11666666666665</v>
      </c>
      <c r="G99" s="38">
        <v>207.98333333333329</v>
      </c>
      <c r="H99" s="38">
        <v>204.56666666666663</v>
      </c>
      <c r="I99" s="38">
        <v>200.43333333333328</v>
      </c>
      <c r="J99" s="38">
        <v>215.5333333333333</v>
      </c>
      <c r="K99" s="38">
        <v>219.66666666666669</v>
      </c>
      <c r="L99" s="38">
        <v>223.08333333333331</v>
      </c>
      <c r="M99" s="28">
        <v>216.25</v>
      </c>
      <c r="N99" s="28">
        <v>208.7</v>
      </c>
      <c r="O99" s="39">
        <v>21564900</v>
      </c>
      <c r="P99" s="40">
        <v>9.0673221357367204E-2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44861</v>
      </c>
      <c r="E100" s="37">
        <v>2595</v>
      </c>
      <c r="F100" s="37">
        <v>2587.5666666666666</v>
      </c>
      <c r="G100" s="38">
        <v>2567.4333333333334</v>
      </c>
      <c r="H100" s="38">
        <v>2539.8666666666668</v>
      </c>
      <c r="I100" s="38">
        <v>2519.7333333333336</v>
      </c>
      <c r="J100" s="38">
        <v>2615.1333333333332</v>
      </c>
      <c r="K100" s="38">
        <v>2635.2666666666664</v>
      </c>
      <c r="L100" s="38">
        <v>2662.833333333333</v>
      </c>
      <c r="M100" s="28">
        <v>2607.6999999999998</v>
      </c>
      <c r="N100" s="28">
        <v>2560</v>
      </c>
      <c r="O100" s="39">
        <v>8659200</v>
      </c>
      <c r="P100" s="40">
        <v>-1.1540700660936268E-2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44861</v>
      </c>
      <c r="E101" s="37">
        <v>38840.15</v>
      </c>
      <c r="F101" s="37">
        <v>38575.816666666666</v>
      </c>
      <c r="G101" s="38">
        <v>38151.633333333331</v>
      </c>
      <c r="H101" s="38">
        <v>37463.116666666669</v>
      </c>
      <c r="I101" s="38">
        <v>37038.933333333334</v>
      </c>
      <c r="J101" s="38">
        <v>39264.333333333328</v>
      </c>
      <c r="K101" s="38">
        <v>39688.516666666663</v>
      </c>
      <c r="L101" s="38">
        <v>40377.033333333326</v>
      </c>
      <c r="M101" s="28">
        <v>39000</v>
      </c>
      <c r="N101" s="28">
        <v>37887.300000000003</v>
      </c>
      <c r="O101" s="39">
        <v>20340</v>
      </c>
      <c r="P101" s="40">
        <v>3.1963470319634701E-2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44861</v>
      </c>
      <c r="E102" s="37">
        <v>129.80000000000001</v>
      </c>
      <c r="F102" s="37">
        <v>128.08333333333334</v>
      </c>
      <c r="G102" s="38">
        <v>125.41666666666669</v>
      </c>
      <c r="H102" s="38">
        <v>121.03333333333335</v>
      </c>
      <c r="I102" s="38">
        <v>118.36666666666669</v>
      </c>
      <c r="J102" s="38">
        <v>132.4666666666667</v>
      </c>
      <c r="K102" s="38">
        <v>135.13333333333338</v>
      </c>
      <c r="L102" s="38">
        <v>139.51666666666668</v>
      </c>
      <c r="M102" s="28">
        <v>130.75</v>
      </c>
      <c r="N102" s="28">
        <v>123.7</v>
      </c>
      <c r="O102" s="39">
        <v>47172000</v>
      </c>
      <c r="P102" s="40">
        <v>-2.770220133564185E-2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44861</v>
      </c>
      <c r="E103" s="37">
        <v>870.55</v>
      </c>
      <c r="F103" s="37">
        <v>869.06666666666661</v>
      </c>
      <c r="G103" s="38">
        <v>863.73333333333323</v>
      </c>
      <c r="H103" s="38">
        <v>856.91666666666663</v>
      </c>
      <c r="I103" s="38">
        <v>851.58333333333326</v>
      </c>
      <c r="J103" s="38">
        <v>875.88333333333321</v>
      </c>
      <c r="K103" s="38">
        <v>881.2166666666667</v>
      </c>
      <c r="L103" s="38">
        <v>888.03333333333319</v>
      </c>
      <c r="M103" s="28">
        <v>874.4</v>
      </c>
      <c r="N103" s="28">
        <v>862.25</v>
      </c>
      <c r="O103" s="39">
        <v>79795375</v>
      </c>
      <c r="P103" s="40">
        <v>-1.4016786163308301E-2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44861</v>
      </c>
      <c r="E104" s="37">
        <v>1134.5</v>
      </c>
      <c r="F104" s="37">
        <v>1132.5666666666666</v>
      </c>
      <c r="G104" s="38">
        <v>1123.4333333333332</v>
      </c>
      <c r="H104" s="38">
        <v>1112.3666666666666</v>
      </c>
      <c r="I104" s="38">
        <v>1103.2333333333331</v>
      </c>
      <c r="J104" s="38">
        <v>1143.6333333333332</v>
      </c>
      <c r="K104" s="38">
        <v>1152.7666666666664</v>
      </c>
      <c r="L104" s="38">
        <v>1163.8333333333333</v>
      </c>
      <c r="M104" s="28">
        <v>1141.7</v>
      </c>
      <c r="N104" s="28">
        <v>1121.5</v>
      </c>
      <c r="O104" s="39">
        <v>5248750</v>
      </c>
      <c r="P104" s="40">
        <v>2.1167521084835456E-2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44861</v>
      </c>
      <c r="E105" s="37">
        <v>513.85</v>
      </c>
      <c r="F105" s="37">
        <v>511.85000000000008</v>
      </c>
      <c r="G105" s="38">
        <v>508.00000000000011</v>
      </c>
      <c r="H105" s="38">
        <v>502.15000000000003</v>
      </c>
      <c r="I105" s="38">
        <v>498.30000000000007</v>
      </c>
      <c r="J105" s="38">
        <v>517.70000000000016</v>
      </c>
      <c r="K105" s="38">
        <v>521.55000000000018</v>
      </c>
      <c r="L105" s="38">
        <v>527.4000000000002</v>
      </c>
      <c r="M105" s="28">
        <v>515.70000000000005</v>
      </c>
      <c r="N105" s="28">
        <v>506</v>
      </c>
      <c r="O105" s="39">
        <v>6654000</v>
      </c>
      <c r="P105" s="40">
        <v>-6.0497423257898277E-3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44861</v>
      </c>
      <c r="E106" s="37">
        <v>8.6999999999999993</v>
      </c>
      <c r="F106" s="37">
        <v>8.6833333333333318</v>
      </c>
      <c r="G106" s="38">
        <v>8.6166666666666636</v>
      </c>
      <c r="H106" s="38">
        <v>8.5333333333333314</v>
      </c>
      <c r="I106" s="38">
        <v>8.4666666666666632</v>
      </c>
      <c r="J106" s="38">
        <v>8.7666666666666639</v>
      </c>
      <c r="K106" s="38">
        <v>8.8333333333333304</v>
      </c>
      <c r="L106" s="38">
        <v>8.9166666666666643</v>
      </c>
      <c r="M106" s="28">
        <v>8.75</v>
      </c>
      <c r="N106" s="28">
        <v>8.6</v>
      </c>
      <c r="O106" s="39">
        <v>528220000</v>
      </c>
      <c r="P106" s="40">
        <v>6.9388844408860423E-3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44861</v>
      </c>
      <c r="E107" s="37">
        <v>76.55</v>
      </c>
      <c r="F107" s="37">
        <v>75.3</v>
      </c>
      <c r="G107" s="38">
        <v>73.8</v>
      </c>
      <c r="H107" s="38">
        <v>71.05</v>
      </c>
      <c r="I107" s="38">
        <v>69.55</v>
      </c>
      <c r="J107" s="38">
        <v>78.05</v>
      </c>
      <c r="K107" s="38">
        <v>79.55</v>
      </c>
      <c r="L107" s="38">
        <v>82.3</v>
      </c>
      <c r="M107" s="28">
        <v>76.8</v>
      </c>
      <c r="N107" s="28">
        <v>72.55</v>
      </c>
      <c r="O107" s="39">
        <v>127030000</v>
      </c>
      <c r="P107" s="40">
        <v>1.4940875679130713E-2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44861</v>
      </c>
      <c r="E108" s="37">
        <v>55.3</v>
      </c>
      <c r="F108" s="37">
        <v>54.550000000000004</v>
      </c>
      <c r="G108" s="38">
        <v>53.400000000000006</v>
      </c>
      <c r="H108" s="38">
        <v>51.5</v>
      </c>
      <c r="I108" s="38">
        <v>50.35</v>
      </c>
      <c r="J108" s="38">
        <v>56.45000000000001</v>
      </c>
      <c r="K108" s="38">
        <v>57.6</v>
      </c>
      <c r="L108" s="38">
        <v>59.500000000000014</v>
      </c>
      <c r="M108" s="28">
        <v>55.7</v>
      </c>
      <c r="N108" s="28">
        <v>52.65</v>
      </c>
      <c r="O108" s="39">
        <v>188910000</v>
      </c>
      <c r="P108" s="40">
        <v>4.066012915570438E-3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44861</v>
      </c>
      <c r="E109" s="37">
        <v>142.44999999999999</v>
      </c>
      <c r="F109" s="37">
        <v>141.48333333333332</v>
      </c>
      <c r="G109" s="38">
        <v>140.21666666666664</v>
      </c>
      <c r="H109" s="38">
        <v>137.98333333333332</v>
      </c>
      <c r="I109" s="38">
        <v>136.71666666666664</v>
      </c>
      <c r="J109" s="38">
        <v>143.71666666666664</v>
      </c>
      <c r="K109" s="38">
        <v>144.98333333333335</v>
      </c>
      <c r="L109" s="38">
        <v>147.21666666666664</v>
      </c>
      <c r="M109" s="28">
        <v>142.75</v>
      </c>
      <c r="N109" s="28">
        <v>139.25</v>
      </c>
      <c r="O109" s="39">
        <v>52365000</v>
      </c>
      <c r="P109" s="40">
        <v>-6.6159208935050156E-3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44861</v>
      </c>
      <c r="E110" s="37">
        <v>368.25</v>
      </c>
      <c r="F110" s="37">
        <v>367.98333333333335</v>
      </c>
      <c r="G110" s="38">
        <v>365.26666666666671</v>
      </c>
      <c r="H110" s="38">
        <v>362.28333333333336</v>
      </c>
      <c r="I110" s="38">
        <v>359.56666666666672</v>
      </c>
      <c r="J110" s="38">
        <v>370.9666666666667</v>
      </c>
      <c r="K110" s="38">
        <v>373.68333333333339</v>
      </c>
      <c r="L110" s="38">
        <v>376.66666666666669</v>
      </c>
      <c r="M110" s="28">
        <v>370.7</v>
      </c>
      <c r="N110" s="28">
        <v>365</v>
      </c>
      <c r="O110" s="39">
        <v>14377000</v>
      </c>
      <c r="P110" s="40">
        <v>2.0097560975609757E-2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44861</v>
      </c>
      <c r="E111" s="37">
        <v>332.05</v>
      </c>
      <c r="F111" s="37">
        <v>331.56666666666666</v>
      </c>
      <c r="G111" s="38">
        <v>328.98333333333335</v>
      </c>
      <c r="H111" s="38">
        <v>325.91666666666669</v>
      </c>
      <c r="I111" s="38">
        <v>323.33333333333337</v>
      </c>
      <c r="J111" s="38">
        <v>334.63333333333333</v>
      </c>
      <c r="K111" s="38">
        <v>337.2166666666667</v>
      </c>
      <c r="L111" s="38">
        <v>340.2833333333333</v>
      </c>
      <c r="M111" s="28">
        <v>334.15</v>
      </c>
      <c r="N111" s="28">
        <v>328.5</v>
      </c>
      <c r="O111" s="39">
        <v>27011752</v>
      </c>
      <c r="P111" s="40">
        <v>6.451101600887621E-2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44861</v>
      </c>
      <c r="E112" s="37">
        <v>251.3</v>
      </c>
      <c r="F112" s="37">
        <v>245.81666666666669</v>
      </c>
      <c r="G112" s="38">
        <v>238.73333333333338</v>
      </c>
      <c r="H112" s="38">
        <v>226.16666666666669</v>
      </c>
      <c r="I112" s="38">
        <v>219.08333333333337</v>
      </c>
      <c r="J112" s="38">
        <v>258.38333333333338</v>
      </c>
      <c r="K112" s="38">
        <v>265.4666666666667</v>
      </c>
      <c r="L112" s="38">
        <v>278.03333333333342</v>
      </c>
      <c r="M112" s="28">
        <v>252.9</v>
      </c>
      <c r="N112" s="28">
        <v>233.25</v>
      </c>
      <c r="O112" s="39">
        <v>15523700</v>
      </c>
      <c r="P112" s="40">
        <v>-0.10124244459368704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44861</v>
      </c>
      <c r="E113" s="37">
        <v>4344.45</v>
      </c>
      <c r="F113" s="37">
        <v>4296.8999999999996</v>
      </c>
      <c r="G113" s="38">
        <v>4224.1499999999996</v>
      </c>
      <c r="H113" s="38">
        <v>4103.8500000000004</v>
      </c>
      <c r="I113" s="38">
        <v>4031.1000000000004</v>
      </c>
      <c r="J113" s="38">
        <v>4417.1999999999989</v>
      </c>
      <c r="K113" s="38">
        <v>4489.9499999999989</v>
      </c>
      <c r="L113" s="38">
        <v>4610.2499999999982</v>
      </c>
      <c r="M113" s="28">
        <v>4369.6499999999996</v>
      </c>
      <c r="N113" s="28">
        <v>4176.6000000000004</v>
      </c>
      <c r="O113" s="39">
        <v>266550</v>
      </c>
      <c r="P113" s="40">
        <v>6.3435068821065227E-2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44861</v>
      </c>
      <c r="E114" s="37">
        <v>1753.8</v>
      </c>
      <c r="F114" s="37">
        <v>1756.6166666666668</v>
      </c>
      <c r="G114" s="38">
        <v>1733.7333333333336</v>
      </c>
      <c r="H114" s="38">
        <v>1713.6666666666667</v>
      </c>
      <c r="I114" s="38">
        <v>1690.7833333333335</v>
      </c>
      <c r="J114" s="38">
        <v>1776.6833333333336</v>
      </c>
      <c r="K114" s="38">
        <v>1799.5666666666668</v>
      </c>
      <c r="L114" s="38">
        <v>1819.6333333333337</v>
      </c>
      <c r="M114" s="28">
        <v>1779.5</v>
      </c>
      <c r="N114" s="28">
        <v>1736.55</v>
      </c>
      <c r="O114" s="39">
        <v>4207500</v>
      </c>
      <c r="P114" s="40">
        <v>1.3367052023121388E-2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44861</v>
      </c>
      <c r="E115" s="37">
        <v>1190.4000000000001</v>
      </c>
      <c r="F115" s="37">
        <v>1180.7166666666667</v>
      </c>
      <c r="G115" s="38">
        <v>1167.9333333333334</v>
      </c>
      <c r="H115" s="38">
        <v>1145.4666666666667</v>
      </c>
      <c r="I115" s="38">
        <v>1132.6833333333334</v>
      </c>
      <c r="J115" s="38">
        <v>1203.1833333333334</v>
      </c>
      <c r="K115" s="38">
        <v>1215.9666666666667</v>
      </c>
      <c r="L115" s="38">
        <v>1238.4333333333334</v>
      </c>
      <c r="M115" s="28">
        <v>1193.5</v>
      </c>
      <c r="N115" s="28">
        <v>1158.25</v>
      </c>
      <c r="O115" s="39">
        <v>23046300</v>
      </c>
      <c r="P115" s="40">
        <v>-5.1381788545602727E-2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44861</v>
      </c>
      <c r="E116" s="37">
        <v>191.7</v>
      </c>
      <c r="F116" s="37">
        <v>191.11666666666665</v>
      </c>
      <c r="G116" s="38">
        <v>189.8833333333333</v>
      </c>
      <c r="H116" s="38">
        <v>188.06666666666666</v>
      </c>
      <c r="I116" s="38">
        <v>186.83333333333331</v>
      </c>
      <c r="J116" s="38">
        <v>192.93333333333328</v>
      </c>
      <c r="K116" s="38">
        <v>194.16666666666663</v>
      </c>
      <c r="L116" s="38">
        <v>195.98333333333326</v>
      </c>
      <c r="M116" s="28">
        <v>192.35</v>
      </c>
      <c r="N116" s="28">
        <v>189.3</v>
      </c>
      <c r="O116" s="39">
        <v>15906800</v>
      </c>
      <c r="P116" s="40">
        <v>1.3740185581727338E-2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44861</v>
      </c>
      <c r="E117" s="37">
        <v>1416.05</v>
      </c>
      <c r="F117" s="37">
        <v>1409.6333333333332</v>
      </c>
      <c r="G117" s="38">
        <v>1397.9666666666665</v>
      </c>
      <c r="H117" s="38">
        <v>1379.8833333333332</v>
      </c>
      <c r="I117" s="38">
        <v>1368.2166666666665</v>
      </c>
      <c r="J117" s="38">
        <v>1427.7166666666665</v>
      </c>
      <c r="K117" s="38">
        <v>1439.3833333333334</v>
      </c>
      <c r="L117" s="38">
        <v>1457.4666666666665</v>
      </c>
      <c r="M117" s="28">
        <v>1421.3</v>
      </c>
      <c r="N117" s="28">
        <v>1391.55</v>
      </c>
      <c r="O117" s="39">
        <v>45360600</v>
      </c>
      <c r="P117" s="40">
        <v>-3.2236586218035348E-3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44861</v>
      </c>
      <c r="E118" s="37">
        <v>523.4</v>
      </c>
      <c r="F118" s="37">
        <v>517.99999999999989</v>
      </c>
      <c r="G118" s="38">
        <v>510.19999999999982</v>
      </c>
      <c r="H118" s="38">
        <v>496.99999999999994</v>
      </c>
      <c r="I118" s="38">
        <v>489.19999999999987</v>
      </c>
      <c r="J118" s="38">
        <v>531.19999999999982</v>
      </c>
      <c r="K118" s="38">
        <v>538.99999999999977</v>
      </c>
      <c r="L118" s="38">
        <v>552.1999999999997</v>
      </c>
      <c r="M118" s="28">
        <v>525.79999999999995</v>
      </c>
      <c r="N118" s="28">
        <v>504.8</v>
      </c>
      <c r="O118" s="39">
        <v>1850250</v>
      </c>
      <c r="P118" s="40">
        <v>-2.5671406003159557E-2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44861</v>
      </c>
      <c r="E119" s="37">
        <v>67.400000000000006</v>
      </c>
      <c r="F119" s="37">
        <v>67.216666666666669</v>
      </c>
      <c r="G119" s="38">
        <v>66.333333333333343</v>
      </c>
      <c r="H119" s="38">
        <v>65.26666666666668</v>
      </c>
      <c r="I119" s="38">
        <v>64.383333333333354</v>
      </c>
      <c r="J119" s="38">
        <v>68.283333333333331</v>
      </c>
      <c r="K119" s="38">
        <v>69.166666666666657</v>
      </c>
      <c r="L119" s="38">
        <v>70.23333333333332</v>
      </c>
      <c r="M119" s="28">
        <v>68.099999999999994</v>
      </c>
      <c r="N119" s="28">
        <v>66.150000000000006</v>
      </c>
      <c r="O119" s="39">
        <v>100161750</v>
      </c>
      <c r="P119" s="40">
        <v>4.3996871333594053E-3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44861</v>
      </c>
      <c r="E120" s="37">
        <v>894.45</v>
      </c>
      <c r="F120" s="37">
        <v>892.55000000000007</v>
      </c>
      <c r="G120" s="38">
        <v>887.60000000000014</v>
      </c>
      <c r="H120" s="38">
        <v>880.75000000000011</v>
      </c>
      <c r="I120" s="38">
        <v>875.80000000000018</v>
      </c>
      <c r="J120" s="38">
        <v>899.40000000000009</v>
      </c>
      <c r="K120" s="38">
        <v>904.35000000000014</v>
      </c>
      <c r="L120" s="38">
        <v>911.2</v>
      </c>
      <c r="M120" s="28">
        <v>897.5</v>
      </c>
      <c r="N120" s="28">
        <v>885.7</v>
      </c>
      <c r="O120" s="39">
        <v>1398800</v>
      </c>
      <c r="P120" s="40">
        <v>-5.0855293573740176E-3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44861</v>
      </c>
      <c r="E121" s="37">
        <v>718.75</v>
      </c>
      <c r="F121" s="37">
        <v>715.98333333333323</v>
      </c>
      <c r="G121" s="38">
        <v>702.06666666666649</v>
      </c>
      <c r="H121" s="38">
        <v>685.38333333333321</v>
      </c>
      <c r="I121" s="38">
        <v>671.46666666666647</v>
      </c>
      <c r="J121" s="38">
        <v>732.66666666666652</v>
      </c>
      <c r="K121" s="38">
        <v>746.58333333333326</v>
      </c>
      <c r="L121" s="38">
        <v>763.26666666666654</v>
      </c>
      <c r="M121" s="28">
        <v>729.9</v>
      </c>
      <c r="N121" s="28">
        <v>699.3</v>
      </c>
      <c r="O121" s="39">
        <v>14478625</v>
      </c>
      <c r="P121" s="40">
        <v>1.8590335487842412E-2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44861</v>
      </c>
      <c r="E122" s="37">
        <v>330.75</v>
      </c>
      <c r="F122" s="37">
        <v>329.41666666666669</v>
      </c>
      <c r="G122" s="38">
        <v>326.83333333333337</v>
      </c>
      <c r="H122" s="38">
        <v>322.91666666666669</v>
      </c>
      <c r="I122" s="38">
        <v>320.33333333333337</v>
      </c>
      <c r="J122" s="38">
        <v>333.33333333333337</v>
      </c>
      <c r="K122" s="38">
        <v>335.91666666666674</v>
      </c>
      <c r="L122" s="38">
        <v>339.83333333333337</v>
      </c>
      <c r="M122" s="28">
        <v>332</v>
      </c>
      <c r="N122" s="28">
        <v>325.5</v>
      </c>
      <c r="O122" s="39">
        <v>80198400</v>
      </c>
      <c r="P122" s="40">
        <v>-3.1819266565905656E-3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44861</v>
      </c>
      <c r="E123" s="37">
        <v>433.4</v>
      </c>
      <c r="F123" s="37">
        <v>431.2166666666667</v>
      </c>
      <c r="G123" s="38">
        <v>427.18333333333339</v>
      </c>
      <c r="H123" s="38">
        <v>420.9666666666667</v>
      </c>
      <c r="I123" s="38">
        <v>416.93333333333339</v>
      </c>
      <c r="J123" s="38">
        <v>437.43333333333339</v>
      </c>
      <c r="K123" s="38">
        <v>441.4666666666667</v>
      </c>
      <c r="L123" s="38">
        <v>447.68333333333339</v>
      </c>
      <c r="M123" s="28">
        <v>435.25</v>
      </c>
      <c r="N123" s="28">
        <v>425</v>
      </c>
      <c r="O123" s="39">
        <v>27725000</v>
      </c>
      <c r="P123" s="40">
        <v>-1.6189842537147926E-2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44861</v>
      </c>
      <c r="E124" s="37">
        <v>2537.15</v>
      </c>
      <c r="F124" s="37">
        <v>2517.9166666666665</v>
      </c>
      <c r="G124" s="38">
        <v>2487.7333333333331</v>
      </c>
      <c r="H124" s="38">
        <v>2438.3166666666666</v>
      </c>
      <c r="I124" s="38">
        <v>2408.1333333333332</v>
      </c>
      <c r="J124" s="38">
        <v>2567.333333333333</v>
      </c>
      <c r="K124" s="38">
        <v>2597.5166666666664</v>
      </c>
      <c r="L124" s="38">
        <v>2646.9333333333329</v>
      </c>
      <c r="M124" s="28">
        <v>2548.1</v>
      </c>
      <c r="N124" s="28">
        <v>2468.5</v>
      </c>
      <c r="O124" s="39">
        <v>374750</v>
      </c>
      <c r="P124" s="40">
        <v>4.4599303135888502E-2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44861</v>
      </c>
      <c r="E125" s="37">
        <v>653.45000000000005</v>
      </c>
      <c r="F125" s="37">
        <v>649.36666666666667</v>
      </c>
      <c r="G125" s="38">
        <v>643.43333333333339</v>
      </c>
      <c r="H125" s="38">
        <v>633.41666666666674</v>
      </c>
      <c r="I125" s="38">
        <v>627.48333333333346</v>
      </c>
      <c r="J125" s="38">
        <v>659.38333333333333</v>
      </c>
      <c r="K125" s="38">
        <v>665.31666666666649</v>
      </c>
      <c r="L125" s="38">
        <v>675.33333333333326</v>
      </c>
      <c r="M125" s="28">
        <v>655.29999999999995</v>
      </c>
      <c r="N125" s="28">
        <v>639.35</v>
      </c>
      <c r="O125" s="39">
        <v>26740800</v>
      </c>
      <c r="P125" s="40">
        <v>-6.6198595787362088E-3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44861</v>
      </c>
      <c r="E126" s="37">
        <v>605.9</v>
      </c>
      <c r="F126" s="37">
        <v>602.35</v>
      </c>
      <c r="G126" s="38">
        <v>597.1</v>
      </c>
      <c r="H126" s="38">
        <v>588.29999999999995</v>
      </c>
      <c r="I126" s="38">
        <v>583.04999999999995</v>
      </c>
      <c r="J126" s="38">
        <v>611.15000000000009</v>
      </c>
      <c r="K126" s="38">
        <v>616.40000000000009</v>
      </c>
      <c r="L126" s="38">
        <v>625.20000000000016</v>
      </c>
      <c r="M126" s="28">
        <v>607.6</v>
      </c>
      <c r="N126" s="28">
        <v>593.54999999999995</v>
      </c>
      <c r="O126" s="39">
        <v>10796250</v>
      </c>
      <c r="P126" s="40">
        <v>8.524054180289585E-3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44861</v>
      </c>
      <c r="E127" s="37">
        <v>1813.5</v>
      </c>
      <c r="F127" s="37">
        <v>1805.8999999999999</v>
      </c>
      <c r="G127" s="38">
        <v>1794.7999999999997</v>
      </c>
      <c r="H127" s="38">
        <v>1776.1</v>
      </c>
      <c r="I127" s="38">
        <v>1764.9999999999998</v>
      </c>
      <c r="J127" s="38">
        <v>1824.5999999999997</v>
      </c>
      <c r="K127" s="38">
        <v>1835.6999999999996</v>
      </c>
      <c r="L127" s="38">
        <v>1854.3999999999996</v>
      </c>
      <c r="M127" s="28">
        <v>1817</v>
      </c>
      <c r="N127" s="28">
        <v>1787.2</v>
      </c>
      <c r="O127" s="39">
        <v>23569200</v>
      </c>
      <c r="P127" s="40">
        <v>2.2622895050178602E-3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44861</v>
      </c>
      <c r="E128" s="37">
        <v>78.25</v>
      </c>
      <c r="F128" s="37">
        <v>77.333333333333329</v>
      </c>
      <c r="G128" s="38">
        <v>76.016666666666652</v>
      </c>
      <c r="H128" s="38">
        <v>73.783333333333317</v>
      </c>
      <c r="I128" s="38">
        <v>72.46666666666664</v>
      </c>
      <c r="J128" s="38">
        <v>79.566666666666663</v>
      </c>
      <c r="K128" s="38">
        <v>80.883333333333354</v>
      </c>
      <c r="L128" s="38">
        <v>83.116666666666674</v>
      </c>
      <c r="M128" s="28">
        <v>78.650000000000006</v>
      </c>
      <c r="N128" s="28">
        <v>75.099999999999994</v>
      </c>
      <c r="O128" s="39">
        <v>52624828</v>
      </c>
      <c r="P128" s="40">
        <v>-5.5649241146711638E-3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44861</v>
      </c>
      <c r="E129" s="37">
        <v>2301.3000000000002</v>
      </c>
      <c r="F129" s="37">
        <v>2292.4166666666665</v>
      </c>
      <c r="G129" s="38">
        <v>2258.6333333333332</v>
      </c>
      <c r="H129" s="38">
        <v>2215.9666666666667</v>
      </c>
      <c r="I129" s="38">
        <v>2182.1833333333334</v>
      </c>
      <c r="J129" s="38">
        <v>2335.083333333333</v>
      </c>
      <c r="K129" s="38">
        <v>2368.8666666666668</v>
      </c>
      <c r="L129" s="38">
        <v>2411.5333333333328</v>
      </c>
      <c r="M129" s="28">
        <v>2326.1999999999998</v>
      </c>
      <c r="N129" s="28">
        <v>2249.75</v>
      </c>
      <c r="O129" s="39">
        <v>1259250</v>
      </c>
      <c r="P129" s="40">
        <v>-5.9523809523809529E-4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44861</v>
      </c>
      <c r="E130" s="37">
        <v>499.3</v>
      </c>
      <c r="F130" s="37">
        <v>504.75</v>
      </c>
      <c r="G130" s="38">
        <v>490.95000000000005</v>
      </c>
      <c r="H130" s="38">
        <v>482.6</v>
      </c>
      <c r="I130" s="38">
        <v>468.80000000000007</v>
      </c>
      <c r="J130" s="38">
        <v>513.1</v>
      </c>
      <c r="K130" s="38">
        <v>526.9</v>
      </c>
      <c r="L130" s="38">
        <v>535.25</v>
      </c>
      <c r="M130" s="28">
        <v>518.54999999999995</v>
      </c>
      <c r="N130" s="28">
        <v>496.4</v>
      </c>
      <c r="O130" s="39">
        <v>6404400</v>
      </c>
      <c r="P130" s="40">
        <v>1.1657662780779073E-2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44861</v>
      </c>
      <c r="E131" s="37">
        <v>411.9</v>
      </c>
      <c r="F131" s="37">
        <v>409.43333333333334</v>
      </c>
      <c r="G131" s="38">
        <v>406.36666666666667</v>
      </c>
      <c r="H131" s="38">
        <v>400.83333333333331</v>
      </c>
      <c r="I131" s="38">
        <v>397.76666666666665</v>
      </c>
      <c r="J131" s="38">
        <v>414.9666666666667</v>
      </c>
      <c r="K131" s="38">
        <v>418.03333333333342</v>
      </c>
      <c r="L131" s="38">
        <v>423.56666666666672</v>
      </c>
      <c r="M131" s="28">
        <v>412.5</v>
      </c>
      <c r="N131" s="28">
        <v>403.9</v>
      </c>
      <c r="O131" s="39">
        <v>10560000</v>
      </c>
      <c r="P131" s="40">
        <v>4.7573739295908657E-3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44861</v>
      </c>
      <c r="E132" s="37">
        <v>1913.05</v>
      </c>
      <c r="F132" s="37">
        <v>1898.3333333333333</v>
      </c>
      <c r="G132" s="38">
        <v>1879.2166666666665</v>
      </c>
      <c r="H132" s="38">
        <v>1845.3833333333332</v>
      </c>
      <c r="I132" s="38">
        <v>1826.2666666666664</v>
      </c>
      <c r="J132" s="38">
        <v>1932.1666666666665</v>
      </c>
      <c r="K132" s="38">
        <v>1951.2833333333333</v>
      </c>
      <c r="L132" s="38">
        <v>1985.1166666666666</v>
      </c>
      <c r="M132" s="28">
        <v>1917.45</v>
      </c>
      <c r="N132" s="28">
        <v>1864.5</v>
      </c>
      <c r="O132" s="39">
        <v>8987700</v>
      </c>
      <c r="P132" s="40">
        <v>5.6776434439917173E-4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44861</v>
      </c>
      <c r="E133" s="37">
        <v>4657.6000000000004</v>
      </c>
      <c r="F133" s="37">
        <v>4631.5999999999995</v>
      </c>
      <c r="G133" s="38">
        <v>4596.4999999999991</v>
      </c>
      <c r="H133" s="38">
        <v>4535.3999999999996</v>
      </c>
      <c r="I133" s="38">
        <v>4500.2999999999993</v>
      </c>
      <c r="J133" s="38">
        <v>4692.6999999999989</v>
      </c>
      <c r="K133" s="38">
        <v>4727.7999999999993</v>
      </c>
      <c r="L133" s="38">
        <v>4788.8999999999987</v>
      </c>
      <c r="M133" s="28">
        <v>4666.7</v>
      </c>
      <c r="N133" s="28">
        <v>4570.5</v>
      </c>
      <c r="O133" s="39">
        <v>1335150</v>
      </c>
      <c r="P133" s="40">
        <v>3.4879665155214512E-2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44861</v>
      </c>
      <c r="E134" s="37">
        <v>3568.45</v>
      </c>
      <c r="F134" s="37">
        <v>3541.7333333333336</v>
      </c>
      <c r="G134" s="38">
        <v>3500.666666666667</v>
      </c>
      <c r="H134" s="38">
        <v>3432.8833333333332</v>
      </c>
      <c r="I134" s="38">
        <v>3391.8166666666666</v>
      </c>
      <c r="J134" s="38">
        <v>3609.5166666666673</v>
      </c>
      <c r="K134" s="38">
        <v>3650.5833333333339</v>
      </c>
      <c r="L134" s="38">
        <v>3718.3666666666677</v>
      </c>
      <c r="M134" s="28">
        <v>3582.8</v>
      </c>
      <c r="N134" s="28">
        <v>3473.95</v>
      </c>
      <c r="O134" s="39">
        <v>1055000</v>
      </c>
      <c r="P134" s="40">
        <v>4.5705579889544845E-3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44861</v>
      </c>
      <c r="E135" s="37">
        <v>680.1</v>
      </c>
      <c r="F135" s="37">
        <v>679.7833333333333</v>
      </c>
      <c r="G135" s="38">
        <v>674.06666666666661</v>
      </c>
      <c r="H135" s="38">
        <v>668.0333333333333</v>
      </c>
      <c r="I135" s="38">
        <v>662.31666666666661</v>
      </c>
      <c r="J135" s="38">
        <v>685.81666666666661</v>
      </c>
      <c r="K135" s="38">
        <v>691.5333333333333</v>
      </c>
      <c r="L135" s="38">
        <v>697.56666666666661</v>
      </c>
      <c r="M135" s="28">
        <v>685.5</v>
      </c>
      <c r="N135" s="28">
        <v>673.75</v>
      </c>
      <c r="O135" s="39">
        <v>8152350</v>
      </c>
      <c r="P135" s="40">
        <v>-1.7693588676103247E-3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44861</v>
      </c>
      <c r="E136" s="37">
        <v>1252.4000000000001</v>
      </c>
      <c r="F136" s="37">
        <v>1247.9666666666665</v>
      </c>
      <c r="G136" s="38">
        <v>1236.133333333333</v>
      </c>
      <c r="H136" s="38">
        <v>1219.8666666666666</v>
      </c>
      <c r="I136" s="38">
        <v>1208.0333333333331</v>
      </c>
      <c r="J136" s="38">
        <v>1264.2333333333329</v>
      </c>
      <c r="K136" s="38">
        <v>1276.0666666666664</v>
      </c>
      <c r="L136" s="38">
        <v>1292.3333333333328</v>
      </c>
      <c r="M136" s="28">
        <v>1259.8</v>
      </c>
      <c r="N136" s="28">
        <v>1231.7</v>
      </c>
      <c r="O136" s="39">
        <v>11664800</v>
      </c>
      <c r="P136" s="40">
        <v>-2.9074171182194256E-2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44861</v>
      </c>
      <c r="E137" s="37">
        <v>207.45</v>
      </c>
      <c r="F137" s="37">
        <v>204.98333333333335</v>
      </c>
      <c r="G137" s="38">
        <v>201.66666666666669</v>
      </c>
      <c r="H137" s="38">
        <v>195.88333333333333</v>
      </c>
      <c r="I137" s="38">
        <v>192.56666666666666</v>
      </c>
      <c r="J137" s="38">
        <v>210.76666666666671</v>
      </c>
      <c r="K137" s="38">
        <v>214.08333333333337</v>
      </c>
      <c r="L137" s="38">
        <v>219.86666666666673</v>
      </c>
      <c r="M137" s="28">
        <v>208.3</v>
      </c>
      <c r="N137" s="28">
        <v>199.2</v>
      </c>
      <c r="O137" s="39">
        <v>20648000</v>
      </c>
      <c r="P137" s="40">
        <v>-3.8729666924864449E-4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44861</v>
      </c>
      <c r="E138" s="37">
        <v>104.45</v>
      </c>
      <c r="F138" s="37">
        <v>102.93333333333334</v>
      </c>
      <c r="G138" s="38">
        <v>100.96666666666667</v>
      </c>
      <c r="H138" s="38">
        <v>97.483333333333334</v>
      </c>
      <c r="I138" s="38">
        <v>95.516666666666666</v>
      </c>
      <c r="J138" s="38">
        <v>106.41666666666667</v>
      </c>
      <c r="K138" s="38">
        <v>108.38333333333334</v>
      </c>
      <c r="L138" s="38">
        <v>111.86666666666667</v>
      </c>
      <c r="M138" s="28">
        <v>104.9</v>
      </c>
      <c r="N138" s="28">
        <v>99.45</v>
      </c>
      <c r="O138" s="39">
        <v>29418000</v>
      </c>
      <c r="P138" s="40">
        <v>3.7013536379018615E-2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44861</v>
      </c>
      <c r="E139" s="37">
        <v>510.7</v>
      </c>
      <c r="F139" s="37">
        <v>508.88333333333338</v>
      </c>
      <c r="G139" s="38">
        <v>504.46666666666681</v>
      </c>
      <c r="H139" s="38">
        <v>498.23333333333341</v>
      </c>
      <c r="I139" s="38">
        <v>493.81666666666683</v>
      </c>
      <c r="J139" s="38">
        <v>515.11666666666679</v>
      </c>
      <c r="K139" s="38">
        <v>519.53333333333342</v>
      </c>
      <c r="L139" s="38">
        <v>525.76666666666677</v>
      </c>
      <c r="M139" s="28">
        <v>513.29999999999995</v>
      </c>
      <c r="N139" s="28">
        <v>502.65</v>
      </c>
      <c r="O139" s="39">
        <v>9278400</v>
      </c>
      <c r="P139" s="40">
        <v>3.8814853150472245E-4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44861</v>
      </c>
      <c r="E140" s="37">
        <v>8706.4500000000007</v>
      </c>
      <c r="F140" s="37">
        <v>8687.5833333333339</v>
      </c>
      <c r="G140" s="38">
        <v>8635.8666666666686</v>
      </c>
      <c r="H140" s="38">
        <v>8565.2833333333347</v>
      </c>
      <c r="I140" s="38">
        <v>8513.5666666666693</v>
      </c>
      <c r="J140" s="38">
        <v>8758.1666666666679</v>
      </c>
      <c r="K140" s="38">
        <v>8809.8833333333314</v>
      </c>
      <c r="L140" s="38">
        <v>8880.4666666666672</v>
      </c>
      <c r="M140" s="28">
        <v>8739.2999999999993</v>
      </c>
      <c r="N140" s="28">
        <v>8617</v>
      </c>
      <c r="O140" s="39">
        <v>3261600</v>
      </c>
      <c r="P140" s="40">
        <v>-3.8482682792743265E-3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44861</v>
      </c>
      <c r="E141" s="37">
        <v>838.9</v>
      </c>
      <c r="F141" s="37">
        <v>828.13333333333333</v>
      </c>
      <c r="G141" s="38">
        <v>813.41666666666663</v>
      </c>
      <c r="H141" s="38">
        <v>787.93333333333328</v>
      </c>
      <c r="I141" s="38">
        <v>773.21666666666658</v>
      </c>
      <c r="J141" s="38">
        <v>853.61666666666667</v>
      </c>
      <c r="K141" s="38">
        <v>868.33333333333337</v>
      </c>
      <c r="L141" s="38">
        <v>893.81666666666672</v>
      </c>
      <c r="M141" s="28">
        <v>842.85</v>
      </c>
      <c r="N141" s="28">
        <v>802.65</v>
      </c>
      <c r="O141" s="39">
        <v>19743125</v>
      </c>
      <c r="P141" s="40">
        <v>-3.8942468587422799E-2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44861</v>
      </c>
      <c r="E142" s="37">
        <v>1330.7</v>
      </c>
      <c r="F142" s="37">
        <v>1320.9833333333333</v>
      </c>
      <c r="G142" s="38">
        <v>1307.6166666666668</v>
      </c>
      <c r="H142" s="38">
        <v>1284.5333333333335</v>
      </c>
      <c r="I142" s="38">
        <v>1271.166666666667</v>
      </c>
      <c r="J142" s="38">
        <v>1344.0666666666666</v>
      </c>
      <c r="K142" s="38">
        <v>1357.4333333333329</v>
      </c>
      <c r="L142" s="38">
        <v>1380.5166666666664</v>
      </c>
      <c r="M142" s="28">
        <v>1334.35</v>
      </c>
      <c r="N142" s="28">
        <v>1297.9000000000001</v>
      </c>
      <c r="O142" s="39">
        <v>2262800</v>
      </c>
      <c r="P142" s="40">
        <v>2.001442481067436E-2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44861</v>
      </c>
      <c r="E143" s="37">
        <v>1543.8</v>
      </c>
      <c r="F143" s="37">
        <v>1539.9000000000003</v>
      </c>
      <c r="G143" s="38">
        <v>1523.8000000000006</v>
      </c>
      <c r="H143" s="38">
        <v>1503.8000000000004</v>
      </c>
      <c r="I143" s="38">
        <v>1487.7000000000007</v>
      </c>
      <c r="J143" s="38">
        <v>1559.9000000000005</v>
      </c>
      <c r="K143" s="38">
        <v>1576.0000000000005</v>
      </c>
      <c r="L143" s="38">
        <v>1596.0000000000005</v>
      </c>
      <c r="M143" s="28">
        <v>1556</v>
      </c>
      <c r="N143" s="28">
        <v>1519.9</v>
      </c>
      <c r="O143" s="39">
        <v>624000</v>
      </c>
      <c r="P143" s="40">
        <v>2.7160493827160494E-2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44861</v>
      </c>
      <c r="E144" s="37">
        <v>750.35</v>
      </c>
      <c r="F144" s="37">
        <v>746.81666666666661</v>
      </c>
      <c r="G144" s="38">
        <v>738.38333333333321</v>
      </c>
      <c r="H144" s="38">
        <v>726.41666666666663</v>
      </c>
      <c r="I144" s="38">
        <v>717.98333333333323</v>
      </c>
      <c r="J144" s="38">
        <v>758.78333333333319</v>
      </c>
      <c r="K144" s="38">
        <v>767.21666666666658</v>
      </c>
      <c r="L144" s="38">
        <v>779.18333333333317</v>
      </c>
      <c r="M144" s="28">
        <v>755.25</v>
      </c>
      <c r="N144" s="28">
        <v>734.85</v>
      </c>
      <c r="O144" s="39">
        <v>1430000</v>
      </c>
      <c r="P144" s="40">
        <v>-4.0139616055846421E-2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44861</v>
      </c>
      <c r="E145" s="37">
        <v>782.75</v>
      </c>
      <c r="F145" s="37">
        <v>781.01666666666677</v>
      </c>
      <c r="G145" s="38">
        <v>775.43333333333351</v>
      </c>
      <c r="H145" s="38">
        <v>768.11666666666679</v>
      </c>
      <c r="I145" s="38">
        <v>762.53333333333353</v>
      </c>
      <c r="J145" s="38">
        <v>788.33333333333348</v>
      </c>
      <c r="K145" s="38">
        <v>793.91666666666674</v>
      </c>
      <c r="L145" s="38">
        <v>801.23333333333346</v>
      </c>
      <c r="M145" s="28">
        <v>786.6</v>
      </c>
      <c r="N145" s="28">
        <v>773.7</v>
      </c>
      <c r="O145" s="39">
        <v>2981600</v>
      </c>
      <c r="P145" s="40">
        <v>2.1935837674801208E-2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44861</v>
      </c>
      <c r="E146" s="37">
        <v>3350.25</v>
      </c>
      <c r="F146" s="37">
        <v>3328.9666666666667</v>
      </c>
      <c r="G146" s="38">
        <v>3299.9333333333334</v>
      </c>
      <c r="H146" s="38">
        <v>3249.6166666666668</v>
      </c>
      <c r="I146" s="38">
        <v>3220.5833333333335</v>
      </c>
      <c r="J146" s="38">
        <v>3379.2833333333333</v>
      </c>
      <c r="K146" s="38">
        <v>3408.3166666666671</v>
      </c>
      <c r="L146" s="38">
        <v>3458.6333333333332</v>
      </c>
      <c r="M146" s="28">
        <v>3358</v>
      </c>
      <c r="N146" s="28">
        <v>3278.65</v>
      </c>
      <c r="O146" s="39">
        <v>2652000</v>
      </c>
      <c r="P146" s="40">
        <v>-1.1333134506412169E-2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44861</v>
      </c>
      <c r="E147" s="37">
        <v>73.849999999999994</v>
      </c>
      <c r="F147" s="37">
        <v>73.499999999999986</v>
      </c>
      <c r="G147" s="38">
        <v>72.949999999999974</v>
      </c>
      <c r="H147" s="38">
        <v>72.049999999999983</v>
      </c>
      <c r="I147" s="38">
        <v>71.499999999999972</v>
      </c>
      <c r="J147" s="38">
        <v>74.399999999999977</v>
      </c>
      <c r="K147" s="38">
        <v>74.949999999999989</v>
      </c>
      <c r="L147" s="38">
        <v>75.84999999999998</v>
      </c>
      <c r="M147" s="28">
        <v>74.05</v>
      </c>
      <c r="N147" s="28">
        <v>72.599999999999994</v>
      </c>
      <c r="O147" s="39">
        <v>65279250</v>
      </c>
      <c r="P147" s="40">
        <v>2.9036606865083482E-3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44861</v>
      </c>
      <c r="E148" s="37">
        <v>2095.65</v>
      </c>
      <c r="F148" s="37">
        <v>2084.9166666666665</v>
      </c>
      <c r="G148" s="38">
        <v>2060.7333333333331</v>
      </c>
      <c r="H148" s="38">
        <v>2025.8166666666666</v>
      </c>
      <c r="I148" s="38">
        <v>2001.6333333333332</v>
      </c>
      <c r="J148" s="38">
        <v>2119.833333333333</v>
      </c>
      <c r="K148" s="38">
        <v>2144.0166666666664</v>
      </c>
      <c r="L148" s="38">
        <v>2178.9333333333329</v>
      </c>
      <c r="M148" s="28">
        <v>2109.1</v>
      </c>
      <c r="N148" s="28">
        <v>2050</v>
      </c>
      <c r="O148" s="39">
        <v>2047500</v>
      </c>
      <c r="P148" s="40">
        <v>-1.0738141540542825E-2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44861</v>
      </c>
      <c r="E149" s="37">
        <v>82672</v>
      </c>
      <c r="F149" s="37">
        <v>82193.983333333337</v>
      </c>
      <c r="G149" s="38">
        <v>81588.016666666677</v>
      </c>
      <c r="H149" s="38">
        <v>80504.03333333334</v>
      </c>
      <c r="I149" s="38">
        <v>79898.06666666668</v>
      </c>
      <c r="J149" s="38">
        <v>83277.966666666674</v>
      </c>
      <c r="K149" s="38">
        <v>83883.933333333349</v>
      </c>
      <c r="L149" s="38">
        <v>84967.916666666672</v>
      </c>
      <c r="M149" s="28">
        <v>82799.95</v>
      </c>
      <c r="N149" s="28">
        <v>81110</v>
      </c>
      <c r="O149" s="39">
        <v>55490</v>
      </c>
      <c r="P149" s="40">
        <v>-8.9301661010894803E-3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44861</v>
      </c>
      <c r="E150" s="37">
        <v>1023.9</v>
      </c>
      <c r="F150" s="37">
        <v>1020.4499999999999</v>
      </c>
      <c r="G150" s="38">
        <v>1013.0999999999999</v>
      </c>
      <c r="H150" s="38">
        <v>1002.3</v>
      </c>
      <c r="I150" s="38">
        <v>994.94999999999993</v>
      </c>
      <c r="J150" s="38">
        <v>1031.25</v>
      </c>
      <c r="K150" s="38">
        <v>1038.5999999999999</v>
      </c>
      <c r="L150" s="38">
        <v>1049.3999999999999</v>
      </c>
      <c r="M150" s="28">
        <v>1027.8</v>
      </c>
      <c r="N150" s="28">
        <v>1009.65</v>
      </c>
      <c r="O150" s="39">
        <v>7392750</v>
      </c>
      <c r="P150" s="40">
        <v>2.2192263818313802E-2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44861</v>
      </c>
      <c r="E151" s="37">
        <v>70.8</v>
      </c>
      <c r="F151" s="37">
        <v>70.383333333333326</v>
      </c>
      <c r="G151" s="38">
        <v>69.716666666666654</v>
      </c>
      <c r="H151" s="38">
        <v>68.633333333333326</v>
      </c>
      <c r="I151" s="38">
        <v>67.966666666666654</v>
      </c>
      <c r="J151" s="38">
        <v>71.466666666666654</v>
      </c>
      <c r="K151" s="38">
        <v>72.13333333333334</v>
      </c>
      <c r="L151" s="38">
        <v>73.216666666666654</v>
      </c>
      <c r="M151" s="28">
        <v>71.05</v>
      </c>
      <c r="N151" s="28">
        <v>69.3</v>
      </c>
      <c r="O151" s="39">
        <v>74009500</v>
      </c>
      <c r="P151" s="40">
        <v>5.3692050112580103E-3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44861</v>
      </c>
      <c r="E152" s="37">
        <v>3795.8</v>
      </c>
      <c r="F152" s="37">
        <v>3781.7833333333333</v>
      </c>
      <c r="G152" s="38">
        <v>3739.5166666666664</v>
      </c>
      <c r="H152" s="38">
        <v>3683.2333333333331</v>
      </c>
      <c r="I152" s="38">
        <v>3640.9666666666662</v>
      </c>
      <c r="J152" s="38">
        <v>3838.0666666666666</v>
      </c>
      <c r="K152" s="38">
        <v>3880.3333333333339</v>
      </c>
      <c r="L152" s="38">
        <v>3936.6166666666668</v>
      </c>
      <c r="M152" s="28">
        <v>3824.05</v>
      </c>
      <c r="N152" s="28">
        <v>3725.5</v>
      </c>
      <c r="O152" s="39">
        <v>1790375</v>
      </c>
      <c r="P152" s="40">
        <v>8.0230839608698718E-3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44861</v>
      </c>
      <c r="E153" s="37">
        <v>4707.3</v>
      </c>
      <c r="F153" s="37">
        <v>4656.1333333333332</v>
      </c>
      <c r="G153" s="38">
        <v>4583.2666666666664</v>
      </c>
      <c r="H153" s="38">
        <v>4459.2333333333336</v>
      </c>
      <c r="I153" s="38">
        <v>4386.3666666666668</v>
      </c>
      <c r="J153" s="38">
        <v>4780.1666666666661</v>
      </c>
      <c r="K153" s="38">
        <v>4853.0333333333328</v>
      </c>
      <c r="L153" s="38">
        <v>4977.0666666666657</v>
      </c>
      <c r="M153" s="28">
        <v>4729</v>
      </c>
      <c r="N153" s="28">
        <v>4532.1000000000004</v>
      </c>
      <c r="O153" s="39">
        <v>540450</v>
      </c>
      <c r="P153" s="40">
        <v>0.19740777666999004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44861</v>
      </c>
      <c r="E154" s="37">
        <v>18748.150000000001</v>
      </c>
      <c r="F154" s="37">
        <v>18678.833333333332</v>
      </c>
      <c r="G154" s="38">
        <v>18571.816666666666</v>
      </c>
      <c r="H154" s="38">
        <v>18395.483333333334</v>
      </c>
      <c r="I154" s="38">
        <v>18288.466666666667</v>
      </c>
      <c r="J154" s="38">
        <v>18855.166666666664</v>
      </c>
      <c r="K154" s="38">
        <v>18962.183333333334</v>
      </c>
      <c r="L154" s="38">
        <v>19138.516666666663</v>
      </c>
      <c r="M154" s="28">
        <v>18785.849999999999</v>
      </c>
      <c r="N154" s="28">
        <v>18502.5</v>
      </c>
      <c r="O154" s="39">
        <v>226200</v>
      </c>
      <c r="P154" s="40">
        <v>-1.8569940992710865E-2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44861</v>
      </c>
      <c r="E155" s="37">
        <v>131.05000000000001</v>
      </c>
      <c r="F155" s="37">
        <v>131.93333333333334</v>
      </c>
      <c r="G155" s="38">
        <v>128.91666666666669</v>
      </c>
      <c r="H155" s="38">
        <v>126.78333333333336</v>
      </c>
      <c r="I155" s="38">
        <v>123.76666666666671</v>
      </c>
      <c r="J155" s="38">
        <v>134.06666666666666</v>
      </c>
      <c r="K155" s="38">
        <v>137.08333333333331</v>
      </c>
      <c r="L155" s="38">
        <v>139.21666666666664</v>
      </c>
      <c r="M155" s="28">
        <v>134.94999999999999</v>
      </c>
      <c r="N155" s="28">
        <v>129.80000000000001</v>
      </c>
      <c r="O155" s="39">
        <v>52032200</v>
      </c>
      <c r="P155" s="40">
        <v>-6.5877838183562524E-3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44861</v>
      </c>
      <c r="E156" s="37">
        <v>165.2</v>
      </c>
      <c r="F156" s="37">
        <v>164.06666666666666</v>
      </c>
      <c r="G156" s="38">
        <v>162.68333333333334</v>
      </c>
      <c r="H156" s="38">
        <v>160.16666666666669</v>
      </c>
      <c r="I156" s="38">
        <v>158.78333333333336</v>
      </c>
      <c r="J156" s="38">
        <v>166.58333333333331</v>
      </c>
      <c r="K156" s="38">
        <v>167.96666666666664</v>
      </c>
      <c r="L156" s="38">
        <v>170.48333333333329</v>
      </c>
      <c r="M156" s="28">
        <v>165.45</v>
      </c>
      <c r="N156" s="28">
        <v>161.55000000000001</v>
      </c>
      <c r="O156" s="39">
        <v>64016700</v>
      </c>
      <c r="P156" s="40">
        <v>-7.7745383867832843E-3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44861</v>
      </c>
      <c r="E157" s="37">
        <v>910.6</v>
      </c>
      <c r="F157" s="37">
        <v>905.56666666666661</v>
      </c>
      <c r="G157" s="38">
        <v>895.03333333333319</v>
      </c>
      <c r="H157" s="38">
        <v>879.46666666666658</v>
      </c>
      <c r="I157" s="38">
        <v>868.93333333333317</v>
      </c>
      <c r="J157" s="38">
        <v>921.13333333333321</v>
      </c>
      <c r="K157" s="38">
        <v>931.66666666666652</v>
      </c>
      <c r="L157" s="38">
        <v>947.23333333333323</v>
      </c>
      <c r="M157" s="28">
        <v>916.1</v>
      </c>
      <c r="N157" s="28">
        <v>890</v>
      </c>
      <c r="O157" s="39">
        <v>6009500</v>
      </c>
      <c r="P157" s="40">
        <v>3.3341357727491576E-2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44861</v>
      </c>
      <c r="E158" s="37">
        <v>2928.05</v>
      </c>
      <c r="F158" s="37">
        <v>2927.9499999999994</v>
      </c>
      <c r="G158" s="38">
        <v>2908.0499999999988</v>
      </c>
      <c r="H158" s="38">
        <v>2888.0499999999993</v>
      </c>
      <c r="I158" s="38">
        <v>2868.1499999999987</v>
      </c>
      <c r="J158" s="38">
        <v>2947.9499999999989</v>
      </c>
      <c r="K158" s="38">
        <v>2967.8499999999995</v>
      </c>
      <c r="L158" s="38">
        <v>2987.849999999999</v>
      </c>
      <c r="M158" s="28">
        <v>2947.85</v>
      </c>
      <c r="N158" s="28">
        <v>2907.95</v>
      </c>
      <c r="O158" s="39">
        <v>550800</v>
      </c>
      <c r="P158" s="40">
        <v>-6.4935064935064939E-3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44861</v>
      </c>
      <c r="E159" s="37">
        <v>131.94999999999999</v>
      </c>
      <c r="F159" s="37">
        <v>131.29999999999998</v>
      </c>
      <c r="G159" s="38">
        <v>130.04999999999995</v>
      </c>
      <c r="H159" s="38">
        <v>128.14999999999998</v>
      </c>
      <c r="I159" s="38">
        <v>126.89999999999995</v>
      </c>
      <c r="J159" s="38">
        <v>133.19999999999996</v>
      </c>
      <c r="K159" s="38">
        <v>134.45000000000002</v>
      </c>
      <c r="L159" s="38">
        <v>136.34999999999997</v>
      </c>
      <c r="M159" s="28">
        <v>132.55000000000001</v>
      </c>
      <c r="N159" s="28">
        <v>129.4</v>
      </c>
      <c r="O159" s="39">
        <v>41699350</v>
      </c>
      <c r="P159" s="40">
        <v>-2.2913847541723049E-2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44861</v>
      </c>
      <c r="E160" s="37">
        <v>51153.3</v>
      </c>
      <c r="F160" s="37">
        <v>51157.433333333327</v>
      </c>
      <c r="G160" s="38">
        <v>50515.866666666654</v>
      </c>
      <c r="H160" s="38">
        <v>49878.433333333327</v>
      </c>
      <c r="I160" s="38">
        <v>49236.866666666654</v>
      </c>
      <c r="J160" s="38">
        <v>51794.866666666654</v>
      </c>
      <c r="K160" s="38">
        <v>52436.43333333332</v>
      </c>
      <c r="L160" s="38">
        <v>53073.866666666654</v>
      </c>
      <c r="M160" s="28">
        <v>51799</v>
      </c>
      <c r="N160" s="28">
        <v>50520</v>
      </c>
      <c r="O160" s="39">
        <v>80625</v>
      </c>
      <c r="P160" s="40">
        <v>-1.300631735414344E-3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44861</v>
      </c>
      <c r="E161" s="37">
        <v>828.55</v>
      </c>
      <c r="F161" s="37">
        <v>819.13333333333333</v>
      </c>
      <c r="G161" s="38">
        <v>806.26666666666665</v>
      </c>
      <c r="H161" s="38">
        <v>783.98333333333335</v>
      </c>
      <c r="I161" s="38">
        <v>771.11666666666667</v>
      </c>
      <c r="J161" s="38">
        <v>841.41666666666663</v>
      </c>
      <c r="K161" s="38">
        <v>854.28333333333319</v>
      </c>
      <c r="L161" s="38">
        <v>876.56666666666661</v>
      </c>
      <c r="M161" s="28">
        <v>832</v>
      </c>
      <c r="N161" s="28">
        <v>796.85</v>
      </c>
      <c r="O161" s="39">
        <v>5162575</v>
      </c>
      <c r="P161" s="40">
        <v>-6.0885218127911898E-3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44861</v>
      </c>
      <c r="E162" s="37">
        <v>3605.65</v>
      </c>
      <c r="F162" s="37">
        <v>3592.15</v>
      </c>
      <c r="G162" s="38">
        <v>3553.5</v>
      </c>
      <c r="H162" s="38">
        <v>3501.35</v>
      </c>
      <c r="I162" s="38">
        <v>3462.7</v>
      </c>
      <c r="J162" s="38">
        <v>3644.3</v>
      </c>
      <c r="K162" s="38">
        <v>3682.9500000000007</v>
      </c>
      <c r="L162" s="38">
        <v>3735.1000000000004</v>
      </c>
      <c r="M162" s="28">
        <v>3630.8</v>
      </c>
      <c r="N162" s="28">
        <v>3540</v>
      </c>
      <c r="O162" s="39">
        <v>607350</v>
      </c>
      <c r="P162" s="40">
        <v>-2.457239219465189E-2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44861</v>
      </c>
      <c r="E163" s="37">
        <v>200.45</v>
      </c>
      <c r="F163" s="37">
        <v>200</v>
      </c>
      <c r="G163" s="38">
        <v>199.15</v>
      </c>
      <c r="H163" s="38">
        <v>197.85</v>
      </c>
      <c r="I163" s="38">
        <v>197</v>
      </c>
      <c r="J163" s="38">
        <v>201.3</v>
      </c>
      <c r="K163" s="38">
        <v>202.15000000000003</v>
      </c>
      <c r="L163" s="38">
        <v>203.45000000000002</v>
      </c>
      <c r="M163" s="28">
        <v>200.85</v>
      </c>
      <c r="N163" s="28">
        <v>198.7</v>
      </c>
      <c r="O163" s="39">
        <v>13953000</v>
      </c>
      <c r="P163" s="40">
        <v>2.129995608256478E-2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44861</v>
      </c>
      <c r="E164" s="37">
        <v>103.1</v>
      </c>
      <c r="F164" s="37">
        <v>102.84999999999998</v>
      </c>
      <c r="G164" s="38">
        <v>102.39999999999996</v>
      </c>
      <c r="H164" s="38">
        <v>101.69999999999999</v>
      </c>
      <c r="I164" s="38">
        <v>101.24999999999997</v>
      </c>
      <c r="J164" s="38">
        <v>103.54999999999995</v>
      </c>
      <c r="K164" s="38">
        <v>103.99999999999997</v>
      </c>
      <c r="L164" s="38">
        <v>104.69999999999995</v>
      </c>
      <c r="M164" s="28">
        <v>103.3</v>
      </c>
      <c r="N164" s="28">
        <v>102.15</v>
      </c>
      <c r="O164" s="39">
        <v>63742200</v>
      </c>
      <c r="P164" s="40">
        <v>1.2806620037434735E-2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44861</v>
      </c>
      <c r="E165" s="37">
        <v>2654.65</v>
      </c>
      <c r="F165" s="37">
        <v>2638.9833333333336</v>
      </c>
      <c r="G165" s="38">
        <v>2617.0666666666671</v>
      </c>
      <c r="H165" s="38">
        <v>2579.4833333333336</v>
      </c>
      <c r="I165" s="38">
        <v>2557.5666666666671</v>
      </c>
      <c r="J165" s="38">
        <v>2676.5666666666671</v>
      </c>
      <c r="K165" s="38">
        <v>2698.4833333333331</v>
      </c>
      <c r="L165" s="38">
        <v>2736.0666666666671</v>
      </c>
      <c r="M165" s="28">
        <v>2660.9</v>
      </c>
      <c r="N165" s="28">
        <v>2601.4</v>
      </c>
      <c r="O165" s="39">
        <v>2553750</v>
      </c>
      <c r="P165" s="40">
        <v>1.5609465102406045E-2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44861</v>
      </c>
      <c r="E166" s="37">
        <v>3008.7</v>
      </c>
      <c r="F166" s="37">
        <v>2995.3833333333332</v>
      </c>
      <c r="G166" s="38">
        <v>2967.7666666666664</v>
      </c>
      <c r="H166" s="38">
        <v>2926.833333333333</v>
      </c>
      <c r="I166" s="38">
        <v>2899.2166666666662</v>
      </c>
      <c r="J166" s="38">
        <v>3036.3166666666666</v>
      </c>
      <c r="K166" s="38">
        <v>3063.9333333333334</v>
      </c>
      <c r="L166" s="38">
        <v>3104.8666666666668</v>
      </c>
      <c r="M166" s="28">
        <v>3023</v>
      </c>
      <c r="N166" s="28">
        <v>2954.45</v>
      </c>
      <c r="O166" s="39">
        <v>1754750</v>
      </c>
      <c r="P166" s="40">
        <v>-4.6795235394214403E-3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44861</v>
      </c>
      <c r="E167" s="37">
        <v>36.450000000000003</v>
      </c>
      <c r="F167" s="37">
        <v>36.199999999999996</v>
      </c>
      <c r="G167" s="38">
        <v>35.849999999999994</v>
      </c>
      <c r="H167" s="38">
        <v>35.25</v>
      </c>
      <c r="I167" s="38">
        <v>34.9</v>
      </c>
      <c r="J167" s="38">
        <v>36.79999999999999</v>
      </c>
      <c r="K167" s="38">
        <v>37.15</v>
      </c>
      <c r="L167" s="38">
        <v>37.749999999999986</v>
      </c>
      <c r="M167" s="28">
        <v>36.549999999999997</v>
      </c>
      <c r="N167" s="28">
        <v>35.6</v>
      </c>
      <c r="O167" s="39">
        <v>261344000</v>
      </c>
      <c r="P167" s="40">
        <v>1.0767326732673266E-2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44861</v>
      </c>
      <c r="E168" s="37">
        <v>2573.65</v>
      </c>
      <c r="F168" s="37">
        <v>2558.2666666666669</v>
      </c>
      <c r="G168" s="38">
        <v>2536.5833333333339</v>
      </c>
      <c r="H168" s="38">
        <v>2499.5166666666669</v>
      </c>
      <c r="I168" s="38">
        <v>2477.8333333333339</v>
      </c>
      <c r="J168" s="38">
        <v>2595.3333333333339</v>
      </c>
      <c r="K168" s="38">
        <v>2617.0166666666673</v>
      </c>
      <c r="L168" s="38">
        <v>2654.0833333333339</v>
      </c>
      <c r="M168" s="28">
        <v>2579.9499999999998</v>
      </c>
      <c r="N168" s="28">
        <v>2521.1999999999998</v>
      </c>
      <c r="O168" s="39">
        <v>1014900</v>
      </c>
      <c r="P168" s="40">
        <v>5.7187500000000002E-2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44861</v>
      </c>
      <c r="E169" s="37">
        <v>215.85</v>
      </c>
      <c r="F169" s="37">
        <v>213.96666666666667</v>
      </c>
      <c r="G169" s="38">
        <v>211.78333333333333</v>
      </c>
      <c r="H169" s="38">
        <v>207.71666666666667</v>
      </c>
      <c r="I169" s="38">
        <v>205.53333333333333</v>
      </c>
      <c r="J169" s="38">
        <v>218.03333333333333</v>
      </c>
      <c r="K169" s="38">
        <v>220.21666666666667</v>
      </c>
      <c r="L169" s="38">
        <v>224.28333333333333</v>
      </c>
      <c r="M169" s="28">
        <v>216.15</v>
      </c>
      <c r="N169" s="28">
        <v>209.9</v>
      </c>
      <c r="O169" s="39">
        <v>49437000</v>
      </c>
      <c r="P169" s="40">
        <v>-4.2964666527284132E-2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44861</v>
      </c>
      <c r="E170" s="37">
        <v>1733.6</v>
      </c>
      <c r="F170" s="37">
        <v>1729.1499999999999</v>
      </c>
      <c r="G170" s="38">
        <v>1703.6499999999996</v>
      </c>
      <c r="H170" s="38">
        <v>1673.6999999999998</v>
      </c>
      <c r="I170" s="38">
        <v>1648.1999999999996</v>
      </c>
      <c r="J170" s="38">
        <v>1759.0999999999997</v>
      </c>
      <c r="K170" s="38">
        <v>1784.6000000000001</v>
      </c>
      <c r="L170" s="38">
        <v>1814.5499999999997</v>
      </c>
      <c r="M170" s="28">
        <v>1754.65</v>
      </c>
      <c r="N170" s="28">
        <v>1699.2</v>
      </c>
      <c r="O170" s="39">
        <v>3473745</v>
      </c>
      <c r="P170" s="40">
        <v>1.1495615074662242E-2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44861</v>
      </c>
      <c r="E171" s="37">
        <v>170.2</v>
      </c>
      <c r="F171" s="37">
        <v>168.95000000000002</v>
      </c>
      <c r="G171" s="38">
        <v>167.10000000000002</v>
      </c>
      <c r="H171" s="38">
        <v>164</v>
      </c>
      <c r="I171" s="38">
        <v>162.15</v>
      </c>
      <c r="J171" s="38">
        <v>172.05000000000004</v>
      </c>
      <c r="K171" s="38">
        <v>173.9</v>
      </c>
      <c r="L171" s="38">
        <v>177.00000000000006</v>
      </c>
      <c r="M171" s="28">
        <v>170.8</v>
      </c>
      <c r="N171" s="28">
        <v>165.85</v>
      </c>
      <c r="O171" s="39">
        <v>10839500</v>
      </c>
      <c r="P171" s="40">
        <v>-1.6825396825396827E-2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44861</v>
      </c>
      <c r="E172" s="37">
        <v>707.05</v>
      </c>
      <c r="F172" s="37">
        <v>703.68333333333339</v>
      </c>
      <c r="G172" s="38">
        <v>697.36666666666679</v>
      </c>
      <c r="H172" s="38">
        <v>687.68333333333339</v>
      </c>
      <c r="I172" s="38">
        <v>681.36666666666679</v>
      </c>
      <c r="J172" s="38">
        <v>713.36666666666679</v>
      </c>
      <c r="K172" s="38">
        <v>719.68333333333339</v>
      </c>
      <c r="L172" s="38">
        <v>729.36666666666679</v>
      </c>
      <c r="M172" s="28">
        <v>710</v>
      </c>
      <c r="N172" s="28">
        <v>694</v>
      </c>
      <c r="O172" s="39">
        <v>4159050</v>
      </c>
      <c r="P172" s="40">
        <v>5.9320199177311107E-2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44861</v>
      </c>
      <c r="E173" s="37">
        <v>124.2</v>
      </c>
      <c r="F173" s="37">
        <v>122.8</v>
      </c>
      <c r="G173" s="38">
        <v>120.85</v>
      </c>
      <c r="H173" s="38">
        <v>117.5</v>
      </c>
      <c r="I173" s="38">
        <v>115.55</v>
      </c>
      <c r="J173" s="38">
        <v>126.14999999999999</v>
      </c>
      <c r="K173" s="38">
        <v>128.10000000000002</v>
      </c>
      <c r="L173" s="38">
        <v>131.44999999999999</v>
      </c>
      <c r="M173" s="28">
        <v>124.75</v>
      </c>
      <c r="N173" s="28">
        <v>119.45</v>
      </c>
      <c r="O173" s="39">
        <v>47130000</v>
      </c>
      <c r="P173" s="40">
        <v>2.7805037618580306E-2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44861</v>
      </c>
      <c r="E174" s="37">
        <v>92.8</v>
      </c>
      <c r="F174" s="37">
        <v>92.55</v>
      </c>
      <c r="G174" s="38">
        <v>91.85</v>
      </c>
      <c r="H174" s="38">
        <v>90.899999999999991</v>
      </c>
      <c r="I174" s="38">
        <v>90.199999999999989</v>
      </c>
      <c r="J174" s="38">
        <v>93.5</v>
      </c>
      <c r="K174" s="38">
        <v>94.200000000000017</v>
      </c>
      <c r="L174" s="38">
        <v>95.15</v>
      </c>
      <c r="M174" s="28">
        <v>93.25</v>
      </c>
      <c r="N174" s="28">
        <v>91.6</v>
      </c>
      <c r="O174" s="39">
        <v>46544000</v>
      </c>
      <c r="P174" s="40">
        <v>7.2714681440443213E-3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44861</v>
      </c>
      <c r="E175" s="37">
        <v>2379.5500000000002</v>
      </c>
      <c r="F175" s="37">
        <v>2372.4333333333334</v>
      </c>
      <c r="G175" s="38">
        <v>2359.8666666666668</v>
      </c>
      <c r="H175" s="38">
        <v>2340.1833333333334</v>
      </c>
      <c r="I175" s="38">
        <v>2327.6166666666668</v>
      </c>
      <c r="J175" s="38">
        <v>2392.1166666666668</v>
      </c>
      <c r="K175" s="38">
        <v>2404.6833333333334</v>
      </c>
      <c r="L175" s="38">
        <v>2424.3666666666668</v>
      </c>
      <c r="M175" s="28">
        <v>2385</v>
      </c>
      <c r="N175" s="28">
        <v>2352.75</v>
      </c>
      <c r="O175" s="39">
        <v>35935250</v>
      </c>
      <c r="P175" s="40">
        <v>-6.174205235283543E-3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44861</v>
      </c>
      <c r="E176" s="37">
        <v>79.599999999999994</v>
      </c>
      <c r="F176" s="37">
        <v>79.25</v>
      </c>
      <c r="G176" s="38">
        <v>78.55</v>
      </c>
      <c r="H176" s="38">
        <v>77.5</v>
      </c>
      <c r="I176" s="38">
        <v>76.8</v>
      </c>
      <c r="J176" s="38">
        <v>80.3</v>
      </c>
      <c r="K176" s="38">
        <v>80.999999999999986</v>
      </c>
      <c r="L176" s="38">
        <v>82.05</v>
      </c>
      <c r="M176" s="28">
        <v>79.95</v>
      </c>
      <c r="N176" s="28">
        <v>78.2</v>
      </c>
      <c r="O176" s="39">
        <v>95124000</v>
      </c>
      <c r="P176" s="40">
        <v>1.1742182514358646E-2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44861</v>
      </c>
      <c r="E177" s="37">
        <v>875.6</v>
      </c>
      <c r="F177" s="37">
        <v>873.2833333333333</v>
      </c>
      <c r="G177" s="38">
        <v>866.96666666666658</v>
      </c>
      <c r="H177" s="38">
        <v>858.33333333333326</v>
      </c>
      <c r="I177" s="38">
        <v>852.01666666666654</v>
      </c>
      <c r="J177" s="38">
        <v>881.91666666666663</v>
      </c>
      <c r="K177" s="38">
        <v>888.23333333333323</v>
      </c>
      <c r="L177" s="38">
        <v>896.86666666666667</v>
      </c>
      <c r="M177" s="28">
        <v>879.6</v>
      </c>
      <c r="N177" s="28">
        <v>864.65</v>
      </c>
      <c r="O177" s="39">
        <v>5194400</v>
      </c>
      <c r="P177" s="40">
        <v>2.043061449002043E-2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44861</v>
      </c>
      <c r="E178" s="37">
        <v>1216.2</v>
      </c>
      <c r="F178" s="37">
        <v>1213.5666666666666</v>
      </c>
      <c r="G178" s="38">
        <v>1205.6833333333332</v>
      </c>
      <c r="H178" s="38">
        <v>1195.1666666666665</v>
      </c>
      <c r="I178" s="38">
        <v>1187.2833333333331</v>
      </c>
      <c r="J178" s="38">
        <v>1224.0833333333333</v>
      </c>
      <c r="K178" s="38">
        <v>1231.9666666666665</v>
      </c>
      <c r="L178" s="38">
        <v>1242.4833333333333</v>
      </c>
      <c r="M178" s="28">
        <v>1221.45</v>
      </c>
      <c r="N178" s="28">
        <v>1203.05</v>
      </c>
      <c r="O178" s="39">
        <v>6161250</v>
      </c>
      <c r="P178" s="40">
        <v>2.6361819090454774E-2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44861</v>
      </c>
      <c r="E179" s="37">
        <v>534.45000000000005</v>
      </c>
      <c r="F179" s="37">
        <v>532</v>
      </c>
      <c r="G179" s="38">
        <v>528.5</v>
      </c>
      <c r="H179" s="38">
        <v>522.54999999999995</v>
      </c>
      <c r="I179" s="38">
        <v>519.04999999999995</v>
      </c>
      <c r="J179" s="38">
        <v>537.95000000000005</v>
      </c>
      <c r="K179" s="38">
        <v>541.45000000000005</v>
      </c>
      <c r="L179" s="38">
        <v>547.40000000000009</v>
      </c>
      <c r="M179" s="28">
        <v>535.5</v>
      </c>
      <c r="N179" s="28">
        <v>526.04999999999995</v>
      </c>
      <c r="O179" s="39">
        <v>52200000</v>
      </c>
      <c r="P179" s="40">
        <v>-1.3996713322377742E-2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44861</v>
      </c>
      <c r="E180" s="37">
        <v>20960.5</v>
      </c>
      <c r="F180" s="37">
        <v>20896.333333333332</v>
      </c>
      <c r="G180" s="38">
        <v>20724.716666666664</v>
      </c>
      <c r="H180" s="38">
        <v>20488.933333333331</v>
      </c>
      <c r="I180" s="38">
        <v>20317.316666666662</v>
      </c>
      <c r="J180" s="38">
        <v>21132.116666666665</v>
      </c>
      <c r="K180" s="38">
        <v>21303.733333333334</v>
      </c>
      <c r="L180" s="38">
        <v>21539.516666666666</v>
      </c>
      <c r="M180" s="28">
        <v>21067.95</v>
      </c>
      <c r="N180" s="28">
        <v>20660.55</v>
      </c>
      <c r="O180" s="39">
        <v>342125</v>
      </c>
      <c r="P180" s="40">
        <v>-1.8363101642636825E-2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44861</v>
      </c>
      <c r="E181" s="37">
        <v>2772.1</v>
      </c>
      <c r="F181" s="37">
        <v>2754.8333333333335</v>
      </c>
      <c r="G181" s="38">
        <v>2730.666666666667</v>
      </c>
      <c r="H181" s="38">
        <v>2689.2333333333336</v>
      </c>
      <c r="I181" s="38">
        <v>2665.0666666666671</v>
      </c>
      <c r="J181" s="38">
        <v>2796.2666666666669</v>
      </c>
      <c r="K181" s="38">
        <v>2820.4333333333338</v>
      </c>
      <c r="L181" s="38">
        <v>2861.8666666666668</v>
      </c>
      <c r="M181" s="28">
        <v>2779</v>
      </c>
      <c r="N181" s="28">
        <v>2713.4</v>
      </c>
      <c r="O181" s="39">
        <v>1702800</v>
      </c>
      <c r="P181" s="40">
        <v>-6.4557779212395089E-4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44861</v>
      </c>
      <c r="E182" s="37">
        <v>2537</v>
      </c>
      <c r="F182" s="37">
        <v>2522.6999999999998</v>
      </c>
      <c r="G182" s="38">
        <v>2496.7499999999995</v>
      </c>
      <c r="H182" s="38">
        <v>2456.4999999999995</v>
      </c>
      <c r="I182" s="38">
        <v>2430.5499999999993</v>
      </c>
      <c r="J182" s="38">
        <v>2562.9499999999998</v>
      </c>
      <c r="K182" s="38">
        <v>2588.9000000000005</v>
      </c>
      <c r="L182" s="38">
        <v>2629.15</v>
      </c>
      <c r="M182" s="28">
        <v>2548.65</v>
      </c>
      <c r="N182" s="28">
        <v>2482.4499999999998</v>
      </c>
      <c r="O182" s="39">
        <v>3795750</v>
      </c>
      <c r="P182" s="40">
        <v>-5.3066037735849053E-3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44861</v>
      </c>
      <c r="E183" s="37">
        <v>1206.8499999999999</v>
      </c>
      <c r="F183" s="37">
        <v>1192.1499999999999</v>
      </c>
      <c r="G183" s="38">
        <v>1175.6999999999998</v>
      </c>
      <c r="H183" s="38">
        <v>1144.55</v>
      </c>
      <c r="I183" s="38">
        <v>1128.0999999999999</v>
      </c>
      <c r="J183" s="38">
        <v>1223.2999999999997</v>
      </c>
      <c r="K183" s="38">
        <v>1239.75</v>
      </c>
      <c r="L183" s="38">
        <v>1270.8999999999996</v>
      </c>
      <c r="M183" s="28">
        <v>1208.5999999999999</v>
      </c>
      <c r="N183" s="28">
        <v>1161</v>
      </c>
      <c r="O183" s="39">
        <v>4113000</v>
      </c>
      <c r="P183" s="40">
        <v>-1.1250540891389009E-2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44861</v>
      </c>
      <c r="E184" s="37">
        <v>956.3</v>
      </c>
      <c r="F184" s="37">
        <v>952.94999999999993</v>
      </c>
      <c r="G184" s="38">
        <v>945.44999999999982</v>
      </c>
      <c r="H184" s="38">
        <v>934.59999999999991</v>
      </c>
      <c r="I184" s="38">
        <v>927.0999999999998</v>
      </c>
      <c r="J184" s="38">
        <v>963.79999999999984</v>
      </c>
      <c r="K184" s="38">
        <v>971.30000000000007</v>
      </c>
      <c r="L184" s="38">
        <v>982.14999999999986</v>
      </c>
      <c r="M184" s="28">
        <v>960.45</v>
      </c>
      <c r="N184" s="28">
        <v>942.1</v>
      </c>
      <c r="O184" s="39">
        <v>22334900</v>
      </c>
      <c r="P184" s="40">
        <v>-4.6170644205272187E-3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44861</v>
      </c>
      <c r="E185" s="37">
        <v>539.45000000000005</v>
      </c>
      <c r="F185" s="37">
        <v>534.7166666666667</v>
      </c>
      <c r="G185" s="38">
        <v>527.93333333333339</v>
      </c>
      <c r="H185" s="38">
        <v>516.41666666666674</v>
      </c>
      <c r="I185" s="38">
        <v>509.63333333333344</v>
      </c>
      <c r="J185" s="38">
        <v>546.23333333333335</v>
      </c>
      <c r="K185" s="38">
        <v>553.01666666666665</v>
      </c>
      <c r="L185" s="38">
        <v>564.5333333333333</v>
      </c>
      <c r="M185" s="28">
        <v>541.5</v>
      </c>
      <c r="N185" s="28">
        <v>523.20000000000005</v>
      </c>
      <c r="O185" s="39">
        <v>10591500</v>
      </c>
      <c r="P185" s="40">
        <v>-1.5614108462289139E-2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44861</v>
      </c>
      <c r="E186" s="37">
        <v>555.85</v>
      </c>
      <c r="F186" s="37">
        <v>558.9</v>
      </c>
      <c r="G186" s="38">
        <v>551.94999999999993</v>
      </c>
      <c r="H186" s="38">
        <v>548.04999999999995</v>
      </c>
      <c r="I186" s="38">
        <v>541.09999999999991</v>
      </c>
      <c r="J186" s="38">
        <v>562.79999999999995</v>
      </c>
      <c r="K186" s="38">
        <v>569.75</v>
      </c>
      <c r="L186" s="38">
        <v>573.65</v>
      </c>
      <c r="M186" s="28">
        <v>565.85</v>
      </c>
      <c r="N186" s="28">
        <v>555</v>
      </c>
      <c r="O186" s="39">
        <v>2187000</v>
      </c>
      <c r="P186" s="40">
        <v>1.9580419580419582E-2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44861</v>
      </c>
      <c r="E187" s="37">
        <v>1168.0999999999999</v>
      </c>
      <c r="F187" s="37">
        <v>1164.1166666666666</v>
      </c>
      <c r="G187" s="38">
        <v>1152.3833333333332</v>
      </c>
      <c r="H187" s="38">
        <v>1136.6666666666667</v>
      </c>
      <c r="I187" s="38">
        <v>1124.9333333333334</v>
      </c>
      <c r="J187" s="38">
        <v>1179.833333333333</v>
      </c>
      <c r="K187" s="38">
        <v>1191.5666666666662</v>
      </c>
      <c r="L187" s="38">
        <v>1207.2833333333328</v>
      </c>
      <c r="M187" s="28">
        <v>1175.8499999999999</v>
      </c>
      <c r="N187" s="28">
        <v>1148.4000000000001</v>
      </c>
      <c r="O187" s="39">
        <v>7622000</v>
      </c>
      <c r="P187" s="40">
        <v>2.6246719160104987E-4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44861</v>
      </c>
      <c r="E188" s="37">
        <v>1185.4000000000001</v>
      </c>
      <c r="F188" s="37">
        <v>1179.8999999999999</v>
      </c>
      <c r="G188" s="38">
        <v>1169.7999999999997</v>
      </c>
      <c r="H188" s="38">
        <v>1154.1999999999998</v>
      </c>
      <c r="I188" s="38">
        <v>1144.0999999999997</v>
      </c>
      <c r="J188" s="38">
        <v>1195.4999999999998</v>
      </c>
      <c r="K188" s="38">
        <v>1205.5999999999997</v>
      </c>
      <c r="L188" s="38">
        <v>1221.1999999999998</v>
      </c>
      <c r="M188" s="28">
        <v>1190</v>
      </c>
      <c r="N188" s="28">
        <v>1164.3</v>
      </c>
      <c r="O188" s="39">
        <v>2752000</v>
      </c>
      <c r="P188" s="40">
        <v>1.6060550119992616E-2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44861</v>
      </c>
      <c r="E189" s="37">
        <v>758.15</v>
      </c>
      <c r="F189" s="37">
        <v>752.76666666666677</v>
      </c>
      <c r="G189" s="38">
        <v>745.03333333333353</v>
      </c>
      <c r="H189" s="38">
        <v>731.91666666666674</v>
      </c>
      <c r="I189" s="38">
        <v>724.18333333333351</v>
      </c>
      <c r="J189" s="38">
        <v>765.88333333333355</v>
      </c>
      <c r="K189" s="38">
        <v>773.6166666666669</v>
      </c>
      <c r="L189" s="38">
        <v>786.73333333333358</v>
      </c>
      <c r="M189" s="28">
        <v>760.5</v>
      </c>
      <c r="N189" s="28">
        <v>739.65</v>
      </c>
      <c r="O189" s="39">
        <v>8827200</v>
      </c>
      <c r="P189" s="40">
        <v>-1.9788127123725765E-2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44861</v>
      </c>
      <c r="E190" s="37">
        <v>395.9</v>
      </c>
      <c r="F190" s="37">
        <v>393.5333333333333</v>
      </c>
      <c r="G190" s="38">
        <v>390.41666666666663</v>
      </c>
      <c r="H190" s="38">
        <v>384.93333333333334</v>
      </c>
      <c r="I190" s="38">
        <v>381.81666666666666</v>
      </c>
      <c r="J190" s="38">
        <v>399.01666666666659</v>
      </c>
      <c r="K190" s="38">
        <v>402.13333333333327</v>
      </c>
      <c r="L190" s="38">
        <v>407.61666666666656</v>
      </c>
      <c r="M190" s="28">
        <v>396.65</v>
      </c>
      <c r="N190" s="28">
        <v>388.05</v>
      </c>
      <c r="O190" s="39">
        <v>83979525</v>
      </c>
      <c r="P190" s="40">
        <v>-2.1046511627906977E-2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44861</v>
      </c>
      <c r="E191" s="37">
        <v>218.85</v>
      </c>
      <c r="F191" s="37">
        <v>218.08333333333334</v>
      </c>
      <c r="G191" s="38">
        <v>216.26666666666668</v>
      </c>
      <c r="H191" s="38">
        <v>213.68333333333334</v>
      </c>
      <c r="I191" s="38">
        <v>211.86666666666667</v>
      </c>
      <c r="J191" s="38">
        <v>220.66666666666669</v>
      </c>
      <c r="K191" s="38">
        <v>222.48333333333335</v>
      </c>
      <c r="L191" s="38">
        <v>225.06666666666669</v>
      </c>
      <c r="M191" s="28">
        <v>219.9</v>
      </c>
      <c r="N191" s="28">
        <v>215.5</v>
      </c>
      <c r="O191" s="39">
        <v>100608750</v>
      </c>
      <c r="P191" s="40">
        <v>-1.5326682962277863E-2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44861</v>
      </c>
      <c r="E192" s="37">
        <v>100.9</v>
      </c>
      <c r="F192" s="37">
        <v>100.43333333333334</v>
      </c>
      <c r="G192" s="38">
        <v>99.466666666666669</v>
      </c>
      <c r="H192" s="38">
        <v>98.033333333333331</v>
      </c>
      <c r="I192" s="38">
        <v>97.066666666666663</v>
      </c>
      <c r="J192" s="38">
        <v>101.86666666666667</v>
      </c>
      <c r="K192" s="38">
        <v>102.83333333333334</v>
      </c>
      <c r="L192" s="38">
        <v>104.26666666666668</v>
      </c>
      <c r="M192" s="28">
        <v>101.4</v>
      </c>
      <c r="N192" s="28">
        <v>99</v>
      </c>
      <c r="O192" s="39">
        <v>220783250</v>
      </c>
      <c r="P192" s="40">
        <v>8.2094476574933045E-3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44861</v>
      </c>
      <c r="E193" s="37">
        <v>3098.8</v>
      </c>
      <c r="F193" s="37">
        <v>3089.7000000000003</v>
      </c>
      <c r="G193" s="38">
        <v>3070.4500000000007</v>
      </c>
      <c r="H193" s="38">
        <v>3042.1000000000004</v>
      </c>
      <c r="I193" s="38">
        <v>3022.8500000000008</v>
      </c>
      <c r="J193" s="38">
        <v>3118.0500000000006</v>
      </c>
      <c r="K193" s="38">
        <v>3137.2999999999997</v>
      </c>
      <c r="L193" s="38">
        <v>3165.6500000000005</v>
      </c>
      <c r="M193" s="28">
        <v>3108.95</v>
      </c>
      <c r="N193" s="28">
        <v>3061.35</v>
      </c>
      <c r="O193" s="39">
        <v>12733800</v>
      </c>
      <c r="P193" s="40">
        <v>-1.3273821977357788E-2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44861</v>
      </c>
      <c r="E194" s="37">
        <v>1019.5</v>
      </c>
      <c r="F194" s="37">
        <v>1014.1999999999999</v>
      </c>
      <c r="G194" s="38">
        <v>1006.5999999999999</v>
      </c>
      <c r="H194" s="38">
        <v>993.69999999999993</v>
      </c>
      <c r="I194" s="38">
        <v>986.09999999999991</v>
      </c>
      <c r="J194" s="38">
        <v>1027.0999999999999</v>
      </c>
      <c r="K194" s="38">
        <v>1034.7</v>
      </c>
      <c r="L194" s="38">
        <v>1047.5999999999999</v>
      </c>
      <c r="M194" s="28">
        <v>1021.8</v>
      </c>
      <c r="N194" s="28">
        <v>1001.3</v>
      </c>
      <c r="O194" s="39">
        <v>15691800</v>
      </c>
      <c r="P194" s="40">
        <v>2.32403458664267E-2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44861</v>
      </c>
      <c r="E195" s="37">
        <v>2631.5</v>
      </c>
      <c r="F195" s="37">
        <v>2632.8666666666668</v>
      </c>
      <c r="G195" s="38">
        <v>2613.1333333333337</v>
      </c>
      <c r="H195" s="38">
        <v>2594.7666666666669</v>
      </c>
      <c r="I195" s="38">
        <v>2575.0333333333338</v>
      </c>
      <c r="J195" s="38">
        <v>2651.2333333333336</v>
      </c>
      <c r="K195" s="38">
        <v>2670.9666666666672</v>
      </c>
      <c r="L195" s="38">
        <v>2689.3333333333335</v>
      </c>
      <c r="M195" s="28">
        <v>2652.6</v>
      </c>
      <c r="N195" s="28">
        <v>2614.5</v>
      </c>
      <c r="O195" s="39">
        <v>5380125</v>
      </c>
      <c r="P195" s="40">
        <v>1.9832243389252203E-2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44861</v>
      </c>
      <c r="E196" s="37">
        <v>1595.25</v>
      </c>
      <c r="F196" s="37">
        <v>1600.8999999999999</v>
      </c>
      <c r="G196" s="38">
        <v>1584.8499999999997</v>
      </c>
      <c r="H196" s="38">
        <v>1574.4499999999998</v>
      </c>
      <c r="I196" s="38">
        <v>1558.3999999999996</v>
      </c>
      <c r="J196" s="38">
        <v>1611.2999999999997</v>
      </c>
      <c r="K196" s="38">
        <v>1627.35</v>
      </c>
      <c r="L196" s="38">
        <v>1637.7499999999998</v>
      </c>
      <c r="M196" s="28">
        <v>1616.95</v>
      </c>
      <c r="N196" s="28">
        <v>1590.5</v>
      </c>
      <c r="O196" s="39">
        <v>1730000</v>
      </c>
      <c r="P196" s="40">
        <v>1.7347838870920316E-2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44861</v>
      </c>
      <c r="E197" s="37">
        <v>485.85</v>
      </c>
      <c r="F197" s="37">
        <v>485.91666666666669</v>
      </c>
      <c r="G197" s="38">
        <v>480.93333333333339</v>
      </c>
      <c r="H197" s="38">
        <v>476.01666666666671</v>
      </c>
      <c r="I197" s="38">
        <v>471.03333333333342</v>
      </c>
      <c r="J197" s="38">
        <v>490.83333333333337</v>
      </c>
      <c r="K197" s="38">
        <v>495.81666666666661</v>
      </c>
      <c r="L197" s="38">
        <v>500.73333333333335</v>
      </c>
      <c r="M197" s="28">
        <v>490.9</v>
      </c>
      <c r="N197" s="28">
        <v>481</v>
      </c>
      <c r="O197" s="39">
        <v>3718500</v>
      </c>
      <c r="P197" s="40">
        <v>1.4735980352026197E-2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44861</v>
      </c>
      <c r="E198" s="37">
        <v>1427.55</v>
      </c>
      <c r="F198" s="37">
        <v>1424.5333333333335</v>
      </c>
      <c r="G198" s="38">
        <v>1407.0166666666671</v>
      </c>
      <c r="H198" s="38">
        <v>1386.4833333333336</v>
      </c>
      <c r="I198" s="38">
        <v>1368.9666666666672</v>
      </c>
      <c r="J198" s="38">
        <v>1445.0666666666671</v>
      </c>
      <c r="K198" s="38">
        <v>1462.5833333333335</v>
      </c>
      <c r="L198" s="38">
        <v>1483.116666666667</v>
      </c>
      <c r="M198" s="28">
        <v>1442.05</v>
      </c>
      <c r="N198" s="28">
        <v>1404</v>
      </c>
      <c r="O198" s="39">
        <v>4444250</v>
      </c>
      <c r="P198" s="40">
        <v>2.6169447170428526E-3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44861</v>
      </c>
      <c r="E199" s="37">
        <v>1086.45</v>
      </c>
      <c r="F199" s="37">
        <v>1075.6166666666668</v>
      </c>
      <c r="G199" s="38">
        <v>1059.8833333333337</v>
      </c>
      <c r="H199" s="38">
        <v>1033.3166666666668</v>
      </c>
      <c r="I199" s="38">
        <v>1017.5833333333337</v>
      </c>
      <c r="J199" s="38">
        <v>1102.1833333333336</v>
      </c>
      <c r="K199" s="38">
        <v>1117.9166666666667</v>
      </c>
      <c r="L199" s="38">
        <v>1144.4833333333336</v>
      </c>
      <c r="M199" s="28">
        <v>1091.3499999999999</v>
      </c>
      <c r="N199" s="28">
        <v>1049.05</v>
      </c>
      <c r="O199" s="39">
        <v>5826800</v>
      </c>
      <c r="P199" s="40">
        <v>0.1089794830802025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44861</v>
      </c>
      <c r="E200" s="37">
        <v>1670.15</v>
      </c>
      <c r="F200" s="37">
        <v>1654.1666666666667</v>
      </c>
      <c r="G200" s="38">
        <v>1634.5333333333335</v>
      </c>
      <c r="H200" s="38">
        <v>1598.9166666666667</v>
      </c>
      <c r="I200" s="38">
        <v>1579.2833333333335</v>
      </c>
      <c r="J200" s="38">
        <v>1689.7833333333335</v>
      </c>
      <c r="K200" s="38">
        <v>1709.4166666666667</v>
      </c>
      <c r="L200" s="38">
        <v>1745.0333333333335</v>
      </c>
      <c r="M200" s="28">
        <v>1673.8</v>
      </c>
      <c r="N200" s="28">
        <v>1618.55</v>
      </c>
      <c r="O200" s="39">
        <v>1101200</v>
      </c>
      <c r="P200" s="40">
        <v>8.8572558323448E-2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44861</v>
      </c>
      <c r="E201" s="37">
        <v>6183.4</v>
      </c>
      <c r="F201" s="37">
        <v>6148.7</v>
      </c>
      <c r="G201" s="38">
        <v>6102.3499999999995</v>
      </c>
      <c r="H201" s="38">
        <v>6021.2999999999993</v>
      </c>
      <c r="I201" s="38">
        <v>5974.9499999999989</v>
      </c>
      <c r="J201" s="38">
        <v>6229.75</v>
      </c>
      <c r="K201" s="38">
        <v>6276.1</v>
      </c>
      <c r="L201" s="38">
        <v>6357.1500000000005</v>
      </c>
      <c r="M201" s="28">
        <v>6195.05</v>
      </c>
      <c r="N201" s="28">
        <v>6067.65</v>
      </c>
      <c r="O201" s="39">
        <v>1996200</v>
      </c>
      <c r="P201" s="40">
        <v>-2.9982020506341415E-2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44861</v>
      </c>
      <c r="E202" s="37">
        <v>674.35</v>
      </c>
      <c r="F202" s="37">
        <v>670.5</v>
      </c>
      <c r="G202" s="38">
        <v>665</v>
      </c>
      <c r="H202" s="38">
        <v>655.65</v>
      </c>
      <c r="I202" s="38">
        <v>650.15</v>
      </c>
      <c r="J202" s="38">
        <v>679.85</v>
      </c>
      <c r="K202" s="38">
        <v>685.35</v>
      </c>
      <c r="L202" s="38">
        <v>694.7</v>
      </c>
      <c r="M202" s="28">
        <v>676</v>
      </c>
      <c r="N202" s="28">
        <v>661.15</v>
      </c>
      <c r="O202" s="39">
        <v>25526800</v>
      </c>
      <c r="P202" s="40">
        <v>-3.4004973861848451E-3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44861</v>
      </c>
      <c r="E203" s="37">
        <v>288.60000000000002</v>
      </c>
      <c r="F203" s="37">
        <v>286.3</v>
      </c>
      <c r="G203" s="38">
        <v>282.70000000000005</v>
      </c>
      <c r="H203" s="38">
        <v>276.8</v>
      </c>
      <c r="I203" s="38">
        <v>273.20000000000005</v>
      </c>
      <c r="J203" s="38">
        <v>292.20000000000005</v>
      </c>
      <c r="K203" s="38">
        <v>295.80000000000007</v>
      </c>
      <c r="L203" s="38">
        <v>301.70000000000005</v>
      </c>
      <c r="M203" s="28">
        <v>289.89999999999998</v>
      </c>
      <c r="N203" s="28">
        <v>280.39999999999998</v>
      </c>
      <c r="O203" s="39">
        <v>29936700</v>
      </c>
      <c r="P203" s="40">
        <v>-1.7599186164801627E-2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44861</v>
      </c>
      <c r="E204" s="37">
        <v>877.65</v>
      </c>
      <c r="F204" s="37">
        <v>873.61666666666667</v>
      </c>
      <c r="G204" s="38">
        <v>866.13333333333333</v>
      </c>
      <c r="H204" s="38">
        <v>854.61666666666667</v>
      </c>
      <c r="I204" s="38">
        <v>847.13333333333333</v>
      </c>
      <c r="J204" s="38">
        <v>885.13333333333333</v>
      </c>
      <c r="K204" s="38">
        <v>892.61666666666667</v>
      </c>
      <c r="L204" s="38">
        <v>904.13333333333333</v>
      </c>
      <c r="M204" s="28">
        <v>881.1</v>
      </c>
      <c r="N204" s="28">
        <v>862.1</v>
      </c>
      <c r="O204" s="39">
        <v>4085000</v>
      </c>
      <c r="P204" s="40">
        <v>1.4709487619514587E-3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44861</v>
      </c>
      <c r="E205" s="37">
        <v>1600.85</v>
      </c>
      <c r="F205" s="37">
        <v>1605.2333333333333</v>
      </c>
      <c r="G205" s="38">
        <v>1582.4666666666667</v>
      </c>
      <c r="H205" s="38">
        <v>1564.0833333333333</v>
      </c>
      <c r="I205" s="38">
        <v>1541.3166666666666</v>
      </c>
      <c r="J205" s="38">
        <v>1623.6166666666668</v>
      </c>
      <c r="K205" s="38">
        <v>1646.3833333333337</v>
      </c>
      <c r="L205" s="38">
        <v>1664.7666666666669</v>
      </c>
      <c r="M205" s="28">
        <v>1628</v>
      </c>
      <c r="N205" s="28">
        <v>1586.85</v>
      </c>
      <c r="O205" s="39">
        <v>624050</v>
      </c>
      <c r="P205" s="40">
        <v>5.9417706476530004E-2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44861</v>
      </c>
      <c r="E206" s="37">
        <v>409.3</v>
      </c>
      <c r="F206" s="37">
        <v>407.3</v>
      </c>
      <c r="G206" s="38">
        <v>403.90000000000003</v>
      </c>
      <c r="H206" s="38">
        <v>398.5</v>
      </c>
      <c r="I206" s="38">
        <v>395.1</v>
      </c>
      <c r="J206" s="38">
        <v>412.70000000000005</v>
      </c>
      <c r="K206" s="38">
        <v>416.1</v>
      </c>
      <c r="L206" s="38">
        <v>421.50000000000006</v>
      </c>
      <c r="M206" s="28">
        <v>410.7</v>
      </c>
      <c r="N206" s="28">
        <v>401.9</v>
      </c>
      <c r="O206" s="39">
        <v>43562000</v>
      </c>
      <c r="P206" s="40">
        <v>1.2999093086528846E-2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44861</v>
      </c>
      <c r="E207" s="37">
        <v>268.89999999999998</v>
      </c>
      <c r="F207" s="37">
        <v>268.58333333333331</v>
      </c>
      <c r="G207" s="38">
        <v>263.31666666666661</v>
      </c>
      <c r="H207" s="38">
        <v>257.73333333333329</v>
      </c>
      <c r="I207" s="38">
        <v>252.46666666666658</v>
      </c>
      <c r="J207" s="38">
        <v>274.16666666666663</v>
      </c>
      <c r="K207" s="38">
        <v>279.43333333333339</v>
      </c>
      <c r="L207" s="38">
        <v>285.01666666666665</v>
      </c>
      <c r="M207" s="28">
        <v>273.85000000000002</v>
      </c>
      <c r="N207" s="28">
        <v>263</v>
      </c>
      <c r="O207" s="39">
        <v>96837000</v>
      </c>
      <c r="P207" s="40">
        <v>-3.1445974735199687E-2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44861</v>
      </c>
      <c r="E208" s="37">
        <v>421.1</v>
      </c>
      <c r="F208" s="37">
        <v>419.06666666666666</v>
      </c>
      <c r="G208" s="38">
        <v>414.83333333333331</v>
      </c>
      <c r="H208" s="38">
        <v>408.56666666666666</v>
      </c>
      <c r="I208" s="38">
        <v>404.33333333333331</v>
      </c>
      <c r="J208" s="38">
        <v>425.33333333333331</v>
      </c>
      <c r="K208" s="38">
        <v>429.56666666666666</v>
      </c>
      <c r="L208" s="38">
        <v>435.83333333333331</v>
      </c>
      <c r="M208" s="28">
        <v>423.3</v>
      </c>
      <c r="N208" s="28">
        <v>412.8</v>
      </c>
      <c r="O208" s="39">
        <v>12983400</v>
      </c>
      <c r="P208" s="40">
        <v>-1.3943950786056048E-2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6" sqref="C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1" t="s">
        <v>16</v>
      </c>
      <c r="B8" s="403"/>
      <c r="C8" s="407" t="s">
        <v>20</v>
      </c>
      <c r="D8" s="407" t="s">
        <v>21</v>
      </c>
      <c r="E8" s="398" t="s">
        <v>22</v>
      </c>
      <c r="F8" s="399"/>
      <c r="G8" s="400"/>
      <c r="H8" s="398" t="s">
        <v>23</v>
      </c>
      <c r="I8" s="399"/>
      <c r="J8" s="400"/>
      <c r="K8" s="23"/>
      <c r="L8" s="50"/>
      <c r="M8" s="50"/>
      <c r="N8" s="1"/>
      <c r="O8" s="1"/>
    </row>
    <row r="9" spans="1:15" ht="36" customHeight="1">
      <c r="A9" s="405"/>
      <c r="B9" s="406"/>
      <c r="C9" s="406"/>
      <c r="D9" s="40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33" t="s">
        <v>230</v>
      </c>
      <c r="C10" s="333">
        <v>17123.599999999999</v>
      </c>
      <c r="D10" s="333">
        <v>17075.333333333332</v>
      </c>
      <c r="E10" s="333">
        <v>17008.316666666666</v>
      </c>
      <c r="F10" s="333">
        <v>16893.033333333333</v>
      </c>
      <c r="G10" s="333">
        <v>16826.016666666666</v>
      </c>
      <c r="H10" s="333">
        <v>17190.616666666665</v>
      </c>
      <c r="I10" s="333">
        <v>17257.633333333335</v>
      </c>
      <c r="J10" s="333">
        <v>17372.916666666664</v>
      </c>
      <c r="K10" s="333">
        <v>17142.349999999999</v>
      </c>
      <c r="L10" s="333">
        <v>16960.05</v>
      </c>
      <c r="M10" s="334"/>
      <c r="N10" s="1"/>
      <c r="O10" s="1"/>
    </row>
    <row r="11" spans="1:15" ht="12.75" customHeight="1">
      <c r="A11" s="227">
        <v>2</v>
      </c>
      <c r="B11" s="345" t="s">
        <v>231</v>
      </c>
      <c r="C11" s="333">
        <v>39118.550000000003</v>
      </c>
      <c r="D11" s="333">
        <v>38963.016666666663</v>
      </c>
      <c r="E11" s="333">
        <v>38761.933333333327</v>
      </c>
      <c r="F11" s="333">
        <v>38405.316666666666</v>
      </c>
      <c r="G11" s="333">
        <v>38204.23333333333</v>
      </c>
      <c r="H11" s="333">
        <v>39319.633333333324</v>
      </c>
      <c r="I11" s="333">
        <v>39520.716666666667</v>
      </c>
      <c r="J11" s="333">
        <v>39877.333333333321</v>
      </c>
      <c r="K11" s="333">
        <v>39164.1</v>
      </c>
      <c r="L11" s="333">
        <v>38606.400000000001</v>
      </c>
      <c r="M11" s="334"/>
      <c r="N11" s="1"/>
      <c r="O11" s="1"/>
    </row>
    <row r="12" spans="1:15" ht="12.75" customHeight="1">
      <c r="A12" s="227">
        <v>3</v>
      </c>
      <c r="B12" s="259" t="s">
        <v>232</v>
      </c>
      <c r="C12" s="260">
        <v>2669.7</v>
      </c>
      <c r="D12" s="260">
        <v>2655.7166666666667</v>
      </c>
      <c r="E12" s="260">
        <v>2638.1833333333334</v>
      </c>
      <c r="F12" s="260">
        <v>2606.6666666666665</v>
      </c>
      <c r="G12" s="260">
        <v>2589.1333333333332</v>
      </c>
      <c r="H12" s="260">
        <v>2687.2333333333336</v>
      </c>
      <c r="I12" s="260">
        <v>2704.7666666666673</v>
      </c>
      <c r="J12" s="260">
        <v>2736.2833333333338</v>
      </c>
      <c r="K12" s="260">
        <v>2673.25</v>
      </c>
      <c r="L12" s="260">
        <v>2624.2</v>
      </c>
      <c r="M12" s="334"/>
      <c r="N12" s="1"/>
      <c r="O12" s="1"/>
    </row>
    <row r="13" spans="1:15" ht="12.75" customHeight="1">
      <c r="A13" s="227">
        <v>4</v>
      </c>
      <c r="B13" s="259" t="s">
        <v>233</v>
      </c>
      <c r="C13" s="260">
        <v>4961.1499999999996</v>
      </c>
      <c r="D13" s="260">
        <v>4942</v>
      </c>
      <c r="E13" s="260">
        <v>4916.3500000000004</v>
      </c>
      <c r="F13" s="260">
        <v>4871.55</v>
      </c>
      <c r="G13" s="260">
        <v>4845.9000000000005</v>
      </c>
      <c r="H13" s="260">
        <v>4986.8</v>
      </c>
      <c r="I13" s="260">
        <v>5012.45</v>
      </c>
      <c r="J13" s="260">
        <v>5057.25</v>
      </c>
      <c r="K13" s="260">
        <v>4967.6499999999996</v>
      </c>
      <c r="L13" s="260">
        <v>4897.2</v>
      </c>
      <c r="M13" s="334"/>
      <c r="N13" s="1"/>
      <c r="O13" s="1"/>
    </row>
    <row r="14" spans="1:15" ht="12.75" customHeight="1">
      <c r="A14" s="227">
        <v>5</v>
      </c>
      <c r="B14" s="259" t="s">
        <v>234</v>
      </c>
      <c r="C14" s="260">
        <v>27694.65</v>
      </c>
      <c r="D14" s="260">
        <v>27621.116666666669</v>
      </c>
      <c r="E14" s="260">
        <v>27490.233333333337</v>
      </c>
      <c r="F14" s="260">
        <v>27285.816666666669</v>
      </c>
      <c r="G14" s="260">
        <v>27154.933333333338</v>
      </c>
      <c r="H14" s="260">
        <v>27825.533333333336</v>
      </c>
      <c r="I14" s="260">
        <v>27956.416666666668</v>
      </c>
      <c r="J14" s="260">
        <v>28160.833333333336</v>
      </c>
      <c r="K14" s="260">
        <v>27752</v>
      </c>
      <c r="L14" s="260">
        <v>27416.7</v>
      </c>
      <c r="M14" s="334"/>
      <c r="N14" s="1"/>
      <c r="O14" s="1"/>
    </row>
    <row r="15" spans="1:15" ht="12.75" customHeight="1">
      <c r="A15" s="227">
        <v>6</v>
      </c>
      <c r="B15" s="259" t="s">
        <v>235</v>
      </c>
      <c r="C15" s="260">
        <v>4078.25</v>
      </c>
      <c r="D15" s="260">
        <v>4062.2999999999997</v>
      </c>
      <c r="E15" s="260">
        <v>4041.1499999999996</v>
      </c>
      <c r="F15" s="260">
        <v>4004.0499999999997</v>
      </c>
      <c r="G15" s="260">
        <v>3982.8999999999996</v>
      </c>
      <c r="H15" s="260">
        <v>4099.3999999999996</v>
      </c>
      <c r="I15" s="260">
        <v>4120.55</v>
      </c>
      <c r="J15" s="260">
        <v>4157.6499999999996</v>
      </c>
      <c r="K15" s="260">
        <v>4083.45</v>
      </c>
      <c r="L15" s="260">
        <v>4025.2</v>
      </c>
      <c r="M15" s="334"/>
      <c r="N15" s="1"/>
      <c r="O15" s="1"/>
    </row>
    <row r="16" spans="1:15" ht="12.75" customHeight="1">
      <c r="A16" s="227">
        <v>7</v>
      </c>
      <c r="B16" s="259" t="s">
        <v>236</v>
      </c>
      <c r="C16" s="260">
        <v>8406.1</v>
      </c>
      <c r="D16" s="260">
        <v>8372.1333333333332</v>
      </c>
      <c r="E16" s="260">
        <v>8323.0666666666657</v>
      </c>
      <c r="F16" s="260">
        <v>8240.0333333333328</v>
      </c>
      <c r="G16" s="260">
        <v>8190.9666666666653</v>
      </c>
      <c r="H16" s="260">
        <v>8455.1666666666661</v>
      </c>
      <c r="I16" s="260">
        <v>8504.2333333333354</v>
      </c>
      <c r="J16" s="260">
        <v>8587.2666666666664</v>
      </c>
      <c r="K16" s="260">
        <v>8421.2000000000007</v>
      </c>
      <c r="L16" s="260">
        <v>8289.1</v>
      </c>
      <c r="M16" s="334"/>
      <c r="N16" s="1"/>
      <c r="O16" s="1"/>
    </row>
    <row r="17" spans="1:15" ht="12.75" customHeight="1">
      <c r="A17" s="227">
        <v>8</v>
      </c>
      <c r="B17" s="269" t="s">
        <v>288</v>
      </c>
      <c r="C17" s="259">
        <v>3247.5</v>
      </c>
      <c r="D17" s="260">
        <v>3226.7833333333333</v>
      </c>
      <c r="E17" s="260">
        <v>3193.7166666666667</v>
      </c>
      <c r="F17" s="260">
        <v>3139.9333333333334</v>
      </c>
      <c r="G17" s="260">
        <v>3106.8666666666668</v>
      </c>
      <c r="H17" s="260">
        <v>3280.5666666666666</v>
      </c>
      <c r="I17" s="260">
        <v>3313.6333333333332</v>
      </c>
      <c r="J17" s="260">
        <v>3367.4166666666665</v>
      </c>
      <c r="K17" s="259">
        <v>3259.85</v>
      </c>
      <c r="L17" s="259">
        <v>3173</v>
      </c>
      <c r="M17" s="259">
        <v>2.2325599999999999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2316.8000000000002</v>
      </c>
      <c r="D18" s="260">
        <v>2312.7666666666669</v>
      </c>
      <c r="E18" s="260">
        <v>2286.1333333333337</v>
      </c>
      <c r="F18" s="260">
        <v>2255.4666666666667</v>
      </c>
      <c r="G18" s="260">
        <v>2228.8333333333335</v>
      </c>
      <c r="H18" s="260">
        <v>2343.4333333333338</v>
      </c>
      <c r="I18" s="260">
        <v>2370.0666666666671</v>
      </c>
      <c r="J18" s="260">
        <v>2400.733333333334</v>
      </c>
      <c r="K18" s="259">
        <v>2339.4</v>
      </c>
      <c r="L18" s="259">
        <v>2282.1</v>
      </c>
      <c r="M18" s="259">
        <v>6.1194100000000002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588.45000000000005</v>
      </c>
      <c r="D19" s="260">
        <v>583.88333333333333</v>
      </c>
      <c r="E19" s="260">
        <v>576.76666666666665</v>
      </c>
      <c r="F19" s="260">
        <v>565.08333333333337</v>
      </c>
      <c r="G19" s="260">
        <v>557.9666666666667</v>
      </c>
      <c r="H19" s="260">
        <v>595.56666666666661</v>
      </c>
      <c r="I19" s="260">
        <v>602.68333333333317</v>
      </c>
      <c r="J19" s="260">
        <v>614.36666666666656</v>
      </c>
      <c r="K19" s="259">
        <v>591</v>
      </c>
      <c r="L19" s="259">
        <v>572.20000000000005</v>
      </c>
      <c r="M19" s="259">
        <v>19.649640000000002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18391.900000000001</v>
      </c>
      <c r="D20" s="260">
        <v>18459.266666666666</v>
      </c>
      <c r="E20" s="260">
        <v>18218.533333333333</v>
      </c>
      <c r="F20" s="260">
        <v>18045.166666666668</v>
      </c>
      <c r="G20" s="260">
        <v>17804.433333333334</v>
      </c>
      <c r="H20" s="260">
        <v>18632.633333333331</v>
      </c>
      <c r="I20" s="260">
        <v>18873.366666666661</v>
      </c>
      <c r="J20" s="260">
        <v>19046.73333333333</v>
      </c>
      <c r="K20" s="259">
        <v>18700</v>
      </c>
      <c r="L20" s="259">
        <v>18285.900000000001</v>
      </c>
      <c r="M20" s="259">
        <v>0.12299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3223.65</v>
      </c>
      <c r="D21" s="260">
        <v>3221.8833333333332</v>
      </c>
      <c r="E21" s="260">
        <v>3146.7666666666664</v>
      </c>
      <c r="F21" s="260">
        <v>3069.8833333333332</v>
      </c>
      <c r="G21" s="260">
        <v>2994.7666666666664</v>
      </c>
      <c r="H21" s="260">
        <v>3298.7666666666664</v>
      </c>
      <c r="I21" s="260">
        <v>3373.8833333333332</v>
      </c>
      <c r="J21" s="260">
        <v>3450.7666666666664</v>
      </c>
      <c r="K21" s="259">
        <v>3297</v>
      </c>
      <c r="L21" s="259">
        <v>3145</v>
      </c>
      <c r="M21" s="259">
        <v>29.726009999999999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2099.1</v>
      </c>
      <c r="D22" s="260">
        <v>2118.3166666666666</v>
      </c>
      <c r="E22" s="260">
        <v>2068.833333333333</v>
      </c>
      <c r="F22" s="260">
        <v>2038.5666666666666</v>
      </c>
      <c r="G22" s="260">
        <v>1989.083333333333</v>
      </c>
      <c r="H22" s="260">
        <v>2148.583333333333</v>
      </c>
      <c r="I22" s="260">
        <v>2198.0666666666666</v>
      </c>
      <c r="J22" s="260">
        <v>2228.333333333333</v>
      </c>
      <c r="K22" s="259">
        <v>2167.8000000000002</v>
      </c>
      <c r="L22" s="259">
        <v>2088.0500000000002</v>
      </c>
      <c r="M22" s="259">
        <v>12.56878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803.9</v>
      </c>
      <c r="D23" s="260">
        <v>798.91666666666663</v>
      </c>
      <c r="E23" s="260">
        <v>791.33333333333326</v>
      </c>
      <c r="F23" s="260">
        <v>778.76666666666665</v>
      </c>
      <c r="G23" s="260">
        <v>771.18333333333328</v>
      </c>
      <c r="H23" s="260">
        <v>811.48333333333323</v>
      </c>
      <c r="I23" s="260">
        <v>819.06666666666649</v>
      </c>
      <c r="J23" s="260">
        <v>831.63333333333321</v>
      </c>
      <c r="K23" s="259">
        <v>806.5</v>
      </c>
      <c r="L23" s="259">
        <v>786.35</v>
      </c>
      <c r="M23" s="259">
        <v>56.28537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3202.85</v>
      </c>
      <c r="D24" s="260">
        <v>3198.2333333333336</v>
      </c>
      <c r="E24" s="260">
        <v>3172.4666666666672</v>
      </c>
      <c r="F24" s="260">
        <v>3142.0833333333335</v>
      </c>
      <c r="G24" s="260">
        <v>3116.3166666666671</v>
      </c>
      <c r="H24" s="260">
        <v>3228.6166666666672</v>
      </c>
      <c r="I24" s="260">
        <v>3254.3833333333337</v>
      </c>
      <c r="J24" s="260">
        <v>3284.7666666666673</v>
      </c>
      <c r="K24" s="259">
        <v>3224</v>
      </c>
      <c r="L24" s="259">
        <v>3167.85</v>
      </c>
      <c r="M24" s="259">
        <v>3.2960799999999999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3187.95</v>
      </c>
      <c r="D25" s="260">
        <v>3173.4833333333336</v>
      </c>
      <c r="E25" s="260">
        <v>3107.0166666666673</v>
      </c>
      <c r="F25" s="260">
        <v>3026.0833333333339</v>
      </c>
      <c r="G25" s="260">
        <v>2959.6166666666677</v>
      </c>
      <c r="H25" s="260">
        <v>3254.416666666667</v>
      </c>
      <c r="I25" s="260">
        <v>3320.8833333333332</v>
      </c>
      <c r="J25" s="260">
        <v>3401.8166666666666</v>
      </c>
      <c r="K25" s="259">
        <v>3239.95</v>
      </c>
      <c r="L25" s="259">
        <v>3092.55</v>
      </c>
      <c r="M25" s="259">
        <v>3.3328700000000002</v>
      </c>
      <c r="N25" s="1"/>
      <c r="O25" s="1"/>
    </row>
    <row r="26" spans="1:15" ht="12.75" customHeight="1">
      <c r="A26" s="227">
        <v>17</v>
      </c>
      <c r="B26" s="269" t="s">
        <v>1000</v>
      </c>
      <c r="C26" s="259">
        <v>708.35</v>
      </c>
      <c r="D26" s="260">
        <v>709.38333333333333</v>
      </c>
      <c r="E26" s="260">
        <v>690.9666666666667</v>
      </c>
      <c r="F26" s="260">
        <v>673.58333333333337</v>
      </c>
      <c r="G26" s="260">
        <v>655.16666666666674</v>
      </c>
      <c r="H26" s="260">
        <v>726.76666666666665</v>
      </c>
      <c r="I26" s="260">
        <v>745.18333333333339</v>
      </c>
      <c r="J26" s="260">
        <v>762.56666666666661</v>
      </c>
      <c r="K26" s="259">
        <v>727.8</v>
      </c>
      <c r="L26" s="259">
        <v>692</v>
      </c>
      <c r="M26" s="259">
        <v>34.251640000000002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111.9</v>
      </c>
      <c r="D27" s="260">
        <v>111.65000000000002</v>
      </c>
      <c r="E27" s="260">
        <v>110.85000000000004</v>
      </c>
      <c r="F27" s="260">
        <v>109.80000000000001</v>
      </c>
      <c r="G27" s="260">
        <v>109.00000000000003</v>
      </c>
      <c r="H27" s="260">
        <v>112.70000000000005</v>
      </c>
      <c r="I27" s="260">
        <v>113.50000000000003</v>
      </c>
      <c r="J27" s="260">
        <v>114.55000000000005</v>
      </c>
      <c r="K27" s="259">
        <v>112.45</v>
      </c>
      <c r="L27" s="259">
        <v>110.6</v>
      </c>
      <c r="M27" s="259">
        <v>12.30574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332.2</v>
      </c>
      <c r="D28" s="260">
        <v>331.8</v>
      </c>
      <c r="E28" s="260">
        <v>327.90000000000003</v>
      </c>
      <c r="F28" s="260">
        <v>323.60000000000002</v>
      </c>
      <c r="G28" s="260">
        <v>319.70000000000005</v>
      </c>
      <c r="H28" s="260">
        <v>336.1</v>
      </c>
      <c r="I28" s="260">
        <v>340</v>
      </c>
      <c r="J28" s="260">
        <v>344.3</v>
      </c>
      <c r="K28" s="259">
        <v>335.7</v>
      </c>
      <c r="L28" s="259">
        <v>327.5</v>
      </c>
      <c r="M28" s="259">
        <v>14.34625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3154.1</v>
      </c>
      <c r="D29" s="260">
        <v>3164.0666666666671</v>
      </c>
      <c r="E29" s="260">
        <v>3122.5833333333339</v>
      </c>
      <c r="F29" s="260">
        <v>3091.0666666666671</v>
      </c>
      <c r="G29" s="260">
        <v>3049.5833333333339</v>
      </c>
      <c r="H29" s="260">
        <v>3195.5833333333339</v>
      </c>
      <c r="I29" s="260">
        <v>3237.0666666666666</v>
      </c>
      <c r="J29" s="260">
        <v>3268.5833333333339</v>
      </c>
      <c r="K29" s="259">
        <v>3205.55</v>
      </c>
      <c r="L29" s="259">
        <v>3132.55</v>
      </c>
      <c r="M29" s="259">
        <v>0.45867000000000002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505.45</v>
      </c>
      <c r="D30" s="260">
        <v>499.0333333333333</v>
      </c>
      <c r="E30" s="260">
        <v>490.61666666666662</v>
      </c>
      <c r="F30" s="260">
        <v>475.7833333333333</v>
      </c>
      <c r="G30" s="260">
        <v>467.36666666666662</v>
      </c>
      <c r="H30" s="260">
        <v>513.86666666666656</v>
      </c>
      <c r="I30" s="260">
        <v>522.2833333333333</v>
      </c>
      <c r="J30" s="260">
        <v>537.11666666666656</v>
      </c>
      <c r="K30" s="259">
        <v>507.45</v>
      </c>
      <c r="L30" s="259">
        <v>484.2</v>
      </c>
      <c r="M30" s="259">
        <v>117.86906999999999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4287.05</v>
      </c>
      <c r="D31" s="260">
        <v>4294.0166666666664</v>
      </c>
      <c r="E31" s="260">
        <v>4238.0333333333328</v>
      </c>
      <c r="F31" s="260">
        <v>4189.0166666666664</v>
      </c>
      <c r="G31" s="260">
        <v>4133.0333333333328</v>
      </c>
      <c r="H31" s="260">
        <v>4343.0333333333328</v>
      </c>
      <c r="I31" s="260">
        <v>4399.0166666666664</v>
      </c>
      <c r="J31" s="260">
        <v>4448.0333333333328</v>
      </c>
      <c r="K31" s="259">
        <v>4350</v>
      </c>
      <c r="L31" s="259">
        <v>4245</v>
      </c>
      <c r="M31" s="259">
        <v>6.2134299999999998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149.05000000000001</v>
      </c>
      <c r="D32" s="260">
        <v>148.70000000000002</v>
      </c>
      <c r="E32" s="260">
        <v>147.15000000000003</v>
      </c>
      <c r="F32" s="260">
        <v>145.25000000000003</v>
      </c>
      <c r="G32" s="260">
        <v>143.70000000000005</v>
      </c>
      <c r="H32" s="260">
        <v>150.60000000000002</v>
      </c>
      <c r="I32" s="260">
        <v>152.15000000000003</v>
      </c>
      <c r="J32" s="260">
        <v>154.05000000000001</v>
      </c>
      <c r="K32" s="259">
        <v>150.25</v>
      </c>
      <c r="L32" s="259">
        <v>146.80000000000001</v>
      </c>
      <c r="M32" s="259">
        <v>153.10505000000001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3248.2</v>
      </c>
      <c r="D33" s="260">
        <v>3264.5666666666671</v>
      </c>
      <c r="E33" s="260">
        <v>3189.6333333333341</v>
      </c>
      <c r="F33" s="260">
        <v>3131.0666666666671</v>
      </c>
      <c r="G33" s="260">
        <v>3056.1333333333341</v>
      </c>
      <c r="H33" s="260">
        <v>3323.1333333333341</v>
      </c>
      <c r="I33" s="260">
        <v>3398.0666666666675</v>
      </c>
      <c r="J33" s="260">
        <v>3456.6333333333341</v>
      </c>
      <c r="K33" s="259">
        <v>3339.5</v>
      </c>
      <c r="L33" s="259">
        <v>3206</v>
      </c>
      <c r="M33" s="259">
        <v>18.125489999999999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2197.6</v>
      </c>
      <c r="D34" s="260">
        <v>2188.2166666666667</v>
      </c>
      <c r="E34" s="260">
        <v>2169.3833333333332</v>
      </c>
      <c r="F34" s="260">
        <v>2141.1666666666665</v>
      </c>
      <c r="G34" s="260">
        <v>2122.333333333333</v>
      </c>
      <c r="H34" s="260">
        <v>2216.4333333333334</v>
      </c>
      <c r="I34" s="260">
        <v>2235.2666666666664</v>
      </c>
      <c r="J34" s="260">
        <v>2263.4833333333336</v>
      </c>
      <c r="K34" s="259">
        <v>2207.0500000000002</v>
      </c>
      <c r="L34" s="259">
        <v>2160</v>
      </c>
      <c r="M34" s="259">
        <v>2.3290799999999998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517.15</v>
      </c>
      <c r="D35" s="260">
        <v>513.65</v>
      </c>
      <c r="E35" s="260">
        <v>509.15</v>
      </c>
      <c r="F35" s="260">
        <v>501.15</v>
      </c>
      <c r="G35" s="260">
        <v>496.65</v>
      </c>
      <c r="H35" s="260">
        <v>521.65</v>
      </c>
      <c r="I35" s="260">
        <v>526.15</v>
      </c>
      <c r="J35" s="260">
        <v>534.15</v>
      </c>
      <c r="K35" s="259">
        <v>518.15</v>
      </c>
      <c r="L35" s="259">
        <v>505.65</v>
      </c>
      <c r="M35" s="259">
        <v>9.0292600000000007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4352.8999999999996</v>
      </c>
      <c r="D36" s="260">
        <v>4370.6333333333332</v>
      </c>
      <c r="E36" s="260">
        <v>4312.2666666666664</v>
      </c>
      <c r="F36" s="260">
        <v>4271.6333333333332</v>
      </c>
      <c r="G36" s="260">
        <v>4213.2666666666664</v>
      </c>
      <c r="H36" s="260">
        <v>4411.2666666666664</v>
      </c>
      <c r="I36" s="260">
        <v>4469.6333333333332</v>
      </c>
      <c r="J36" s="260">
        <v>4510.2666666666664</v>
      </c>
      <c r="K36" s="259">
        <v>4429</v>
      </c>
      <c r="L36" s="259">
        <v>4330</v>
      </c>
      <c r="M36" s="259">
        <v>2.07335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808.7</v>
      </c>
      <c r="D37" s="260">
        <v>800.98333333333323</v>
      </c>
      <c r="E37" s="260">
        <v>791.16666666666652</v>
      </c>
      <c r="F37" s="260">
        <v>773.63333333333333</v>
      </c>
      <c r="G37" s="260">
        <v>763.81666666666661</v>
      </c>
      <c r="H37" s="260">
        <v>818.51666666666642</v>
      </c>
      <c r="I37" s="260">
        <v>828.33333333333326</v>
      </c>
      <c r="J37" s="260">
        <v>845.86666666666633</v>
      </c>
      <c r="K37" s="259">
        <v>810.8</v>
      </c>
      <c r="L37" s="259">
        <v>783.45</v>
      </c>
      <c r="M37" s="259">
        <v>212.28018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3624.5</v>
      </c>
      <c r="D38" s="260">
        <v>3597.7833333333333</v>
      </c>
      <c r="E38" s="260">
        <v>3542.5666666666666</v>
      </c>
      <c r="F38" s="260">
        <v>3460.6333333333332</v>
      </c>
      <c r="G38" s="260">
        <v>3405.4166666666665</v>
      </c>
      <c r="H38" s="260">
        <v>3679.7166666666667</v>
      </c>
      <c r="I38" s="260">
        <v>3734.9333333333329</v>
      </c>
      <c r="J38" s="260">
        <v>3816.8666666666668</v>
      </c>
      <c r="K38" s="259">
        <v>3653</v>
      </c>
      <c r="L38" s="259">
        <v>3515.85</v>
      </c>
      <c r="M38" s="259">
        <v>4.9622900000000003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7226.2</v>
      </c>
      <c r="D39" s="260">
        <v>7209.9000000000005</v>
      </c>
      <c r="E39" s="260">
        <v>7161.3000000000011</v>
      </c>
      <c r="F39" s="260">
        <v>7096.4000000000005</v>
      </c>
      <c r="G39" s="260">
        <v>7047.8000000000011</v>
      </c>
      <c r="H39" s="260">
        <v>7274.8000000000011</v>
      </c>
      <c r="I39" s="260">
        <v>7323.4000000000015</v>
      </c>
      <c r="J39" s="260">
        <v>7388.3000000000011</v>
      </c>
      <c r="K39" s="259">
        <v>7258.5</v>
      </c>
      <c r="L39" s="259">
        <v>7145</v>
      </c>
      <c r="M39" s="259">
        <v>7.4073099999999998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1694.65</v>
      </c>
      <c r="D40" s="260">
        <v>1687.8833333333332</v>
      </c>
      <c r="E40" s="260">
        <v>1674.1666666666665</v>
      </c>
      <c r="F40" s="260">
        <v>1653.6833333333334</v>
      </c>
      <c r="G40" s="260">
        <v>1639.9666666666667</v>
      </c>
      <c r="H40" s="260">
        <v>1708.3666666666663</v>
      </c>
      <c r="I40" s="260">
        <v>1722.083333333333</v>
      </c>
      <c r="J40" s="260">
        <v>1742.5666666666662</v>
      </c>
      <c r="K40" s="259">
        <v>1701.6</v>
      </c>
      <c r="L40" s="259">
        <v>1667.4</v>
      </c>
      <c r="M40" s="259">
        <v>15.38819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6662.65</v>
      </c>
      <c r="D41" s="260">
        <v>6677.7</v>
      </c>
      <c r="E41" s="260">
        <v>6595.8499999999995</v>
      </c>
      <c r="F41" s="260">
        <v>6529.0499999999993</v>
      </c>
      <c r="G41" s="260">
        <v>6447.1999999999989</v>
      </c>
      <c r="H41" s="260">
        <v>6744.5</v>
      </c>
      <c r="I41" s="260">
        <v>6826.35</v>
      </c>
      <c r="J41" s="260">
        <v>6893.1500000000005</v>
      </c>
      <c r="K41" s="259">
        <v>6759.55</v>
      </c>
      <c r="L41" s="259">
        <v>6610.9</v>
      </c>
      <c r="M41" s="259">
        <v>0.89427000000000001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1941.2</v>
      </c>
      <c r="D42" s="260">
        <v>1932.4166666666667</v>
      </c>
      <c r="E42" s="260">
        <v>1908.8333333333335</v>
      </c>
      <c r="F42" s="260">
        <v>1876.4666666666667</v>
      </c>
      <c r="G42" s="260">
        <v>1852.8833333333334</v>
      </c>
      <c r="H42" s="260">
        <v>1964.7833333333335</v>
      </c>
      <c r="I42" s="260">
        <v>1988.366666666667</v>
      </c>
      <c r="J42" s="260">
        <v>2020.7333333333336</v>
      </c>
      <c r="K42" s="259">
        <v>1956</v>
      </c>
      <c r="L42" s="259">
        <v>1900.05</v>
      </c>
      <c r="M42" s="259">
        <v>3.1995300000000002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267.35000000000002</v>
      </c>
      <c r="D43" s="260">
        <v>265.33333333333337</v>
      </c>
      <c r="E43" s="260">
        <v>262.86666666666673</v>
      </c>
      <c r="F43" s="260">
        <v>258.38333333333338</v>
      </c>
      <c r="G43" s="260">
        <v>255.91666666666674</v>
      </c>
      <c r="H43" s="260">
        <v>269.81666666666672</v>
      </c>
      <c r="I43" s="260">
        <v>272.28333333333342</v>
      </c>
      <c r="J43" s="260">
        <v>276.76666666666671</v>
      </c>
      <c r="K43" s="259">
        <v>267.8</v>
      </c>
      <c r="L43" s="259">
        <v>260.85000000000002</v>
      </c>
      <c r="M43" s="259">
        <v>50.5901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132.94999999999999</v>
      </c>
      <c r="D44" s="260">
        <v>131.91666666666666</v>
      </c>
      <c r="E44" s="260">
        <v>130.5333333333333</v>
      </c>
      <c r="F44" s="260">
        <v>128.11666666666665</v>
      </c>
      <c r="G44" s="260">
        <v>126.73333333333329</v>
      </c>
      <c r="H44" s="260">
        <v>134.33333333333331</v>
      </c>
      <c r="I44" s="260">
        <v>135.7166666666667</v>
      </c>
      <c r="J44" s="260">
        <v>138.13333333333333</v>
      </c>
      <c r="K44" s="259">
        <v>133.30000000000001</v>
      </c>
      <c r="L44" s="259">
        <v>129.5</v>
      </c>
      <c r="M44" s="259">
        <v>174.14129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47.15</v>
      </c>
      <c r="D45" s="260">
        <v>47.283333333333331</v>
      </c>
      <c r="E45" s="260">
        <v>46.766666666666666</v>
      </c>
      <c r="F45" s="260">
        <v>46.383333333333333</v>
      </c>
      <c r="G45" s="260">
        <v>45.866666666666667</v>
      </c>
      <c r="H45" s="260">
        <v>47.666666666666664</v>
      </c>
      <c r="I45" s="260">
        <v>48.18333333333333</v>
      </c>
      <c r="J45" s="260">
        <v>48.566666666666663</v>
      </c>
      <c r="K45" s="259">
        <v>47.8</v>
      </c>
      <c r="L45" s="259">
        <v>46.9</v>
      </c>
      <c r="M45" s="259">
        <v>18.352799999999998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1799.15</v>
      </c>
      <c r="D46" s="260">
        <v>1807.25</v>
      </c>
      <c r="E46" s="260">
        <v>1778.5</v>
      </c>
      <c r="F46" s="260">
        <v>1757.85</v>
      </c>
      <c r="G46" s="260">
        <v>1729.1</v>
      </c>
      <c r="H46" s="260">
        <v>1827.9</v>
      </c>
      <c r="I46" s="260">
        <v>1856.65</v>
      </c>
      <c r="J46" s="260">
        <v>1877.3000000000002</v>
      </c>
      <c r="K46" s="259">
        <v>1836</v>
      </c>
      <c r="L46" s="259">
        <v>1786.6</v>
      </c>
      <c r="M46" s="259">
        <v>3.9286500000000002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625.70000000000005</v>
      </c>
      <c r="D47" s="260">
        <v>621.65</v>
      </c>
      <c r="E47" s="260">
        <v>614.59999999999991</v>
      </c>
      <c r="F47" s="260">
        <v>603.49999999999989</v>
      </c>
      <c r="G47" s="260">
        <v>596.44999999999982</v>
      </c>
      <c r="H47" s="260">
        <v>632.75</v>
      </c>
      <c r="I47" s="260">
        <v>639.79999999999995</v>
      </c>
      <c r="J47" s="260">
        <v>650.90000000000009</v>
      </c>
      <c r="K47" s="259">
        <v>628.70000000000005</v>
      </c>
      <c r="L47" s="259">
        <v>610.54999999999995</v>
      </c>
      <c r="M47" s="259">
        <v>9.0636200000000002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103.25</v>
      </c>
      <c r="D48" s="260">
        <v>102.56666666666666</v>
      </c>
      <c r="E48" s="260">
        <v>101.68333333333332</v>
      </c>
      <c r="F48" s="260">
        <v>100.11666666666666</v>
      </c>
      <c r="G48" s="260">
        <v>99.23333333333332</v>
      </c>
      <c r="H48" s="260">
        <v>104.13333333333333</v>
      </c>
      <c r="I48" s="260">
        <v>105.01666666666665</v>
      </c>
      <c r="J48" s="260">
        <v>106.58333333333333</v>
      </c>
      <c r="K48" s="259">
        <v>103.45</v>
      </c>
      <c r="L48" s="259">
        <v>101</v>
      </c>
      <c r="M48" s="259">
        <v>66.595799999999997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764.6</v>
      </c>
      <c r="D49" s="260">
        <v>764.79999999999984</v>
      </c>
      <c r="E49" s="260">
        <v>749.84999999999968</v>
      </c>
      <c r="F49" s="260">
        <v>735.0999999999998</v>
      </c>
      <c r="G49" s="260">
        <v>720.14999999999964</v>
      </c>
      <c r="H49" s="260">
        <v>779.54999999999973</v>
      </c>
      <c r="I49" s="260">
        <v>794.49999999999977</v>
      </c>
      <c r="J49" s="260">
        <v>809.24999999999977</v>
      </c>
      <c r="K49" s="259">
        <v>779.75</v>
      </c>
      <c r="L49" s="259">
        <v>750.05</v>
      </c>
      <c r="M49" s="259">
        <v>8.0753199999999996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61.6</v>
      </c>
      <c r="D50" s="260">
        <v>61.183333333333337</v>
      </c>
      <c r="E50" s="260">
        <v>60.466666666666676</v>
      </c>
      <c r="F50" s="260">
        <v>59.333333333333336</v>
      </c>
      <c r="G50" s="260">
        <v>58.616666666666674</v>
      </c>
      <c r="H50" s="260">
        <v>62.316666666666677</v>
      </c>
      <c r="I50" s="260">
        <v>63.033333333333346</v>
      </c>
      <c r="J50" s="260">
        <v>64.166666666666686</v>
      </c>
      <c r="K50" s="259">
        <v>61.9</v>
      </c>
      <c r="L50" s="259">
        <v>60.05</v>
      </c>
      <c r="M50" s="259">
        <v>152.29877999999999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302.5</v>
      </c>
      <c r="D51" s="260">
        <v>303.7</v>
      </c>
      <c r="E51" s="260">
        <v>298.14999999999998</v>
      </c>
      <c r="F51" s="260">
        <v>293.8</v>
      </c>
      <c r="G51" s="260">
        <v>288.25</v>
      </c>
      <c r="H51" s="260">
        <v>308.04999999999995</v>
      </c>
      <c r="I51" s="260">
        <v>313.60000000000002</v>
      </c>
      <c r="J51" s="260">
        <v>317.94999999999993</v>
      </c>
      <c r="K51" s="259">
        <v>309.25</v>
      </c>
      <c r="L51" s="259">
        <v>299.35000000000002</v>
      </c>
      <c r="M51" s="259">
        <v>73.958550000000002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775.55</v>
      </c>
      <c r="D52" s="260">
        <v>775.36666666666679</v>
      </c>
      <c r="E52" s="260">
        <v>769.38333333333355</v>
      </c>
      <c r="F52" s="260">
        <v>763.21666666666681</v>
      </c>
      <c r="G52" s="260">
        <v>757.23333333333358</v>
      </c>
      <c r="H52" s="260">
        <v>781.53333333333353</v>
      </c>
      <c r="I52" s="260">
        <v>787.51666666666665</v>
      </c>
      <c r="J52" s="260">
        <v>793.68333333333351</v>
      </c>
      <c r="K52" s="259">
        <v>781.35</v>
      </c>
      <c r="L52" s="259">
        <v>769.2</v>
      </c>
      <c r="M52" s="259">
        <v>59.84299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267.45</v>
      </c>
      <c r="D53" s="260">
        <v>266.40000000000003</v>
      </c>
      <c r="E53" s="260">
        <v>263.30000000000007</v>
      </c>
      <c r="F53" s="260">
        <v>259.15000000000003</v>
      </c>
      <c r="G53" s="260">
        <v>256.05000000000007</v>
      </c>
      <c r="H53" s="260">
        <v>270.55000000000007</v>
      </c>
      <c r="I53" s="260">
        <v>273.65000000000009</v>
      </c>
      <c r="J53" s="260">
        <v>277.80000000000007</v>
      </c>
      <c r="K53" s="259">
        <v>269.5</v>
      </c>
      <c r="L53" s="259">
        <v>262.25</v>
      </c>
      <c r="M53" s="259">
        <v>41.446719999999999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15660.5</v>
      </c>
      <c r="D54" s="260">
        <v>15582.183333333334</v>
      </c>
      <c r="E54" s="260">
        <v>15471.916666666668</v>
      </c>
      <c r="F54" s="260">
        <v>15283.333333333334</v>
      </c>
      <c r="G54" s="260">
        <v>15173.066666666668</v>
      </c>
      <c r="H54" s="260">
        <v>15770.766666666668</v>
      </c>
      <c r="I54" s="260">
        <v>15881.033333333335</v>
      </c>
      <c r="J54" s="260">
        <v>16069.616666666669</v>
      </c>
      <c r="K54" s="259">
        <v>15692.45</v>
      </c>
      <c r="L54" s="259">
        <v>15393.6</v>
      </c>
      <c r="M54" s="259">
        <v>0.12892000000000001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3763</v>
      </c>
      <c r="D55" s="260">
        <v>3754.5833333333335</v>
      </c>
      <c r="E55" s="260">
        <v>3734.7666666666669</v>
      </c>
      <c r="F55" s="260">
        <v>3706.5333333333333</v>
      </c>
      <c r="G55" s="260">
        <v>3686.7166666666667</v>
      </c>
      <c r="H55" s="260">
        <v>3782.8166666666671</v>
      </c>
      <c r="I55" s="260">
        <v>3802.6333333333337</v>
      </c>
      <c r="J55" s="260">
        <v>3830.8666666666672</v>
      </c>
      <c r="K55" s="259">
        <v>3774.4</v>
      </c>
      <c r="L55" s="259">
        <v>3726.35</v>
      </c>
      <c r="M55" s="259">
        <v>2.71156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226</v>
      </c>
      <c r="D56" s="260">
        <v>225.01666666666665</v>
      </c>
      <c r="E56" s="260">
        <v>223.23333333333329</v>
      </c>
      <c r="F56" s="260">
        <v>220.46666666666664</v>
      </c>
      <c r="G56" s="260">
        <v>218.68333333333328</v>
      </c>
      <c r="H56" s="260">
        <v>227.7833333333333</v>
      </c>
      <c r="I56" s="260">
        <v>229.56666666666666</v>
      </c>
      <c r="J56" s="260">
        <v>232.33333333333331</v>
      </c>
      <c r="K56" s="259">
        <v>226.8</v>
      </c>
      <c r="L56" s="259">
        <v>222.25</v>
      </c>
      <c r="M56" s="259">
        <v>60.125839999999997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744.6</v>
      </c>
      <c r="D57" s="260">
        <v>737.18333333333339</v>
      </c>
      <c r="E57" s="260">
        <v>728.41666666666674</v>
      </c>
      <c r="F57" s="260">
        <v>712.23333333333335</v>
      </c>
      <c r="G57" s="260">
        <v>703.4666666666667</v>
      </c>
      <c r="H57" s="260">
        <v>753.36666666666679</v>
      </c>
      <c r="I57" s="260">
        <v>762.13333333333344</v>
      </c>
      <c r="J57" s="260">
        <v>778.31666666666683</v>
      </c>
      <c r="K57" s="259">
        <v>745.95</v>
      </c>
      <c r="L57" s="259">
        <v>721</v>
      </c>
      <c r="M57" s="259">
        <v>33.201520000000002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1108.45</v>
      </c>
      <c r="D58" s="260">
        <v>1108.5666666666666</v>
      </c>
      <c r="E58" s="260">
        <v>1099.0833333333333</v>
      </c>
      <c r="F58" s="260">
        <v>1089.7166666666667</v>
      </c>
      <c r="G58" s="260">
        <v>1080.2333333333333</v>
      </c>
      <c r="H58" s="260">
        <v>1117.9333333333332</v>
      </c>
      <c r="I58" s="260">
        <v>1127.4166666666667</v>
      </c>
      <c r="J58" s="260">
        <v>1136.7833333333331</v>
      </c>
      <c r="K58" s="259">
        <v>1118.05</v>
      </c>
      <c r="L58" s="259">
        <v>1099.2</v>
      </c>
      <c r="M58" s="259">
        <v>12.31143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1629.55</v>
      </c>
      <c r="D59" s="260">
        <v>1633.0666666666666</v>
      </c>
      <c r="E59" s="260">
        <v>1612.4833333333331</v>
      </c>
      <c r="F59" s="260">
        <v>1595.4166666666665</v>
      </c>
      <c r="G59" s="260">
        <v>1574.833333333333</v>
      </c>
      <c r="H59" s="260">
        <v>1650.1333333333332</v>
      </c>
      <c r="I59" s="260">
        <v>1670.7166666666667</v>
      </c>
      <c r="J59" s="260">
        <v>1687.7833333333333</v>
      </c>
      <c r="K59" s="259">
        <v>1653.65</v>
      </c>
      <c r="L59" s="259">
        <v>1616</v>
      </c>
      <c r="M59" s="259">
        <v>0.46936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232.1</v>
      </c>
      <c r="D60" s="260">
        <v>230.2166666666667</v>
      </c>
      <c r="E60" s="260">
        <v>227.43333333333339</v>
      </c>
      <c r="F60" s="260">
        <v>222.76666666666671</v>
      </c>
      <c r="G60" s="260">
        <v>219.98333333333341</v>
      </c>
      <c r="H60" s="260">
        <v>234.88333333333338</v>
      </c>
      <c r="I60" s="260">
        <v>237.66666666666669</v>
      </c>
      <c r="J60" s="260">
        <v>242.33333333333337</v>
      </c>
      <c r="K60" s="259">
        <v>233</v>
      </c>
      <c r="L60" s="259">
        <v>225.55</v>
      </c>
      <c r="M60" s="259">
        <v>92.569509999999994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3619.7</v>
      </c>
      <c r="D61" s="260">
        <v>3602.8333333333335</v>
      </c>
      <c r="E61" s="260">
        <v>3564.7166666666672</v>
      </c>
      <c r="F61" s="260">
        <v>3509.7333333333336</v>
      </c>
      <c r="G61" s="260">
        <v>3471.6166666666672</v>
      </c>
      <c r="H61" s="260">
        <v>3657.8166666666671</v>
      </c>
      <c r="I61" s="260">
        <v>3695.9333333333329</v>
      </c>
      <c r="J61" s="260">
        <v>3750.916666666667</v>
      </c>
      <c r="K61" s="259">
        <v>3640.95</v>
      </c>
      <c r="L61" s="259">
        <v>3547.85</v>
      </c>
      <c r="M61" s="259">
        <v>1.8498399999999999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1573.75</v>
      </c>
      <c r="D62" s="260">
        <v>1561.6333333333332</v>
      </c>
      <c r="E62" s="260">
        <v>1544.3666666666663</v>
      </c>
      <c r="F62" s="260">
        <v>1514.9833333333331</v>
      </c>
      <c r="G62" s="260">
        <v>1497.7166666666662</v>
      </c>
      <c r="H62" s="260">
        <v>1591.0166666666664</v>
      </c>
      <c r="I62" s="260">
        <v>1608.2833333333333</v>
      </c>
      <c r="J62" s="260">
        <v>1637.6666666666665</v>
      </c>
      <c r="K62" s="259">
        <v>1578.9</v>
      </c>
      <c r="L62" s="259">
        <v>1532.25</v>
      </c>
      <c r="M62" s="259">
        <v>1.4741200000000001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707.7</v>
      </c>
      <c r="D63" s="260">
        <v>704.01666666666677</v>
      </c>
      <c r="E63" s="260">
        <v>696.03333333333353</v>
      </c>
      <c r="F63" s="260">
        <v>684.36666666666679</v>
      </c>
      <c r="G63" s="260">
        <v>676.38333333333355</v>
      </c>
      <c r="H63" s="260">
        <v>715.68333333333351</v>
      </c>
      <c r="I63" s="260">
        <v>723.66666666666686</v>
      </c>
      <c r="J63" s="260">
        <v>735.33333333333348</v>
      </c>
      <c r="K63" s="259">
        <v>712</v>
      </c>
      <c r="L63" s="259">
        <v>692.35</v>
      </c>
      <c r="M63" s="259">
        <v>18.28097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973.85</v>
      </c>
      <c r="D64" s="260">
        <v>969.73333333333323</v>
      </c>
      <c r="E64" s="260">
        <v>962.11666666666645</v>
      </c>
      <c r="F64" s="260">
        <v>950.38333333333321</v>
      </c>
      <c r="G64" s="260">
        <v>942.76666666666642</v>
      </c>
      <c r="H64" s="260">
        <v>981.46666666666647</v>
      </c>
      <c r="I64" s="260">
        <v>989.08333333333326</v>
      </c>
      <c r="J64" s="260">
        <v>1000.8166666666665</v>
      </c>
      <c r="K64" s="259">
        <v>977.35</v>
      </c>
      <c r="L64" s="259">
        <v>958</v>
      </c>
      <c r="M64" s="259">
        <v>1.5148900000000001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387.6</v>
      </c>
      <c r="D65" s="260">
        <v>384.16666666666669</v>
      </c>
      <c r="E65" s="260">
        <v>378.88333333333338</v>
      </c>
      <c r="F65" s="260">
        <v>370.16666666666669</v>
      </c>
      <c r="G65" s="260">
        <v>364.88333333333338</v>
      </c>
      <c r="H65" s="260">
        <v>392.88333333333338</v>
      </c>
      <c r="I65" s="260">
        <v>398.16666666666669</v>
      </c>
      <c r="J65" s="260">
        <v>406.88333333333338</v>
      </c>
      <c r="K65" s="259">
        <v>389.45</v>
      </c>
      <c r="L65" s="259">
        <v>375.45</v>
      </c>
      <c r="M65" s="259">
        <v>10.182700000000001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1207.9000000000001</v>
      </c>
      <c r="D66" s="260">
        <v>1207.3833333333334</v>
      </c>
      <c r="E66" s="260">
        <v>1197.3166666666668</v>
      </c>
      <c r="F66" s="260">
        <v>1186.7333333333333</v>
      </c>
      <c r="G66" s="260">
        <v>1176.6666666666667</v>
      </c>
      <c r="H66" s="260">
        <v>1217.9666666666669</v>
      </c>
      <c r="I66" s="260">
        <v>1228.0333333333335</v>
      </c>
      <c r="J66" s="260">
        <v>1238.616666666667</v>
      </c>
      <c r="K66" s="259">
        <v>1217.45</v>
      </c>
      <c r="L66" s="259">
        <v>1196.8</v>
      </c>
      <c r="M66" s="259">
        <v>5.0028699999999997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366.85</v>
      </c>
      <c r="D67" s="260">
        <v>364.08333333333331</v>
      </c>
      <c r="E67" s="260">
        <v>360.41666666666663</v>
      </c>
      <c r="F67" s="260">
        <v>353.98333333333329</v>
      </c>
      <c r="G67" s="260">
        <v>350.31666666666661</v>
      </c>
      <c r="H67" s="260">
        <v>370.51666666666665</v>
      </c>
      <c r="I67" s="260">
        <v>374.18333333333328</v>
      </c>
      <c r="J67" s="260">
        <v>380.61666666666667</v>
      </c>
      <c r="K67" s="259">
        <v>367.75</v>
      </c>
      <c r="L67" s="259">
        <v>357.65</v>
      </c>
      <c r="M67" s="259">
        <v>39.199480000000001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533.6</v>
      </c>
      <c r="D68" s="260">
        <v>530.4666666666667</v>
      </c>
      <c r="E68" s="260">
        <v>522.08333333333337</v>
      </c>
      <c r="F68" s="260">
        <v>510.56666666666672</v>
      </c>
      <c r="G68" s="260">
        <v>502.18333333333339</v>
      </c>
      <c r="H68" s="260">
        <v>541.98333333333335</v>
      </c>
      <c r="I68" s="260">
        <v>550.36666666666656</v>
      </c>
      <c r="J68" s="260">
        <v>561.88333333333333</v>
      </c>
      <c r="K68" s="259">
        <v>538.85</v>
      </c>
      <c r="L68" s="259">
        <v>518.95000000000005</v>
      </c>
      <c r="M68" s="259">
        <v>31.970079999999999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1522.15</v>
      </c>
      <c r="D69" s="260">
        <v>1510.5666666666666</v>
      </c>
      <c r="E69" s="260">
        <v>1489.7833333333333</v>
      </c>
      <c r="F69" s="260">
        <v>1457.4166666666667</v>
      </c>
      <c r="G69" s="260">
        <v>1436.6333333333334</v>
      </c>
      <c r="H69" s="260">
        <v>1542.9333333333332</v>
      </c>
      <c r="I69" s="260">
        <v>1563.7166666666665</v>
      </c>
      <c r="J69" s="260">
        <v>1596.083333333333</v>
      </c>
      <c r="K69" s="259">
        <v>1531.35</v>
      </c>
      <c r="L69" s="259">
        <v>1478.2</v>
      </c>
      <c r="M69" s="259">
        <v>1.50823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2225.8000000000002</v>
      </c>
      <c r="D70" s="260">
        <v>2210.5833333333335</v>
      </c>
      <c r="E70" s="260">
        <v>2186.8166666666671</v>
      </c>
      <c r="F70" s="260">
        <v>2147.8333333333335</v>
      </c>
      <c r="G70" s="260">
        <v>2124.0666666666671</v>
      </c>
      <c r="H70" s="260">
        <v>2249.5666666666671</v>
      </c>
      <c r="I70" s="260">
        <v>2273.3333333333335</v>
      </c>
      <c r="J70" s="260">
        <v>2312.3166666666671</v>
      </c>
      <c r="K70" s="259">
        <v>2234.35</v>
      </c>
      <c r="L70" s="259">
        <v>2171.6</v>
      </c>
      <c r="M70" s="259">
        <v>7.7646600000000001</v>
      </c>
      <c r="N70" s="1"/>
      <c r="O70" s="1"/>
    </row>
    <row r="71" spans="1:15" ht="12.75" customHeight="1">
      <c r="A71" s="227">
        <v>62</v>
      </c>
      <c r="B71" s="269" t="s">
        <v>1001</v>
      </c>
      <c r="C71" s="259">
        <v>562.70000000000005</v>
      </c>
      <c r="D71" s="260">
        <v>560.45000000000005</v>
      </c>
      <c r="E71" s="260">
        <v>555.95000000000005</v>
      </c>
      <c r="F71" s="260">
        <v>549.20000000000005</v>
      </c>
      <c r="G71" s="260">
        <v>544.70000000000005</v>
      </c>
      <c r="H71" s="260">
        <v>567.20000000000005</v>
      </c>
      <c r="I71" s="260">
        <v>571.70000000000005</v>
      </c>
      <c r="J71" s="260">
        <v>578.45000000000005</v>
      </c>
      <c r="K71" s="259">
        <v>564.95000000000005</v>
      </c>
      <c r="L71" s="259">
        <v>553.70000000000005</v>
      </c>
      <c r="M71" s="259">
        <v>1.4263999999999999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3527.8</v>
      </c>
      <c r="D72" s="260">
        <v>3513.3333333333335</v>
      </c>
      <c r="E72" s="260">
        <v>3486.4666666666672</v>
      </c>
      <c r="F72" s="260">
        <v>3445.1333333333337</v>
      </c>
      <c r="G72" s="260">
        <v>3418.2666666666673</v>
      </c>
      <c r="H72" s="260">
        <v>3554.666666666667</v>
      </c>
      <c r="I72" s="260">
        <v>3581.5333333333328</v>
      </c>
      <c r="J72" s="260">
        <v>3622.8666666666668</v>
      </c>
      <c r="K72" s="259">
        <v>3540.2</v>
      </c>
      <c r="L72" s="259">
        <v>3472</v>
      </c>
      <c r="M72" s="259">
        <v>4.4577900000000001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4278.5</v>
      </c>
      <c r="D73" s="260">
        <v>4285.45</v>
      </c>
      <c r="E73" s="260">
        <v>4232.1499999999996</v>
      </c>
      <c r="F73" s="260">
        <v>4185.8</v>
      </c>
      <c r="G73" s="260">
        <v>4132.5</v>
      </c>
      <c r="H73" s="260">
        <v>4331.7999999999993</v>
      </c>
      <c r="I73" s="260">
        <v>4385.1000000000004</v>
      </c>
      <c r="J73" s="260">
        <v>4431.4499999999989</v>
      </c>
      <c r="K73" s="259">
        <v>4338.75</v>
      </c>
      <c r="L73" s="259">
        <v>4239.1000000000004</v>
      </c>
      <c r="M73" s="259">
        <v>1.50495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2303.6</v>
      </c>
      <c r="D74" s="260">
        <v>2296.6</v>
      </c>
      <c r="E74" s="260">
        <v>2264.1999999999998</v>
      </c>
      <c r="F74" s="260">
        <v>2224.7999999999997</v>
      </c>
      <c r="G74" s="260">
        <v>2192.3999999999996</v>
      </c>
      <c r="H74" s="260">
        <v>2336</v>
      </c>
      <c r="I74" s="260">
        <v>2368.4000000000005</v>
      </c>
      <c r="J74" s="260">
        <v>2407.8000000000002</v>
      </c>
      <c r="K74" s="259">
        <v>2329</v>
      </c>
      <c r="L74" s="259">
        <v>2257.1999999999998</v>
      </c>
      <c r="M74" s="259">
        <v>2.0592999999999999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4241.1499999999996</v>
      </c>
      <c r="D75" s="260">
        <v>4255.4000000000005</v>
      </c>
      <c r="E75" s="260">
        <v>4200.8000000000011</v>
      </c>
      <c r="F75" s="260">
        <v>4160.4500000000007</v>
      </c>
      <c r="G75" s="260">
        <v>4105.8500000000013</v>
      </c>
      <c r="H75" s="260">
        <v>4295.7500000000009</v>
      </c>
      <c r="I75" s="260">
        <v>4350.3500000000013</v>
      </c>
      <c r="J75" s="260">
        <v>4390.7000000000007</v>
      </c>
      <c r="K75" s="259">
        <v>4310</v>
      </c>
      <c r="L75" s="259">
        <v>4215.05</v>
      </c>
      <c r="M75" s="259">
        <v>2.9401999999999999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3458.2</v>
      </c>
      <c r="D76" s="260">
        <v>3434.6166666666668</v>
      </c>
      <c r="E76" s="260">
        <v>3400.5833333333335</v>
      </c>
      <c r="F76" s="260">
        <v>3342.9666666666667</v>
      </c>
      <c r="G76" s="260">
        <v>3308.9333333333334</v>
      </c>
      <c r="H76" s="260">
        <v>3492.2333333333336</v>
      </c>
      <c r="I76" s="260">
        <v>3526.2666666666664</v>
      </c>
      <c r="J76" s="260">
        <v>3583.8833333333337</v>
      </c>
      <c r="K76" s="259">
        <v>3468.65</v>
      </c>
      <c r="L76" s="259">
        <v>3377</v>
      </c>
      <c r="M76" s="259">
        <v>6.6096399999999997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478.5</v>
      </c>
      <c r="D77" s="260">
        <v>478.2</v>
      </c>
      <c r="E77" s="260">
        <v>475.29999999999995</v>
      </c>
      <c r="F77" s="260">
        <v>472.09999999999997</v>
      </c>
      <c r="G77" s="260">
        <v>469.19999999999993</v>
      </c>
      <c r="H77" s="260">
        <v>481.4</v>
      </c>
      <c r="I77" s="260">
        <v>484.29999999999995</v>
      </c>
      <c r="J77" s="260">
        <v>487.5</v>
      </c>
      <c r="K77" s="259">
        <v>481.1</v>
      </c>
      <c r="L77" s="259">
        <v>475</v>
      </c>
      <c r="M77" s="259">
        <v>0.96948000000000001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2083.6</v>
      </c>
      <c r="D78" s="260">
        <v>2075.2833333333333</v>
      </c>
      <c r="E78" s="260">
        <v>2052.5666666666666</v>
      </c>
      <c r="F78" s="260">
        <v>2021.5333333333333</v>
      </c>
      <c r="G78" s="260">
        <v>1998.8166666666666</v>
      </c>
      <c r="H78" s="260">
        <v>2106.3166666666666</v>
      </c>
      <c r="I78" s="260">
        <v>2129.0333333333328</v>
      </c>
      <c r="J78" s="260">
        <v>2160.0666666666666</v>
      </c>
      <c r="K78" s="259">
        <v>2098</v>
      </c>
      <c r="L78" s="259">
        <v>2044.25</v>
      </c>
      <c r="M78" s="259">
        <v>3.9711699999999999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1253.25</v>
      </c>
      <c r="D79" s="260">
        <v>1251.75</v>
      </c>
      <c r="E79" s="260">
        <v>1238.5</v>
      </c>
      <c r="F79" s="260">
        <v>1223.75</v>
      </c>
      <c r="G79" s="260">
        <v>1210.5</v>
      </c>
      <c r="H79" s="260">
        <v>1266.5</v>
      </c>
      <c r="I79" s="260">
        <v>1279.75</v>
      </c>
      <c r="J79" s="260">
        <v>1294.5</v>
      </c>
      <c r="K79" s="259">
        <v>1265</v>
      </c>
      <c r="L79" s="259">
        <v>1237</v>
      </c>
      <c r="M79" s="259">
        <v>3.9188800000000001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125.6</v>
      </c>
      <c r="D80" s="260">
        <v>124.43333333333334</v>
      </c>
      <c r="E80" s="260">
        <v>122.96666666666667</v>
      </c>
      <c r="F80" s="260">
        <v>120.33333333333333</v>
      </c>
      <c r="G80" s="260">
        <v>118.86666666666666</v>
      </c>
      <c r="H80" s="260">
        <v>127.06666666666668</v>
      </c>
      <c r="I80" s="260">
        <v>128.53333333333336</v>
      </c>
      <c r="J80" s="260">
        <v>131.16666666666669</v>
      </c>
      <c r="K80" s="259">
        <v>125.9</v>
      </c>
      <c r="L80" s="259">
        <v>121.8</v>
      </c>
      <c r="M80" s="259">
        <v>171.10533000000001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269.85000000000002</v>
      </c>
      <c r="D81" s="260">
        <v>269.23333333333335</v>
      </c>
      <c r="E81" s="260">
        <v>263.9666666666667</v>
      </c>
      <c r="F81" s="260">
        <v>258.08333333333337</v>
      </c>
      <c r="G81" s="260">
        <v>252.81666666666672</v>
      </c>
      <c r="H81" s="260">
        <v>275.11666666666667</v>
      </c>
      <c r="I81" s="260">
        <v>280.38333333333333</v>
      </c>
      <c r="J81" s="260">
        <v>286.26666666666665</v>
      </c>
      <c r="K81" s="259">
        <v>274.5</v>
      </c>
      <c r="L81" s="259">
        <v>263.35000000000002</v>
      </c>
      <c r="M81" s="259">
        <v>7.7409600000000003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86.35</v>
      </c>
      <c r="D82" s="260">
        <v>86.033333333333346</v>
      </c>
      <c r="E82" s="260">
        <v>85.416666666666686</v>
      </c>
      <c r="F82" s="260">
        <v>84.483333333333334</v>
      </c>
      <c r="G82" s="260">
        <v>83.866666666666674</v>
      </c>
      <c r="H82" s="260">
        <v>86.966666666666697</v>
      </c>
      <c r="I82" s="260">
        <v>87.583333333333343</v>
      </c>
      <c r="J82" s="260">
        <v>88.516666666666708</v>
      </c>
      <c r="K82" s="259">
        <v>86.65</v>
      </c>
      <c r="L82" s="259">
        <v>85.1</v>
      </c>
      <c r="M82" s="259">
        <v>110.33418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2132.75</v>
      </c>
      <c r="D83" s="260">
        <v>2110.1</v>
      </c>
      <c r="E83" s="260">
        <v>2077.75</v>
      </c>
      <c r="F83" s="260">
        <v>2022.75</v>
      </c>
      <c r="G83" s="260">
        <v>1990.4</v>
      </c>
      <c r="H83" s="260">
        <v>2165.1</v>
      </c>
      <c r="I83" s="260">
        <v>2197.4499999999994</v>
      </c>
      <c r="J83" s="260">
        <v>2252.4499999999998</v>
      </c>
      <c r="K83" s="259">
        <v>2142.4499999999998</v>
      </c>
      <c r="L83" s="259">
        <v>2055.1</v>
      </c>
      <c r="M83" s="259">
        <v>1.7878499999999999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839.7</v>
      </c>
      <c r="D84" s="260">
        <v>834.53333333333342</v>
      </c>
      <c r="E84" s="260">
        <v>826.21666666666681</v>
      </c>
      <c r="F84" s="260">
        <v>812.73333333333335</v>
      </c>
      <c r="G84" s="260">
        <v>804.41666666666674</v>
      </c>
      <c r="H84" s="260">
        <v>848.01666666666688</v>
      </c>
      <c r="I84" s="260">
        <v>856.33333333333348</v>
      </c>
      <c r="J84" s="260">
        <v>869.81666666666695</v>
      </c>
      <c r="K84" s="259">
        <v>842.85</v>
      </c>
      <c r="L84" s="259">
        <v>821.05</v>
      </c>
      <c r="M84" s="259">
        <v>11.83741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1198.9000000000001</v>
      </c>
      <c r="D85" s="260">
        <v>1189.2833333333335</v>
      </c>
      <c r="E85" s="260">
        <v>1177.616666666667</v>
      </c>
      <c r="F85" s="260">
        <v>1156.3333333333335</v>
      </c>
      <c r="G85" s="260">
        <v>1144.666666666667</v>
      </c>
      <c r="H85" s="260">
        <v>1210.5666666666671</v>
      </c>
      <c r="I85" s="260">
        <v>1222.2333333333336</v>
      </c>
      <c r="J85" s="260">
        <v>1243.5166666666671</v>
      </c>
      <c r="K85" s="259">
        <v>1200.95</v>
      </c>
      <c r="L85" s="259">
        <v>1168</v>
      </c>
      <c r="M85" s="259">
        <v>5.3388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1671.65</v>
      </c>
      <c r="D86" s="260">
        <v>1659.9833333333333</v>
      </c>
      <c r="E86" s="260">
        <v>1642.9666666666667</v>
      </c>
      <c r="F86" s="260">
        <v>1614.2833333333333</v>
      </c>
      <c r="G86" s="260">
        <v>1597.2666666666667</v>
      </c>
      <c r="H86" s="260">
        <v>1688.6666666666667</v>
      </c>
      <c r="I86" s="260">
        <v>1705.6833333333336</v>
      </c>
      <c r="J86" s="260">
        <v>1734.3666666666668</v>
      </c>
      <c r="K86" s="259">
        <v>1677</v>
      </c>
      <c r="L86" s="259">
        <v>1631.3</v>
      </c>
      <c r="M86" s="259">
        <v>4.1052999999999997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473.05</v>
      </c>
      <c r="D87" s="260">
        <v>472.55</v>
      </c>
      <c r="E87" s="260">
        <v>463.5</v>
      </c>
      <c r="F87" s="260">
        <v>453.95</v>
      </c>
      <c r="G87" s="260">
        <v>444.9</v>
      </c>
      <c r="H87" s="260">
        <v>482.1</v>
      </c>
      <c r="I87" s="260">
        <v>491.15000000000009</v>
      </c>
      <c r="J87" s="260">
        <v>500.70000000000005</v>
      </c>
      <c r="K87" s="259">
        <v>481.6</v>
      </c>
      <c r="L87" s="259">
        <v>463</v>
      </c>
      <c r="M87" s="259">
        <v>8.9089299999999998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219.5</v>
      </c>
      <c r="D88" s="260">
        <v>218.48333333333335</v>
      </c>
      <c r="E88" s="260">
        <v>216.56666666666669</v>
      </c>
      <c r="F88" s="260">
        <v>213.63333333333335</v>
      </c>
      <c r="G88" s="260">
        <v>211.7166666666667</v>
      </c>
      <c r="H88" s="260">
        <v>221.41666666666669</v>
      </c>
      <c r="I88" s="260">
        <v>223.33333333333331</v>
      </c>
      <c r="J88" s="260">
        <v>226.26666666666668</v>
      </c>
      <c r="K88" s="259">
        <v>220.4</v>
      </c>
      <c r="L88" s="259">
        <v>215.55</v>
      </c>
      <c r="M88" s="259">
        <v>5.5792400000000004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952</v>
      </c>
      <c r="D89" s="260">
        <v>953.06666666666661</v>
      </c>
      <c r="E89" s="260">
        <v>942.23333333333323</v>
      </c>
      <c r="F89" s="260">
        <v>932.46666666666658</v>
      </c>
      <c r="G89" s="260">
        <v>921.63333333333321</v>
      </c>
      <c r="H89" s="260">
        <v>962.83333333333326</v>
      </c>
      <c r="I89" s="260">
        <v>973.66666666666674</v>
      </c>
      <c r="J89" s="260">
        <v>983.43333333333328</v>
      </c>
      <c r="K89" s="259">
        <v>963.9</v>
      </c>
      <c r="L89" s="259">
        <v>943.3</v>
      </c>
      <c r="M89" s="259">
        <v>35.023899999999998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1925</v>
      </c>
      <c r="D90" s="260">
        <v>1914.5166666666667</v>
      </c>
      <c r="E90" s="260">
        <v>1899.0333333333333</v>
      </c>
      <c r="F90" s="260">
        <v>1873.0666666666666</v>
      </c>
      <c r="G90" s="260">
        <v>1857.5833333333333</v>
      </c>
      <c r="H90" s="260">
        <v>1940.4833333333333</v>
      </c>
      <c r="I90" s="260">
        <v>1955.9666666666665</v>
      </c>
      <c r="J90" s="260">
        <v>1981.9333333333334</v>
      </c>
      <c r="K90" s="259">
        <v>1930</v>
      </c>
      <c r="L90" s="259">
        <v>1888.55</v>
      </c>
      <c r="M90" s="259">
        <v>1.0906400000000001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1409.8</v>
      </c>
      <c r="D91" s="260">
        <v>1407.3166666666666</v>
      </c>
      <c r="E91" s="260">
        <v>1399.7833333333333</v>
      </c>
      <c r="F91" s="260">
        <v>1389.7666666666667</v>
      </c>
      <c r="G91" s="260">
        <v>1382.2333333333333</v>
      </c>
      <c r="H91" s="260">
        <v>1417.3333333333333</v>
      </c>
      <c r="I91" s="260">
        <v>1424.8666666666666</v>
      </c>
      <c r="J91" s="260">
        <v>1434.8833333333332</v>
      </c>
      <c r="K91" s="259">
        <v>1414.85</v>
      </c>
      <c r="L91" s="259">
        <v>1397.3</v>
      </c>
      <c r="M91" s="259">
        <v>46.125250000000001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526.6</v>
      </c>
      <c r="D92" s="260">
        <v>525.1</v>
      </c>
      <c r="E92" s="260">
        <v>521.6</v>
      </c>
      <c r="F92" s="260">
        <v>516.6</v>
      </c>
      <c r="G92" s="260">
        <v>513.1</v>
      </c>
      <c r="H92" s="260">
        <v>530.1</v>
      </c>
      <c r="I92" s="260">
        <v>533.6</v>
      </c>
      <c r="J92" s="260">
        <v>538.6</v>
      </c>
      <c r="K92" s="259">
        <v>528.6</v>
      </c>
      <c r="L92" s="259">
        <v>520.1</v>
      </c>
      <c r="M92" s="259">
        <v>17.68526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1270.2</v>
      </c>
      <c r="D93" s="260">
        <v>1267</v>
      </c>
      <c r="E93" s="260">
        <v>1248.2</v>
      </c>
      <c r="F93" s="260">
        <v>1226.2</v>
      </c>
      <c r="G93" s="260">
        <v>1207.4000000000001</v>
      </c>
      <c r="H93" s="260">
        <v>1289</v>
      </c>
      <c r="I93" s="260">
        <v>1307.8000000000002</v>
      </c>
      <c r="J93" s="260">
        <v>1329.8</v>
      </c>
      <c r="K93" s="259">
        <v>1285.8</v>
      </c>
      <c r="L93" s="259">
        <v>1245</v>
      </c>
      <c r="M93" s="259">
        <v>10.01404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2550.0500000000002</v>
      </c>
      <c r="D94" s="260">
        <v>2543.5333333333333</v>
      </c>
      <c r="E94" s="260">
        <v>2522.6166666666668</v>
      </c>
      <c r="F94" s="260">
        <v>2495.1833333333334</v>
      </c>
      <c r="G94" s="260">
        <v>2474.2666666666669</v>
      </c>
      <c r="H94" s="260">
        <v>2570.9666666666667</v>
      </c>
      <c r="I94" s="260">
        <v>2591.8833333333337</v>
      </c>
      <c r="J94" s="260">
        <v>2619.3166666666666</v>
      </c>
      <c r="K94" s="259">
        <v>2564.4499999999998</v>
      </c>
      <c r="L94" s="259">
        <v>2516.1</v>
      </c>
      <c r="M94" s="259">
        <v>4.0190999999999999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400.2</v>
      </c>
      <c r="D95" s="260">
        <v>397.7833333333333</v>
      </c>
      <c r="E95" s="260">
        <v>394.16666666666663</v>
      </c>
      <c r="F95" s="260">
        <v>388.13333333333333</v>
      </c>
      <c r="G95" s="260">
        <v>384.51666666666665</v>
      </c>
      <c r="H95" s="260">
        <v>403.81666666666661</v>
      </c>
      <c r="I95" s="260">
        <v>407.43333333333328</v>
      </c>
      <c r="J95" s="260">
        <v>413.46666666666658</v>
      </c>
      <c r="K95" s="259">
        <v>401.4</v>
      </c>
      <c r="L95" s="259">
        <v>391.75</v>
      </c>
      <c r="M95" s="259">
        <v>65.844359999999995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2360.1999999999998</v>
      </c>
      <c r="D96" s="260">
        <v>2366.1166666666668</v>
      </c>
      <c r="E96" s="260">
        <v>2339.0833333333335</v>
      </c>
      <c r="F96" s="260">
        <v>2317.9666666666667</v>
      </c>
      <c r="G96" s="260">
        <v>2290.9333333333334</v>
      </c>
      <c r="H96" s="260">
        <v>2387.2333333333336</v>
      </c>
      <c r="I96" s="260">
        <v>2414.2666666666664</v>
      </c>
      <c r="J96" s="260">
        <v>2435.3833333333337</v>
      </c>
      <c r="K96" s="259">
        <v>2393.15</v>
      </c>
      <c r="L96" s="259">
        <v>2345</v>
      </c>
      <c r="M96" s="259">
        <v>7.4798999999999998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210.55</v>
      </c>
      <c r="D97" s="260">
        <v>211.53333333333333</v>
      </c>
      <c r="E97" s="260">
        <v>207.41666666666666</v>
      </c>
      <c r="F97" s="260">
        <v>204.28333333333333</v>
      </c>
      <c r="G97" s="260">
        <v>200.16666666666666</v>
      </c>
      <c r="H97" s="260">
        <v>214.66666666666666</v>
      </c>
      <c r="I97" s="260">
        <v>218.78333333333333</v>
      </c>
      <c r="J97" s="260">
        <v>221.91666666666666</v>
      </c>
      <c r="K97" s="259">
        <v>215.65</v>
      </c>
      <c r="L97" s="259">
        <v>208.4</v>
      </c>
      <c r="M97" s="259">
        <v>70.593459999999993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2591.35</v>
      </c>
      <c r="D98" s="260">
        <v>2583.3833333333332</v>
      </c>
      <c r="E98" s="260">
        <v>2562.1666666666665</v>
      </c>
      <c r="F98" s="260">
        <v>2532.9833333333331</v>
      </c>
      <c r="G98" s="260">
        <v>2511.7666666666664</v>
      </c>
      <c r="H98" s="260">
        <v>2612.5666666666666</v>
      </c>
      <c r="I98" s="260">
        <v>2633.7833333333338</v>
      </c>
      <c r="J98" s="260">
        <v>2662.9666666666667</v>
      </c>
      <c r="K98" s="259">
        <v>2604.6</v>
      </c>
      <c r="L98" s="259">
        <v>2554.1999999999998</v>
      </c>
      <c r="M98" s="259">
        <v>8.8287300000000002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289.45</v>
      </c>
      <c r="D99" s="260">
        <v>287.38333333333333</v>
      </c>
      <c r="E99" s="260">
        <v>284.96666666666664</v>
      </c>
      <c r="F99" s="260">
        <v>280.48333333333329</v>
      </c>
      <c r="G99" s="260">
        <v>278.06666666666661</v>
      </c>
      <c r="H99" s="260">
        <v>291.86666666666667</v>
      </c>
      <c r="I99" s="260">
        <v>294.28333333333342</v>
      </c>
      <c r="J99" s="260">
        <v>298.76666666666671</v>
      </c>
      <c r="K99" s="259">
        <v>289.8</v>
      </c>
      <c r="L99" s="259">
        <v>282.89999999999998</v>
      </c>
      <c r="M99" s="259">
        <v>4.1483499999999998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38733.949999999997</v>
      </c>
      <c r="D100" s="260">
        <v>38551.98333333333</v>
      </c>
      <c r="E100" s="260">
        <v>38007.116666666661</v>
      </c>
      <c r="F100" s="260">
        <v>37280.283333333333</v>
      </c>
      <c r="G100" s="260">
        <v>36735.416666666664</v>
      </c>
      <c r="H100" s="260">
        <v>39278.816666666658</v>
      </c>
      <c r="I100" s="260">
        <v>39823.683333333327</v>
      </c>
      <c r="J100" s="260">
        <v>40550.516666666656</v>
      </c>
      <c r="K100" s="259">
        <v>39096.85</v>
      </c>
      <c r="L100" s="259">
        <v>37825.15</v>
      </c>
      <c r="M100" s="259">
        <v>3.4459999999999998E-2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2301.75</v>
      </c>
      <c r="D101" s="260">
        <v>2294.0666666666666</v>
      </c>
      <c r="E101" s="260">
        <v>2278.6833333333334</v>
      </c>
      <c r="F101" s="260">
        <v>2255.6166666666668</v>
      </c>
      <c r="G101" s="260">
        <v>2240.2333333333336</v>
      </c>
      <c r="H101" s="260">
        <v>2317.1333333333332</v>
      </c>
      <c r="I101" s="260">
        <v>2332.5166666666664</v>
      </c>
      <c r="J101" s="260">
        <v>2355.583333333333</v>
      </c>
      <c r="K101" s="259">
        <v>2309.4499999999998</v>
      </c>
      <c r="L101" s="259">
        <v>2271</v>
      </c>
      <c r="M101" s="259">
        <v>21.157029999999999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868.35</v>
      </c>
      <c r="D102" s="260">
        <v>867.18333333333339</v>
      </c>
      <c r="E102" s="260">
        <v>862.66666666666674</v>
      </c>
      <c r="F102" s="260">
        <v>856.98333333333335</v>
      </c>
      <c r="G102" s="260">
        <v>852.4666666666667</v>
      </c>
      <c r="H102" s="260">
        <v>872.86666666666679</v>
      </c>
      <c r="I102" s="260">
        <v>877.38333333333344</v>
      </c>
      <c r="J102" s="260">
        <v>883.06666666666683</v>
      </c>
      <c r="K102" s="259">
        <v>871.7</v>
      </c>
      <c r="L102" s="259">
        <v>861.5</v>
      </c>
      <c r="M102" s="259">
        <v>145.57532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1134.3</v>
      </c>
      <c r="D103" s="260">
        <v>1132.7</v>
      </c>
      <c r="E103" s="260">
        <v>1122.4000000000001</v>
      </c>
      <c r="F103" s="260">
        <v>1110.5</v>
      </c>
      <c r="G103" s="260">
        <v>1100.2</v>
      </c>
      <c r="H103" s="260">
        <v>1144.6000000000001</v>
      </c>
      <c r="I103" s="260">
        <v>1154.8999999999999</v>
      </c>
      <c r="J103" s="260">
        <v>1166.8000000000002</v>
      </c>
      <c r="K103" s="259">
        <v>1143</v>
      </c>
      <c r="L103" s="259">
        <v>1120.8</v>
      </c>
      <c r="M103" s="259">
        <v>7.4682500000000003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512.1</v>
      </c>
      <c r="D104" s="260">
        <v>510.15000000000003</v>
      </c>
      <c r="E104" s="260">
        <v>505.95000000000005</v>
      </c>
      <c r="F104" s="260">
        <v>499.8</v>
      </c>
      <c r="G104" s="260">
        <v>495.6</v>
      </c>
      <c r="H104" s="260">
        <v>516.30000000000007</v>
      </c>
      <c r="I104" s="260">
        <v>520.5</v>
      </c>
      <c r="J104" s="260">
        <v>526.65000000000009</v>
      </c>
      <c r="K104" s="259">
        <v>514.35</v>
      </c>
      <c r="L104" s="259">
        <v>504</v>
      </c>
      <c r="M104" s="259">
        <v>6.0661800000000001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497.65</v>
      </c>
      <c r="D105" s="260">
        <v>499.40000000000003</v>
      </c>
      <c r="E105" s="260">
        <v>491.75000000000006</v>
      </c>
      <c r="F105" s="260">
        <v>485.85</v>
      </c>
      <c r="G105" s="260">
        <v>478.20000000000005</v>
      </c>
      <c r="H105" s="260">
        <v>505.30000000000007</v>
      </c>
      <c r="I105" s="260">
        <v>512.95000000000005</v>
      </c>
      <c r="J105" s="260">
        <v>518.85000000000014</v>
      </c>
      <c r="K105" s="259">
        <v>507.05</v>
      </c>
      <c r="L105" s="259">
        <v>493.5</v>
      </c>
      <c r="M105" s="259">
        <v>2.0536500000000002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55.1</v>
      </c>
      <c r="D106" s="260">
        <v>54.416666666666664</v>
      </c>
      <c r="E106" s="260">
        <v>53.383333333333326</v>
      </c>
      <c r="F106" s="260">
        <v>51.666666666666664</v>
      </c>
      <c r="G106" s="260">
        <v>50.633333333333326</v>
      </c>
      <c r="H106" s="260">
        <v>56.133333333333326</v>
      </c>
      <c r="I106" s="260">
        <v>57.166666666666671</v>
      </c>
      <c r="J106" s="260">
        <v>58.883333333333326</v>
      </c>
      <c r="K106" s="259">
        <v>55.45</v>
      </c>
      <c r="L106" s="259">
        <v>52.7</v>
      </c>
      <c r="M106" s="259">
        <v>647.23442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330.1</v>
      </c>
      <c r="D107" s="260">
        <v>328.76666666666665</v>
      </c>
      <c r="E107" s="260">
        <v>326.08333333333331</v>
      </c>
      <c r="F107" s="260">
        <v>322.06666666666666</v>
      </c>
      <c r="G107" s="260">
        <v>319.38333333333333</v>
      </c>
      <c r="H107" s="260">
        <v>332.7833333333333</v>
      </c>
      <c r="I107" s="260">
        <v>335.4666666666667</v>
      </c>
      <c r="J107" s="260">
        <v>339.48333333333329</v>
      </c>
      <c r="K107" s="259">
        <v>331.45</v>
      </c>
      <c r="L107" s="259">
        <v>324.75</v>
      </c>
      <c r="M107" s="259">
        <v>103.37544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4457.8</v>
      </c>
      <c r="D108" s="260">
        <v>4411.3</v>
      </c>
      <c r="E108" s="260">
        <v>4352.2000000000007</v>
      </c>
      <c r="F108" s="260">
        <v>4246.6000000000004</v>
      </c>
      <c r="G108" s="260">
        <v>4187.5000000000009</v>
      </c>
      <c r="H108" s="260">
        <v>4516.9000000000005</v>
      </c>
      <c r="I108" s="260">
        <v>4576.0000000000009</v>
      </c>
      <c r="J108" s="260">
        <v>4681.6000000000004</v>
      </c>
      <c r="K108" s="259">
        <v>4470.3999999999996</v>
      </c>
      <c r="L108" s="259">
        <v>4305.7</v>
      </c>
      <c r="M108" s="259">
        <v>0.70182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194.05</v>
      </c>
      <c r="D109" s="260">
        <v>194.20000000000002</v>
      </c>
      <c r="E109" s="260">
        <v>192.00000000000003</v>
      </c>
      <c r="F109" s="260">
        <v>189.95000000000002</v>
      </c>
      <c r="G109" s="260">
        <v>187.75000000000003</v>
      </c>
      <c r="H109" s="260">
        <v>196.25000000000003</v>
      </c>
      <c r="I109" s="260">
        <v>198.45000000000002</v>
      </c>
      <c r="J109" s="260">
        <v>200.50000000000003</v>
      </c>
      <c r="K109" s="259">
        <v>196.4</v>
      </c>
      <c r="L109" s="259">
        <v>192.15</v>
      </c>
      <c r="M109" s="259">
        <v>6.8765000000000001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142</v>
      </c>
      <c r="D110" s="260">
        <v>141.23333333333332</v>
      </c>
      <c r="E110" s="260">
        <v>140.01666666666665</v>
      </c>
      <c r="F110" s="260">
        <v>138.03333333333333</v>
      </c>
      <c r="G110" s="260">
        <v>136.81666666666666</v>
      </c>
      <c r="H110" s="260">
        <v>143.21666666666664</v>
      </c>
      <c r="I110" s="260">
        <v>144.43333333333328</v>
      </c>
      <c r="J110" s="260">
        <v>146.41666666666663</v>
      </c>
      <c r="K110" s="259">
        <v>142.44999999999999</v>
      </c>
      <c r="L110" s="259">
        <v>139.25</v>
      </c>
      <c r="M110" s="259">
        <v>31.441389999999998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330.5</v>
      </c>
      <c r="D111" s="260">
        <v>330.48333333333335</v>
      </c>
      <c r="E111" s="260">
        <v>327.76666666666671</v>
      </c>
      <c r="F111" s="260">
        <v>325.03333333333336</v>
      </c>
      <c r="G111" s="260">
        <v>322.31666666666672</v>
      </c>
      <c r="H111" s="260">
        <v>333.2166666666667</v>
      </c>
      <c r="I111" s="260">
        <v>335.93333333333339</v>
      </c>
      <c r="J111" s="260">
        <v>338.66666666666669</v>
      </c>
      <c r="K111" s="259">
        <v>333.2</v>
      </c>
      <c r="L111" s="259">
        <v>327.75</v>
      </c>
      <c r="M111" s="259">
        <v>56.571730000000002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67.25</v>
      </c>
      <c r="D112" s="260">
        <v>67.016666666666666</v>
      </c>
      <c r="E112" s="260">
        <v>66.183333333333337</v>
      </c>
      <c r="F112" s="260">
        <v>65.116666666666674</v>
      </c>
      <c r="G112" s="260">
        <v>64.283333333333346</v>
      </c>
      <c r="H112" s="260">
        <v>68.083333333333329</v>
      </c>
      <c r="I112" s="260">
        <v>68.916666666666671</v>
      </c>
      <c r="J112" s="260">
        <v>69.98333333333332</v>
      </c>
      <c r="K112" s="259">
        <v>67.849999999999994</v>
      </c>
      <c r="L112" s="259">
        <v>65.95</v>
      </c>
      <c r="M112" s="259">
        <v>144.59864999999999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722.3</v>
      </c>
      <c r="D113" s="260">
        <v>721.18333333333339</v>
      </c>
      <c r="E113" s="260">
        <v>707.66666666666674</v>
      </c>
      <c r="F113" s="260">
        <v>693.0333333333333</v>
      </c>
      <c r="G113" s="260">
        <v>679.51666666666665</v>
      </c>
      <c r="H113" s="260">
        <v>735.81666666666683</v>
      </c>
      <c r="I113" s="260">
        <v>749.33333333333348</v>
      </c>
      <c r="J113" s="260">
        <v>763.96666666666692</v>
      </c>
      <c r="K113" s="259">
        <v>734.7</v>
      </c>
      <c r="L113" s="259">
        <v>706.55</v>
      </c>
      <c r="M113" s="259">
        <v>28.189450000000001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367</v>
      </c>
      <c r="D114" s="260">
        <v>367.26666666666665</v>
      </c>
      <c r="E114" s="260">
        <v>363.98333333333329</v>
      </c>
      <c r="F114" s="260">
        <v>360.96666666666664</v>
      </c>
      <c r="G114" s="260">
        <v>357.68333333333328</v>
      </c>
      <c r="H114" s="260">
        <v>370.2833333333333</v>
      </c>
      <c r="I114" s="260">
        <v>373.56666666666661</v>
      </c>
      <c r="J114" s="260">
        <v>376.58333333333331</v>
      </c>
      <c r="K114" s="259">
        <v>370.55</v>
      </c>
      <c r="L114" s="259">
        <v>364.25</v>
      </c>
      <c r="M114" s="259">
        <v>12.00761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191.65</v>
      </c>
      <c r="D115" s="260">
        <v>191.11666666666667</v>
      </c>
      <c r="E115" s="260">
        <v>189.83333333333334</v>
      </c>
      <c r="F115" s="260">
        <v>188.01666666666668</v>
      </c>
      <c r="G115" s="260">
        <v>186.73333333333335</v>
      </c>
      <c r="H115" s="260">
        <v>192.93333333333334</v>
      </c>
      <c r="I115" s="260">
        <v>194.21666666666664</v>
      </c>
      <c r="J115" s="260">
        <v>196.03333333333333</v>
      </c>
      <c r="K115" s="259">
        <v>192.4</v>
      </c>
      <c r="L115" s="259">
        <v>189.3</v>
      </c>
      <c r="M115" s="259">
        <v>10.542400000000001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1189.05</v>
      </c>
      <c r="D116" s="260">
        <v>1179.0833333333333</v>
      </c>
      <c r="E116" s="260">
        <v>1166.0666666666666</v>
      </c>
      <c r="F116" s="260">
        <v>1143.0833333333333</v>
      </c>
      <c r="G116" s="260">
        <v>1130.0666666666666</v>
      </c>
      <c r="H116" s="260">
        <v>1202.0666666666666</v>
      </c>
      <c r="I116" s="260">
        <v>1215.0833333333335</v>
      </c>
      <c r="J116" s="260">
        <v>1238.0666666666666</v>
      </c>
      <c r="K116" s="259">
        <v>1192.0999999999999</v>
      </c>
      <c r="L116" s="259">
        <v>1156.0999999999999</v>
      </c>
      <c r="M116" s="259">
        <v>34.124600000000001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3781</v>
      </c>
      <c r="D117" s="260">
        <v>3770.6</v>
      </c>
      <c r="E117" s="260">
        <v>3732.0499999999997</v>
      </c>
      <c r="F117" s="260">
        <v>3683.1</v>
      </c>
      <c r="G117" s="260">
        <v>3644.5499999999997</v>
      </c>
      <c r="H117" s="260">
        <v>3819.5499999999997</v>
      </c>
      <c r="I117" s="260">
        <v>3858.1</v>
      </c>
      <c r="J117" s="260">
        <v>3907.0499999999997</v>
      </c>
      <c r="K117" s="259">
        <v>3809.15</v>
      </c>
      <c r="L117" s="259">
        <v>3721.65</v>
      </c>
      <c r="M117" s="259">
        <v>2.41106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1428.7</v>
      </c>
      <c r="D118" s="260">
        <v>1427.7833333333335</v>
      </c>
      <c r="E118" s="260">
        <v>1414.4666666666672</v>
      </c>
      <c r="F118" s="260">
        <v>1400.2333333333336</v>
      </c>
      <c r="G118" s="260">
        <v>1386.9166666666672</v>
      </c>
      <c r="H118" s="260">
        <v>1442.0166666666671</v>
      </c>
      <c r="I118" s="260">
        <v>1455.3333333333333</v>
      </c>
      <c r="J118" s="260">
        <v>1469.5666666666671</v>
      </c>
      <c r="K118" s="259">
        <v>1441.1</v>
      </c>
      <c r="L118" s="259">
        <v>1413.55</v>
      </c>
      <c r="M118" s="259">
        <v>54.81467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1747.2</v>
      </c>
      <c r="D119" s="260">
        <v>1752.7333333333336</v>
      </c>
      <c r="E119" s="260">
        <v>1726.8166666666671</v>
      </c>
      <c r="F119" s="260">
        <v>1706.4333333333334</v>
      </c>
      <c r="G119" s="260">
        <v>1680.5166666666669</v>
      </c>
      <c r="H119" s="260">
        <v>1773.1166666666672</v>
      </c>
      <c r="I119" s="260">
        <v>1799.0333333333338</v>
      </c>
      <c r="J119" s="260">
        <v>1819.4166666666674</v>
      </c>
      <c r="K119" s="259">
        <v>1778.65</v>
      </c>
      <c r="L119" s="259">
        <v>1732.35</v>
      </c>
      <c r="M119" s="259">
        <v>7.1771500000000001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891.75</v>
      </c>
      <c r="D120" s="260">
        <v>892.46666666666658</v>
      </c>
      <c r="E120" s="260">
        <v>885.83333333333314</v>
      </c>
      <c r="F120" s="260">
        <v>879.91666666666652</v>
      </c>
      <c r="G120" s="260">
        <v>873.28333333333308</v>
      </c>
      <c r="H120" s="260">
        <v>898.38333333333321</v>
      </c>
      <c r="I120" s="260">
        <v>905.01666666666665</v>
      </c>
      <c r="J120" s="260">
        <v>910.93333333333328</v>
      </c>
      <c r="K120" s="259">
        <v>899.1</v>
      </c>
      <c r="L120" s="259">
        <v>886.55</v>
      </c>
      <c r="M120" s="259">
        <v>0.94433999999999996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329.2</v>
      </c>
      <c r="D121" s="260">
        <v>326.10000000000002</v>
      </c>
      <c r="E121" s="260">
        <v>320.20000000000005</v>
      </c>
      <c r="F121" s="260">
        <v>311.20000000000005</v>
      </c>
      <c r="G121" s="260">
        <v>305.30000000000007</v>
      </c>
      <c r="H121" s="260">
        <v>335.1</v>
      </c>
      <c r="I121" s="260">
        <v>341</v>
      </c>
      <c r="J121" s="260">
        <v>350</v>
      </c>
      <c r="K121" s="259">
        <v>332</v>
      </c>
      <c r="L121" s="259">
        <v>317.10000000000002</v>
      </c>
      <c r="M121" s="259">
        <v>11.43516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651.1</v>
      </c>
      <c r="D122" s="260">
        <v>647.68333333333328</v>
      </c>
      <c r="E122" s="260">
        <v>641.61666666666656</v>
      </c>
      <c r="F122" s="260">
        <v>632.13333333333333</v>
      </c>
      <c r="G122" s="260">
        <v>626.06666666666661</v>
      </c>
      <c r="H122" s="260">
        <v>657.16666666666652</v>
      </c>
      <c r="I122" s="260">
        <v>663.23333333333335</v>
      </c>
      <c r="J122" s="260">
        <v>672.71666666666647</v>
      </c>
      <c r="K122" s="259">
        <v>653.75</v>
      </c>
      <c r="L122" s="259">
        <v>638.20000000000005</v>
      </c>
      <c r="M122" s="259">
        <v>15.304830000000001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432.55</v>
      </c>
      <c r="D123" s="260">
        <v>430.51666666666665</v>
      </c>
      <c r="E123" s="260">
        <v>426.5333333333333</v>
      </c>
      <c r="F123" s="260">
        <v>420.51666666666665</v>
      </c>
      <c r="G123" s="260">
        <v>416.5333333333333</v>
      </c>
      <c r="H123" s="260">
        <v>436.5333333333333</v>
      </c>
      <c r="I123" s="260">
        <v>440.51666666666665</v>
      </c>
      <c r="J123" s="260">
        <v>446.5333333333333</v>
      </c>
      <c r="K123" s="259">
        <v>434.5</v>
      </c>
      <c r="L123" s="259">
        <v>424.5</v>
      </c>
      <c r="M123" s="259">
        <v>31.953720000000001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604.1</v>
      </c>
      <c r="D124" s="260">
        <v>601.6</v>
      </c>
      <c r="E124" s="260">
        <v>597.5</v>
      </c>
      <c r="F124" s="260">
        <v>590.9</v>
      </c>
      <c r="G124" s="260">
        <v>586.79999999999995</v>
      </c>
      <c r="H124" s="260">
        <v>608.20000000000005</v>
      </c>
      <c r="I124" s="260">
        <v>612.30000000000018</v>
      </c>
      <c r="J124" s="260">
        <v>618.90000000000009</v>
      </c>
      <c r="K124" s="259">
        <v>605.70000000000005</v>
      </c>
      <c r="L124" s="259">
        <v>595</v>
      </c>
      <c r="M124" s="259">
        <v>19.788460000000001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1810.2</v>
      </c>
      <c r="D125" s="260">
        <v>1801.1333333333332</v>
      </c>
      <c r="E125" s="260">
        <v>1789.2666666666664</v>
      </c>
      <c r="F125" s="260">
        <v>1768.3333333333333</v>
      </c>
      <c r="G125" s="260">
        <v>1756.4666666666665</v>
      </c>
      <c r="H125" s="260">
        <v>1822.0666666666664</v>
      </c>
      <c r="I125" s="260">
        <v>1833.9333333333332</v>
      </c>
      <c r="J125" s="260">
        <v>1854.8666666666663</v>
      </c>
      <c r="K125" s="259">
        <v>1813</v>
      </c>
      <c r="L125" s="259">
        <v>1780.2</v>
      </c>
      <c r="M125" s="259">
        <v>10.351179999999999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77.900000000000006</v>
      </c>
      <c r="D126" s="260">
        <v>77.13333333333334</v>
      </c>
      <c r="E126" s="260">
        <v>75.866666666666674</v>
      </c>
      <c r="F126" s="260">
        <v>73.833333333333329</v>
      </c>
      <c r="G126" s="260">
        <v>72.566666666666663</v>
      </c>
      <c r="H126" s="260">
        <v>79.166666666666686</v>
      </c>
      <c r="I126" s="260">
        <v>80.433333333333366</v>
      </c>
      <c r="J126" s="260">
        <v>82.466666666666697</v>
      </c>
      <c r="K126" s="259">
        <v>78.400000000000006</v>
      </c>
      <c r="L126" s="259">
        <v>75.099999999999994</v>
      </c>
      <c r="M126" s="259">
        <v>96.58811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3596.8</v>
      </c>
      <c r="D127" s="260">
        <v>3575.5166666666669</v>
      </c>
      <c r="E127" s="260">
        <v>3544.1333333333337</v>
      </c>
      <c r="F127" s="260">
        <v>3491.4666666666667</v>
      </c>
      <c r="G127" s="260">
        <v>3460.0833333333335</v>
      </c>
      <c r="H127" s="260">
        <v>3628.1833333333338</v>
      </c>
      <c r="I127" s="260">
        <v>3659.5666666666671</v>
      </c>
      <c r="J127" s="260">
        <v>3712.233333333334</v>
      </c>
      <c r="K127" s="259">
        <v>3606.9</v>
      </c>
      <c r="L127" s="259">
        <v>3522.85</v>
      </c>
      <c r="M127" s="259">
        <v>2.02685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410.25</v>
      </c>
      <c r="D128" s="260">
        <v>407.91666666666669</v>
      </c>
      <c r="E128" s="260">
        <v>404.83333333333337</v>
      </c>
      <c r="F128" s="260">
        <v>399.41666666666669</v>
      </c>
      <c r="G128" s="260">
        <v>396.33333333333337</v>
      </c>
      <c r="H128" s="260">
        <v>413.33333333333337</v>
      </c>
      <c r="I128" s="260">
        <v>416.41666666666674</v>
      </c>
      <c r="J128" s="260">
        <v>421.83333333333337</v>
      </c>
      <c r="K128" s="259">
        <v>411</v>
      </c>
      <c r="L128" s="259">
        <v>402.5</v>
      </c>
      <c r="M128" s="259">
        <v>8.7540399999999998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4642.3</v>
      </c>
      <c r="D129" s="260">
        <v>4617.583333333333</v>
      </c>
      <c r="E129" s="260">
        <v>4580.6666666666661</v>
      </c>
      <c r="F129" s="260">
        <v>4519.0333333333328</v>
      </c>
      <c r="G129" s="260">
        <v>4482.1166666666659</v>
      </c>
      <c r="H129" s="260">
        <v>4679.2166666666662</v>
      </c>
      <c r="I129" s="260">
        <v>4716.1333333333323</v>
      </c>
      <c r="J129" s="260">
        <v>4777.7666666666664</v>
      </c>
      <c r="K129" s="259">
        <v>4654.5</v>
      </c>
      <c r="L129" s="259">
        <v>4555.95</v>
      </c>
      <c r="M129" s="259">
        <v>2.7276699999999998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1911.25</v>
      </c>
      <c r="D130" s="260">
        <v>1895.1000000000001</v>
      </c>
      <c r="E130" s="260">
        <v>1874.2000000000003</v>
      </c>
      <c r="F130" s="260">
        <v>1837.15</v>
      </c>
      <c r="G130" s="260">
        <v>1816.2500000000002</v>
      </c>
      <c r="H130" s="260">
        <v>1932.1500000000003</v>
      </c>
      <c r="I130" s="260">
        <v>1953.0500000000004</v>
      </c>
      <c r="J130" s="260">
        <v>1990.1000000000004</v>
      </c>
      <c r="K130" s="259">
        <v>1916</v>
      </c>
      <c r="L130" s="259">
        <v>1858.05</v>
      </c>
      <c r="M130" s="259">
        <v>19.077480000000001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498.75</v>
      </c>
      <c r="D131" s="260">
        <v>504.25</v>
      </c>
      <c r="E131" s="260">
        <v>490.5</v>
      </c>
      <c r="F131" s="260">
        <v>482.25</v>
      </c>
      <c r="G131" s="260">
        <v>468.5</v>
      </c>
      <c r="H131" s="260">
        <v>512.5</v>
      </c>
      <c r="I131" s="260">
        <v>526.25</v>
      </c>
      <c r="J131" s="260">
        <v>534.5</v>
      </c>
      <c r="K131" s="259">
        <v>518</v>
      </c>
      <c r="L131" s="259">
        <v>496</v>
      </c>
      <c r="M131" s="259">
        <v>16.395689999999998</v>
      </c>
      <c r="N131" s="1"/>
      <c r="O131" s="1"/>
    </row>
    <row r="132" spans="1:15" ht="12.75" customHeight="1">
      <c r="A132" s="227">
        <v>123</v>
      </c>
      <c r="B132" s="269" t="s">
        <v>1002</v>
      </c>
      <c r="C132" s="259">
        <v>615.65</v>
      </c>
      <c r="D132" s="260">
        <v>617.4</v>
      </c>
      <c r="E132" s="260">
        <v>612.09999999999991</v>
      </c>
      <c r="F132" s="260">
        <v>608.54999999999995</v>
      </c>
      <c r="G132" s="260">
        <v>603.24999999999989</v>
      </c>
      <c r="H132" s="260">
        <v>620.94999999999993</v>
      </c>
      <c r="I132" s="260">
        <v>626.24999999999989</v>
      </c>
      <c r="J132" s="260">
        <v>629.79999999999995</v>
      </c>
      <c r="K132" s="259">
        <v>622.70000000000005</v>
      </c>
      <c r="L132" s="259">
        <v>613.85</v>
      </c>
      <c r="M132" s="259">
        <v>7.0043100000000003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3193.3</v>
      </c>
      <c r="D133" s="260">
        <v>3183.9</v>
      </c>
      <c r="E133" s="260">
        <v>3157.4</v>
      </c>
      <c r="F133" s="260">
        <v>3121.5</v>
      </c>
      <c r="G133" s="260">
        <v>3095</v>
      </c>
      <c r="H133" s="260">
        <v>3219.8</v>
      </c>
      <c r="I133" s="260">
        <v>3246.3</v>
      </c>
      <c r="J133" s="260">
        <v>3282.2000000000003</v>
      </c>
      <c r="K133" s="259">
        <v>3210.4</v>
      </c>
      <c r="L133" s="259">
        <v>3148</v>
      </c>
      <c r="M133" s="259">
        <v>0.17865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679.3</v>
      </c>
      <c r="D134" s="260">
        <v>679.31666666666672</v>
      </c>
      <c r="E134" s="260">
        <v>673.28333333333342</v>
      </c>
      <c r="F134" s="260">
        <v>667.26666666666665</v>
      </c>
      <c r="G134" s="260">
        <v>661.23333333333335</v>
      </c>
      <c r="H134" s="260">
        <v>685.33333333333348</v>
      </c>
      <c r="I134" s="260">
        <v>691.36666666666679</v>
      </c>
      <c r="J134" s="260">
        <v>697.38333333333355</v>
      </c>
      <c r="K134" s="259">
        <v>685.35</v>
      </c>
      <c r="L134" s="259">
        <v>673.3</v>
      </c>
      <c r="M134" s="259">
        <v>6.9666699999999997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82481.7</v>
      </c>
      <c r="D135" s="260">
        <v>82105.96666666666</v>
      </c>
      <c r="E135" s="260">
        <v>81575.883333333317</v>
      </c>
      <c r="F135" s="260">
        <v>80670.066666666651</v>
      </c>
      <c r="G135" s="260">
        <v>80139.983333333308</v>
      </c>
      <c r="H135" s="260">
        <v>83011.783333333326</v>
      </c>
      <c r="I135" s="260">
        <v>83541.866666666669</v>
      </c>
      <c r="J135" s="260">
        <v>84447.683333333334</v>
      </c>
      <c r="K135" s="259">
        <v>82636.05</v>
      </c>
      <c r="L135" s="259">
        <v>81200.149999999994</v>
      </c>
      <c r="M135" s="259">
        <v>8.3549999999999999E-2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207.05</v>
      </c>
      <c r="D136" s="260">
        <v>204.61666666666665</v>
      </c>
      <c r="E136" s="260">
        <v>201.6333333333333</v>
      </c>
      <c r="F136" s="260">
        <v>196.21666666666664</v>
      </c>
      <c r="G136" s="260">
        <v>193.23333333333329</v>
      </c>
      <c r="H136" s="260">
        <v>210.0333333333333</v>
      </c>
      <c r="I136" s="260">
        <v>213.01666666666665</v>
      </c>
      <c r="J136" s="260">
        <v>218.43333333333331</v>
      </c>
      <c r="K136" s="259">
        <v>207.6</v>
      </c>
      <c r="L136" s="259">
        <v>199.2</v>
      </c>
      <c r="M136" s="259">
        <v>45.34648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1247.9000000000001</v>
      </c>
      <c r="D137" s="260">
        <v>1245.7833333333333</v>
      </c>
      <c r="E137" s="260">
        <v>1232.2166666666667</v>
      </c>
      <c r="F137" s="260">
        <v>1216.5333333333333</v>
      </c>
      <c r="G137" s="260">
        <v>1202.9666666666667</v>
      </c>
      <c r="H137" s="260">
        <v>1261.4666666666667</v>
      </c>
      <c r="I137" s="260">
        <v>1275.0333333333333</v>
      </c>
      <c r="J137" s="260">
        <v>1290.7166666666667</v>
      </c>
      <c r="K137" s="259">
        <v>1259.3499999999999</v>
      </c>
      <c r="L137" s="259">
        <v>1230.0999999999999</v>
      </c>
      <c r="M137" s="259">
        <v>28.848990000000001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508.4</v>
      </c>
      <c r="D138" s="260">
        <v>507.8</v>
      </c>
      <c r="E138" s="260">
        <v>503.15</v>
      </c>
      <c r="F138" s="260">
        <v>497.9</v>
      </c>
      <c r="G138" s="260">
        <v>493.24999999999994</v>
      </c>
      <c r="H138" s="260">
        <v>513.04999999999995</v>
      </c>
      <c r="I138" s="260">
        <v>517.70000000000005</v>
      </c>
      <c r="J138" s="260">
        <v>522.95000000000005</v>
      </c>
      <c r="K138" s="259">
        <v>512.45000000000005</v>
      </c>
      <c r="L138" s="259">
        <v>502.55</v>
      </c>
      <c r="M138" s="259">
        <v>16.557700000000001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8686.6</v>
      </c>
      <c r="D139" s="260">
        <v>8665.7333333333318</v>
      </c>
      <c r="E139" s="260">
        <v>8611.4666666666635</v>
      </c>
      <c r="F139" s="260">
        <v>8536.3333333333321</v>
      </c>
      <c r="G139" s="260">
        <v>8482.0666666666639</v>
      </c>
      <c r="H139" s="260">
        <v>8740.8666666666631</v>
      </c>
      <c r="I139" s="260">
        <v>8795.1333333333296</v>
      </c>
      <c r="J139" s="260">
        <v>8870.2666666666628</v>
      </c>
      <c r="K139" s="259">
        <v>8720</v>
      </c>
      <c r="L139" s="259">
        <v>8590.6</v>
      </c>
      <c r="M139" s="259">
        <v>3.8036500000000002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746.7</v>
      </c>
      <c r="D140" s="260">
        <v>745.61666666666667</v>
      </c>
      <c r="E140" s="260">
        <v>736.68333333333339</v>
      </c>
      <c r="F140" s="260">
        <v>726.66666666666674</v>
      </c>
      <c r="G140" s="260">
        <v>717.73333333333346</v>
      </c>
      <c r="H140" s="260">
        <v>755.63333333333333</v>
      </c>
      <c r="I140" s="260">
        <v>764.56666666666649</v>
      </c>
      <c r="J140" s="260">
        <v>774.58333333333326</v>
      </c>
      <c r="K140" s="259">
        <v>754.55</v>
      </c>
      <c r="L140" s="259">
        <v>735.6</v>
      </c>
      <c r="M140" s="259">
        <v>2.1177899999999998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420.7</v>
      </c>
      <c r="D141" s="260">
        <v>416.7166666666667</v>
      </c>
      <c r="E141" s="260">
        <v>411.48333333333341</v>
      </c>
      <c r="F141" s="260">
        <v>402.26666666666671</v>
      </c>
      <c r="G141" s="260">
        <v>397.03333333333342</v>
      </c>
      <c r="H141" s="260">
        <v>425.93333333333339</v>
      </c>
      <c r="I141" s="260">
        <v>431.16666666666674</v>
      </c>
      <c r="J141" s="260">
        <v>440.38333333333338</v>
      </c>
      <c r="K141" s="259">
        <v>421.95</v>
      </c>
      <c r="L141" s="259">
        <v>407.5</v>
      </c>
      <c r="M141" s="259">
        <v>11.901070000000001</v>
      </c>
      <c r="N141" s="1"/>
      <c r="O141" s="1"/>
    </row>
    <row r="142" spans="1:15" ht="12.75" customHeight="1">
      <c r="A142" s="227">
        <v>133</v>
      </c>
      <c r="B142" s="269" t="s">
        <v>1003</v>
      </c>
      <c r="C142" s="259">
        <v>85.95</v>
      </c>
      <c r="D142" s="260">
        <v>86.233333333333348</v>
      </c>
      <c r="E142" s="260">
        <v>85.366666666666703</v>
      </c>
      <c r="F142" s="260">
        <v>84.78333333333336</v>
      </c>
      <c r="G142" s="260">
        <v>83.916666666666714</v>
      </c>
      <c r="H142" s="260">
        <v>86.816666666666691</v>
      </c>
      <c r="I142" s="260">
        <v>87.683333333333337</v>
      </c>
      <c r="J142" s="260">
        <v>88.26666666666668</v>
      </c>
      <c r="K142" s="259">
        <v>87.1</v>
      </c>
      <c r="L142" s="259">
        <v>85.65</v>
      </c>
      <c r="M142" s="259">
        <v>15.061489999999999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2087.6</v>
      </c>
      <c r="D143" s="260">
        <v>2079.5333333333333</v>
      </c>
      <c r="E143" s="260">
        <v>2054.0666666666666</v>
      </c>
      <c r="F143" s="260">
        <v>2020.5333333333333</v>
      </c>
      <c r="G143" s="260">
        <v>1995.0666666666666</v>
      </c>
      <c r="H143" s="260">
        <v>2113.0666666666666</v>
      </c>
      <c r="I143" s="260">
        <v>2138.5333333333328</v>
      </c>
      <c r="J143" s="260">
        <v>2172.0666666666666</v>
      </c>
      <c r="K143" s="259">
        <v>2105</v>
      </c>
      <c r="L143" s="259">
        <v>2046</v>
      </c>
      <c r="M143" s="259">
        <v>4.8125799999999996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1028.75</v>
      </c>
      <c r="D144" s="260">
        <v>1026.5</v>
      </c>
      <c r="E144" s="260">
        <v>1016.75</v>
      </c>
      <c r="F144" s="260">
        <v>1004.75</v>
      </c>
      <c r="G144" s="260">
        <v>995</v>
      </c>
      <c r="H144" s="260">
        <v>1038.5</v>
      </c>
      <c r="I144" s="260">
        <v>1048.25</v>
      </c>
      <c r="J144" s="260">
        <v>1060.25</v>
      </c>
      <c r="K144" s="259">
        <v>1036.25</v>
      </c>
      <c r="L144" s="259">
        <v>1014.5</v>
      </c>
      <c r="M144" s="259">
        <v>3.84979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165</v>
      </c>
      <c r="D145" s="260">
        <v>163.81666666666669</v>
      </c>
      <c r="E145" s="260">
        <v>162.33333333333337</v>
      </c>
      <c r="F145" s="260">
        <v>159.66666666666669</v>
      </c>
      <c r="G145" s="260">
        <v>158.18333333333337</v>
      </c>
      <c r="H145" s="260">
        <v>166.48333333333338</v>
      </c>
      <c r="I145" s="260">
        <v>167.96666666666667</v>
      </c>
      <c r="J145" s="260">
        <v>170.63333333333338</v>
      </c>
      <c r="K145" s="259">
        <v>165.3</v>
      </c>
      <c r="L145" s="259">
        <v>161.15</v>
      </c>
      <c r="M145" s="259">
        <v>124.96248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70.5</v>
      </c>
      <c r="D146" s="260">
        <v>70.149999999999991</v>
      </c>
      <c r="E146" s="260">
        <v>69.549999999999983</v>
      </c>
      <c r="F146" s="260">
        <v>68.599999999999994</v>
      </c>
      <c r="G146" s="260">
        <v>67.999999999999986</v>
      </c>
      <c r="H146" s="260">
        <v>71.09999999999998</v>
      </c>
      <c r="I146" s="260">
        <v>71.699999999999974</v>
      </c>
      <c r="J146" s="260">
        <v>72.649999999999977</v>
      </c>
      <c r="K146" s="259">
        <v>70.75</v>
      </c>
      <c r="L146" s="259">
        <v>69.2</v>
      </c>
      <c r="M146" s="259">
        <v>84.448840000000004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4689.45</v>
      </c>
      <c r="D147" s="260">
        <v>4640.4333333333334</v>
      </c>
      <c r="E147" s="260">
        <v>4571.2666666666664</v>
      </c>
      <c r="F147" s="260">
        <v>4453.083333333333</v>
      </c>
      <c r="G147" s="260">
        <v>4383.9166666666661</v>
      </c>
      <c r="H147" s="260">
        <v>4758.6166666666668</v>
      </c>
      <c r="I147" s="260">
        <v>4827.7833333333328</v>
      </c>
      <c r="J147" s="260">
        <v>4945.9666666666672</v>
      </c>
      <c r="K147" s="259">
        <v>4709.6000000000004</v>
      </c>
      <c r="L147" s="259">
        <v>4522.25</v>
      </c>
      <c r="M147" s="259">
        <v>2.13733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18725.400000000001</v>
      </c>
      <c r="D148" s="260">
        <v>18647.399999999998</v>
      </c>
      <c r="E148" s="260">
        <v>18527.949999999997</v>
      </c>
      <c r="F148" s="260">
        <v>18330.5</v>
      </c>
      <c r="G148" s="260">
        <v>18211.05</v>
      </c>
      <c r="H148" s="260">
        <v>18844.849999999995</v>
      </c>
      <c r="I148" s="260">
        <v>18964.3</v>
      </c>
      <c r="J148" s="260">
        <v>19161.749999999993</v>
      </c>
      <c r="K148" s="259">
        <v>18766.849999999999</v>
      </c>
      <c r="L148" s="259">
        <v>18449.95</v>
      </c>
      <c r="M148" s="259">
        <v>0.38747999999999999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265.39999999999998</v>
      </c>
      <c r="D149" s="260">
        <v>266.96666666666664</v>
      </c>
      <c r="E149" s="260">
        <v>262.43333333333328</v>
      </c>
      <c r="F149" s="260">
        <v>259.46666666666664</v>
      </c>
      <c r="G149" s="260">
        <v>254.93333333333328</v>
      </c>
      <c r="H149" s="260">
        <v>269.93333333333328</v>
      </c>
      <c r="I149" s="260">
        <v>274.4666666666667</v>
      </c>
      <c r="J149" s="260">
        <v>277.43333333333328</v>
      </c>
      <c r="K149" s="259">
        <v>271.5</v>
      </c>
      <c r="L149" s="259">
        <v>264</v>
      </c>
      <c r="M149" s="259">
        <v>2.7970199999999998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906.15</v>
      </c>
      <c r="D150" s="260">
        <v>902.48333333333323</v>
      </c>
      <c r="E150" s="260">
        <v>892.66666666666652</v>
      </c>
      <c r="F150" s="260">
        <v>879.18333333333328</v>
      </c>
      <c r="G150" s="260">
        <v>869.36666666666656</v>
      </c>
      <c r="H150" s="260">
        <v>915.96666666666647</v>
      </c>
      <c r="I150" s="260">
        <v>925.7833333333333</v>
      </c>
      <c r="J150" s="260">
        <v>939.26666666666642</v>
      </c>
      <c r="K150" s="259">
        <v>912.3</v>
      </c>
      <c r="L150" s="259">
        <v>889</v>
      </c>
      <c r="M150" s="259">
        <v>8.5279500000000006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131.35</v>
      </c>
      <c r="D151" s="260">
        <v>130.81666666666669</v>
      </c>
      <c r="E151" s="260">
        <v>129.63333333333338</v>
      </c>
      <c r="F151" s="260">
        <v>127.91666666666669</v>
      </c>
      <c r="G151" s="260">
        <v>126.73333333333338</v>
      </c>
      <c r="H151" s="260">
        <v>132.53333333333339</v>
      </c>
      <c r="I151" s="260">
        <v>133.71666666666673</v>
      </c>
      <c r="J151" s="260">
        <v>135.43333333333339</v>
      </c>
      <c r="K151" s="259">
        <v>132</v>
      </c>
      <c r="L151" s="259">
        <v>129.1</v>
      </c>
      <c r="M151" s="259">
        <v>94.018039999999999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188.1</v>
      </c>
      <c r="D152" s="260">
        <v>188.11666666666667</v>
      </c>
      <c r="E152" s="260">
        <v>185.98333333333335</v>
      </c>
      <c r="F152" s="260">
        <v>183.86666666666667</v>
      </c>
      <c r="G152" s="260">
        <v>181.73333333333335</v>
      </c>
      <c r="H152" s="260">
        <v>190.23333333333335</v>
      </c>
      <c r="I152" s="260">
        <v>192.36666666666667</v>
      </c>
      <c r="J152" s="260">
        <v>194.48333333333335</v>
      </c>
      <c r="K152" s="259">
        <v>190.25</v>
      </c>
      <c r="L152" s="259">
        <v>186</v>
      </c>
      <c r="M152" s="259">
        <v>14.53974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700.7</v>
      </c>
      <c r="D153" s="260">
        <v>704.38333333333333</v>
      </c>
      <c r="E153" s="260">
        <v>693.31666666666661</v>
      </c>
      <c r="F153" s="260">
        <v>685.93333333333328</v>
      </c>
      <c r="G153" s="260">
        <v>674.86666666666656</v>
      </c>
      <c r="H153" s="260">
        <v>711.76666666666665</v>
      </c>
      <c r="I153" s="260">
        <v>722.83333333333348</v>
      </c>
      <c r="J153" s="260">
        <v>730.2166666666667</v>
      </c>
      <c r="K153" s="259">
        <v>715.45</v>
      </c>
      <c r="L153" s="259">
        <v>697</v>
      </c>
      <c r="M153" s="259">
        <v>6.9301899999999996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2917.45</v>
      </c>
      <c r="D154" s="260">
        <v>2921.8166666666671</v>
      </c>
      <c r="E154" s="260">
        <v>2896.6333333333341</v>
      </c>
      <c r="F154" s="260">
        <v>2875.8166666666671</v>
      </c>
      <c r="G154" s="260">
        <v>2850.6333333333341</v>
      </c>
      <c r="H154" s="260">
        <v>2942.6333333333341</v>
      </c>
      <c r="I154" s="260">
        <v>2967.8166666666675</v>
      </c>
      <c r="J154" s="260">
        <v>2988.6333333333341</v>
      </c>
      <c r="K154" s="259">
        <v>2947</v>
      </c>
      <c r="L154" s="259">
        <v>2901</v>
      </c>
      <c r="M154" s="259">
        <v>0.99299999999999999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457.3</v>
      </c>
      <c r="D155" s="260">
        <v>461.7833333333333</v>
      </c>
      <c r="E155" s="260">
        <v>451.06666666666661</v>
      </c>
      <c r="F155" s="260">
        <v>444.83333333333331</v>
      </c>
      <c r="G155" s="260">
        <v>434.11666666666662</v>
      </c>
      <c r="H155" s="260">
        <v>468.01666666666659</v>
      </c>
      <c r="I155" s="260">
        <v>478.73333333333329</v>
      </c>
      <c r="J155" s="260">
        <v>484.96666666666658</v>
      </c>
      <c r="K155" s="259">
        <v>472.5</v>
      </c>
      <c r="L155" s="259">
        <v>455.55</v>
      </c>
      <c r="M155" s="259">
        <v>4.7615600000000002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3006.1</v>
      </c>
      <c r="D156" s="260">
        <v>2992.8166666666671</v>
      </c>
      <c r="E156" s="260">
        <v>2963.3333333333339</v>
      </c>
      <c r="F156" s="260">
        <v>2920.5666666666671</v>
      </c>
      <c r="G156" s="260">
        <v>2891.0833333333339</v>
      </c>
      <c r="H156" s="260">
        <v>3035.5833333333339</v>
      </c>
      <c r="I156" s="260">
        <v>3065.0666666666666</v>
      </c>
      <c r="J156" s="260">
        <v>3107.8333333333339</v>
      </c>
      <c r="K156" s="259">
        <v>3022.3</v>
      </c>
      <c r="L156" s="259">
        <v>2950.05</v>
      </c>
      <c r="M156" s="259">
        <v>1.52359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51014.1</v>
      </c>
      <c r="D157" s="260">
        <v>51458.183333333327</v>
      </c>
      <c r="E157" s="260">
        <v>50016.366666666654</v>
      </c>
      <c r="F157" s="260">
        <v>49018.633333333324</v>
      </c>
      <c r="G157" s="260">
        <v>47576.816666666651</v>
      </c>
      <c r="H157" s="260">
        <v>52455.916666666657</v>
      </c>
      <c r="I157" s="260">
        <v>53897.733333333323</v>
      </c>
      <c r="J157" s="260">
        <v>54895.46666666666</v>
      </c>
      <c r="K157" s="259">
        <v>52900</v>
      </c>
      <c r="L157" s="259">
        <v>50460.45</v>
      </c>
      <c r="M157" s="259">
        <v>0.12156</v>
      </c>
      <c r="N157" s="1"/>
      <c r="O157" s="1"/>
    </row>
    <row r="158" spans="1:15" ht="12.75" customHeight="1">
      <c r="A158" s="227">
        <v>149</v>
      </c>
      <c r="B158" s="269" t="s">
        <v>1004</v>
      </c>
      <c r="C158" s="259">
        <v>1403.7</v>
      </c>
      <c r="D158" s="260">
        <v>1395.2</v>
      </c>
      <c r="E158" s="260">
        <v>1375.5</v>
      </c>
      <c r="F158" s="260">
        <v>1347.3</v>
      </c>
      <c r="G158" s="260">
        <v>1327.6</v>
      </c>
      <c r="H158" s="260">
        <v>1423.4</v>
      </c>
      <c r="I158" s="260">
        <v>1443.1000000000004</v>
      </c>
      <c r="J158" s="260">
        <v>1471.3000000000002</v>
      </c>
      <c r="K158" s="259">
        <v>1414.9</v>
      </c>
      <c r="L158" s="259">
        <v>1367</v>
      </c>
      <c r="M158" s="259">
        <v>2.05722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3597.35</v>
      </c>
      <c r="D159" s="260">
        <v>3587.2833333333333</v>
      </c>
      <c r="E159" s="260">
        <v>3550.0666666666666</v>
      </c>
      <c r="F159" s="260">
        <v>3502.7833333333333</v>
      </c>
      <c r="G159" s="260">
        <v>3465.5666666666666</v>
      </c>
      <c r="H159" s="260">
        <v>3634.5666666666666</v>
      </c>
      <c r="I159" s="260">
        <v>3671.7833333333328</v>
      </c>
      <c r="J159" s="260">
        <v>3719.0666666666666</v>
      </c>
      <c r="K159" s="259">
        <v>3624.5</v>
      </c>
      <c r="L159" s="259">
        <v>3540</v>
      </c>
      <c r="M159" s="259">
        <v>2.5760000000000001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199.5</v>
      </c>
      <c r="D160" s="260">
        <v>199.18333333333331</v>
      </c>
      <c r="E160" s="260">
        <v>198.41666666666663</v>
      </c>
      <c r="F160" s="260">
        <v>197.33333333333331</v>
      </c>
      <c r="G160" s="260">
        <v>196.56666666666663</v>
      </c>
      <c r="H160" s="260">
        <v>200.26666666666662</v>
      </c>
      <c r="I160" s="260">
        <v>201.03333333333333</v>
      </c>
      <c r="J160" s="260">
        <v>202.11666666666662</v>
      </c>
      <c r="K160" s="259">
        <v>199.95</v>
      </c>
      <c r="L160" s="259">
        <v>198.1</v>
      </c>
      <c r="M160" s="259">
        <v>8.4071300000000004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2655.15</v>
      </c>
      <c r="D161" s="260">
        <v>2639.2166666666667</v>
      </c>
      <c r="E161" s="260">
        <v>2618.4333333333334</v>
      </c>
      <c r="F161" s="260">
        <v>2581.7166666666667</v>
      </c>
      <c r="G161" s="260">
        <v>2560.9333333333334</v>
      </c>
      <c r="H161" s="260">
        <v>2675.9333333333334</v>
      </c>
      <c r="I161" s="260">
        <v>2696.7166666666672</v>
      </c>
      <c r="J161" s="260">
        <v>2733.4333333333334</v>
      </c>
      <c r="K161" s="259">
        <v>2660</v>
      </c>
      <c r="L161" s="259">
        <v>2602.5</v>
      </c>
      <c r="M161" s="259">
        <v>1.81549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2575.75</v>
      </c>
      <c r="D162" s="260">
        <v>2570.9666666666667</v>
      </c>
      <c r="E162" s="260">
        <v>2547.9833333333336</v>
      </c>
      <c r="F162" s="260">
        <v>2520.2166666666667</v>
      </c>
      <c r="G162" s="260">
        <v>2497.2333333333336</v>
      </c>
      <c r="H162" s="260">
        <v>2598.7333333333336</v>
      </c>
      <c r="I162" s="260">
        <v>2621.7166666666662</v>
      </c>
      <c r="J162" s="260">
        <v>2649.4833333333336</v>
      </c>
      <c r="K162" s="259">
        <v>2593.9499999999998</v>
      </c>
      <c r="L162" s="259">
        <v>2543.1999999999998</v>
      </c>
      <c r="M162" s="259">
        <v>1.36019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329.3</v>
      </c>
      <c r="D163" s="260">
        <v>327.23333333333335</v>
      </c>
      <c r="E163" s="260">
        <v>323.16666666666669</v>
      </c>
      <c r="F163" s="260">
        <v>317.03333333333336</v>
      </c>
      <c r="G163" s="260">
        <v>312.9666666666667</v>
      </c>
      <c r="H163" s="260">
        <v>333.36666666666667</v>
      </c>
      <c r="I163" s="260">
        <v>337.43333333333328</v>
      </c>
      <c r="J163" s="260">
        <v>343.56666666666666</v>
      </c>
      <c r="K163" s="259">
        <v>331.3</v>
      </c>
      <c r="L163" s="259">
        <v>321.10000000000002</v>
      </c>
      <c r="M163" s="259">
        <v>42.238790000000002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102.6</v>
      </c>
      <c r="D164" s="260">
        <v>102.55</v>
      </c>
      <c r="E164" s="260">
        <v>102.1</v>
      </c>
      <c r="F164" s="260">
        <v>101.6</v>
      </c>
      <c r="G164" s="260">
        <v>101.14999999999999</v>
      </c>
      <c r="H164" s="260">
        <v>103.05</v>
      </c>
      <c r="I164" s="260">
        <v>103.50000000000001</v>
      </c>
      <c r="J164" s="260">
        <v>104</v>
      </c>
      <c r="K164" s="259">
        <v>103</v>
      </c>
      <c r="L164" s="259">
        <v>102.05</v>
      </c>
      <c r="M164" s="259">
        <v>53.449570000000001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215.55</v>
      </c>
      <c r="D165" s="260">
        <v>213.61666666666667</v>
      </c>
      <c r="E165" s="260">
        <v>211.28333333333336</v>
      </c>
      <c r="F165" s="260">
        <v>207.01666666666668</v>
      </c>
      <c r="G165" s="260">
        <v>204.68333333333337</v>
      </c>
      <c r="H165" s="260">
        <v>217.88333333333335</v>
      </c>
      <c r="I165" s="260">
        <v>220.21666666666667</v>
      </c>
      <c r="J165" s="260">
        <v>224.48333333333335</v>
      </c>
      <c r="K165" s="259">
        <v>215.95</v>
      </c>
      <c r="L165" s="259">
        <v>209.35</v>
      </c>
      <c r="M165" s="259">
        <v>264.66248000000002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434</v>
      </c>
      <c r="D166" s="260">
        <v>433.86666666666662</v>
      </c>
      <c r="E166" s="260">
        <v>427.58333333333326</v>
      </c>
      <c r="F166" s="260">
        <v>421.16666666666663</v>
      </c>
      <c r="G166" s="260">
        <v>414.88333333333327</v>
      </c>
      <c r="H166" s="260">
        <v>440.28333333333325</v>
      </c>
      <c r="I166" s="260">
        <v>446.56666666666666</v>
      </c>
      <c r="J166" s="260">
        <v>452.98333333333323</v>
      </c>
      <c r="K166" s="259">
        <v>440.15</v>
      </c>
      <c r="L166" s="259">
        <v>427.45</v>
      </c>
      <c r="M166" s="259">
        <v>5.7336099999999997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13893.25</v>
      </c>
      <c r="D167" s="260">
        <v>13876.65</v>
      </c>
      <c r="E167" s="260">
        <v>13828.3</v>
      </c>
      <c r="F167" s="260">
        <v>13763.35</v>
      </c>
      <c r="G167" s="260">
        <v>13715</v>
      </c>
      <c r="H167" s="260">
        <v>13941.599999999999</v>
      </c>
      <c r="I167" s="260">
        <v>13989.95</v>
      </c>
      <c r="J167" s="260">
        <v>14054.899999999998</v>
      </c>
      <c r="K167" s="259">
        <v>13925</v>
      </c>
      <c r="L167" s="259">
        <v>13811.7</v>
      </c>
      <c r="M167" s="259">
        <v>5.3120000000000001E-2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36.299999999999997</v>
      </c>
      <c r="D168" s="260">
        <v>36.116666666666667</v>
      </c>
      <c r="E168" s="260">
        <v>35.783333333333331</v>
      </c>
      <c r="F168" s="260">
        <v>35.266666666666666</v>
      </c>
      <c r="G168" s="260">
        <v>34.93333333333333</v>
      </c>
      <c r="H168" s="260">
        <v>36.633333333333333</v>
      </c>
      <c r="I168" s="260">
        <v>36.966666666666661</v>
      </c>
      <c r="J168" s="260">
        <v>37.483333333333334</v>
      </c>
      <c r="K168" s="259">
        <v>36.450000000000003</v>
      </c>
      <c r="L168" s="259">
        <v>35.6</v>
      </c>
      <c r="M168" s="259">
        <v>361.92793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92.4</v>
      </c>
      <c r="D169" s="260">
        <v>92.283333333333346</v>
      </c>
      <c r="E169" s="260">
        <v>91.716666666666697</v>
      </c>
      <c r="F169" s="260">
        <v>91.033333333333346</v>
      </c>
      <c r="G169" s="260">
        <v>90.466666666666697</v>
      </c>
      <c r="H169" s="260">
        <v>92.966666666666697</v>
      </c>
      <c r="I169" s="260">
        <v>93.533333333333331</v>
      </c>
      <c r="J169" s="260">
        <v>94.216666666666697</v>
      </c>
      <c r="K169" s="259">
        <v>92.85</v>
      </c>
      <c r="L169" s="259">
        <v>91.6</v>
      </c>
      <c r="M169" s="259">
        <v>48.864980000000003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2375.25</v>
      </c>
      <c r="D170" s="260">
        <v>2366.6833333333329</v>
      </c>
      <c r="E170" s="260">
        <v>2351.6666666666661</v>
      </c>
      <c r="F170" s="260">
        <v>2328.083333333333</v>
      </c>
      <c r="G170" s="260">
        <v>2313.0666666666662</v>
      </c>
      <c r="H170" s="260">
        <v>2390.266666666666</v>
      </c>
      <c r="I170" s="260">
        <v>2405.2833333333333</v>
      </c>
      <c r="J170" s="260">
        <v>2428.8666666666659</v>
      </c>
      <c r="K170" s="259">
        <v>2381.6999999999998</v>
      </c>
      <c r="L170" s="259">
        <v>2343.1</v>
      </c>
      <c r="M170" s="259">
        <v>34.22992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874.05</v>
      </c>
      <c r="D171" s="260">
        <v>871.38333333333321</v>
      </c>
      <c r="E171" s="260">
        <v>863.86666666666645</v>
      </c>
      <c r="F171" s="260">
        <v>853.68333333333328</v>
      </c>
      <c r="G171" s="260">
        <v>846.16666666666652</v>
      </c>
      <c r="H171" s="260">
        <v>881.56666666666638</v>
      </c>
      <c r="I171" s="260">
        <v>889.08333333333326</v>
      </c>
      <c r="J171" s="260">
        <v>899.26666666666631</v>
      </c>
      <c r="K171" s="259">
        <v>878.9</v>
      </c>
      <c r="L171" s="259">
        <v>861.2</v>
      </c>
      <c r="M171" s="259">
        <v>7.5489199999999999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1212.2</v>
      </c>
      <c r="D172" s="260">
        <v>1210.9833333333333</v>
      </c>
      <c r="E172" s="260">
        <v>1201.5166666666667</v>
      </c>
      <c r="F172" s="260">
        <v>1190.8333333333333</v>
      </c>
      <c r="G172" s="260">
        <v>1181.3666666666666</v>
      </c>
      <c r="H172" s="260">
        <v>1221.6666666666667</v>
      </c>
      <c r="I172" s="260">
        <v>1231.1333333333334</v>
      </c>
      <c r="J172" s="260">
        <v>1241.8166666666668</v>
      </c>
      <c r="K172" s="259">
        <v>1220.45</v>
      </c>
      <c r="L172" s="259">
        <v>1200.3</v>
      </c>
      <c r="M172" s="259">
        <v>7.2113500000000004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2529.1999999999998</v>
      </c>
      <c r="D173" s="260">
        <v>2516.3666666666663</v>
      </c>
      <c r="E173" s="260">
        <v>2492.8833333333328</v>
      </c>
      <c r="F173" s="260">
        <v>2456.5666666666666</v>
      </c>
      <c r="G173" s="260">
        <v>2433.083333333333</v>
      </c>
      <c r="H173" s="260">
        <v>2552.6833333333325</v>
      </c>
      <c r="I173" s="260">
        <v>2576.1666666666661</v>
      </c>
      <c r="J173" s="260">
        <v>2612.4833333333322</v>
      </c>
      <c r="K173" s="259">
        <v>2539.85</v>
      </c>
      <c r="L173" s="259">
        <v>2480.0500000000002</v>
      </c>
      <c r="M173" s="259">
        <v>4.4250400000000001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73.55</v>
      </c>
      <c r="D174" s="260">
        <v>73.283333333333331</v>
      </c>
      <c r="E174" s="260">
        <v>72.766666666666666</v>
      </c>
      <c r="F174" s="260">
        <v>71.983333333333334</v>
      </c>
      <c r="G174" s="260">
        <v>71.466666666666669</v>
      </c>
      <c r="H174" s="260">
        <v>74.066666666666663</v>
      </c>
      <c r="I174" s="260">
        <v>74.583333333333314</v>
      </c>
      <c r="J174" s="260">
        <v>75.36666666666666</v>
      </c>
      <c r="K174" s="259">
        <v>73.8</v>
      </c>
      <c r="L174" s="259">
        <v>72.5</v>
      </c>
      <c r="M174" s="259">
        <v>46.692630000000001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21012.15</v>
      </c>
      <c r="D175" s="260">
        <v>20931.55</v>
      </c>
      <c r="E175" s="260">
        <v>20765.599999999999</v>
      </c>
      <c r="F175" s="260">
        <v>20519.05</v>
      </c>
      <c r="G175" s="260">
        <v>20353.099999999999</v>
      </c>
      <c r="H175" s="260">
        <v>21178.1</v>
      </c>
      <c r="I175" s="260">
        <v>21344.050000000003</v>
      </c>
      <c r="J175" s="260">
        <v>21590.6</v>
      </c>
      <c r="K175" s="259">
        <v>21097.5</v>
      </c>
      <c r="L175" s="259">
        <v>20685</v>
      </c>
      <c r="M175" s="259">
        <v>1.0416000000000001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1212</v>
      </c>
      <c r="D176" s="260">
        <v>1200.5</v>
      </c>
      <c r="E176" s="260">
        <v>1183.1500000000001</v>
      </c>
      <c r="F176" s="260">
        <v>1154.3000000000002</v>
      </c>
      <c r="G176" s="260">
        <v>1136.9500000000003</v>
      </c>
      <c r="H176" s="260">
        <v>1229.3499999999999</v>
      </c>
      <c r="I176" s="260">
        <v>1246.6999999999998</v>
      </c>
      <c r="J176" s="260">
        <v>1275.5499999999997</v>
      </c>
      <c r="K176" s="259">
        <v>1217.8499999999999</v>
      </c>
      <c r="L176" s="259">
        <v>1171.6500000000001</v>
      </c>
      <c r="M176" s="259">
        <v>4.6453300000000004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2769.95</v>
      </c>
      <c r="D177" s="260">
        <v>2750.4500000000003</v>
      </c>
      <c r="E177" s="260">
        <v>2721.1000000000004</v>
      </c>
      <c r="F177" s="260">
        <v>2672.25</v>
      </c>
      <c r="G177" s="260">
        <v>2642.9</v>
      </c>
      <c r="H177" s="260">
        <v>2799.3000000000006</v>
      </c>
      <c r="I177" s="260">
        <v>2828.65</v>
      </c>
      <c r="J177" s="260">
        <v>2877.5000000000009</v>
      </c>
      <c r="K177" s="259">
        <v>2779.8</v>
      </c>
      <c r="L177" s="259">
        <v>2701.6</v>
      </c>
      <c r="M177" s="259">
        <v>1.8350599999999999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462.95</v>
      </c>
      <c r="D178" s="260">
        <v>461.25</v>
      </c>
      <c r="E178" s="260">
        <v>456.95</v>
      </c>
      <c r="F178" s="260">
        <v>450.95</v>
      </c>
      <c r="G178" s="260">
        <v>446.65</v>
      </c>
      <c r="H178" s="260">
        <v>467.25</v>
      </c>
      <c r="I178" s="260">
        <v>471.54999999999995</v>
      </c>
      <c r="J178" s="260">
        <v>477.55</v>
      </c>
      <c r="K178" s="259">
        <v>465.55</v>
      </c>
      <c r="L178" s="259">
        <v>455.25</v>
      </c>
      <c r="M178" s="259">
        <v>4.58927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533.79999999999995</v>
      </c>
      <c r="D179" s="260">
        <v>531.6</v>
      </c>
      <c r="E179" s="260">
        <v>528.20000000000005</v>
      </c>
      <c r="F179" s="260">
        <v>522.6</v>
      </c>
      <c r="G179" s="260">
        <v>519.20000000000005</v>
      </c>
      <c r="H179" s="260">
        <v>537.20000000000005</v>
      </c>
      <c r="I179" s="260">
        <v>540.59999999999991</v>
      </c>
      <c r="J179" s="260">
        <v>546.20000000000005</v>
      </c>
      <c r="K179" s="259">
        <v>535</v>
      </c>
      <c r="L179" s="259">
        <v>526</v>
      </c>
      <c r="M179" s="259">
        <v>85.226039999999998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79.5</v>
      </c>
      <c r="D180" s="260">
        <v>79.216666666666669</v>
      </c>
      <c r="E180" s="260">
        <v>78.433333333333337</v>
      </c>
      <c r="F180" s="260">
        <v>77.366666666666674</v>
      </c>
      <c r="G180" s="260">
        <v>76.583333333333343</v>
      </c>
      <c r="H180" s="260">
        <v>80.283333333333331</v>
      </c>
      <c r="I180" s="260">
        <v>81.066666666666663</v>
      </c>
      <c r="J180" s="260">
        <v>82.133333333333326</v>
      </c>
      <c r="K180" s="259">
        <v>80</v>
      </c>
      <c r="L180" s="259">
        <v>78.150000000000006</v>
      </c>
      <c r="M180" s="259">
        <v>124.03161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955.55</v>
      </c>
      <c r="D181" s="260">
        <v>952.19999999999993</v>
      </c>
      <c r="E181" s="260">
        <v>944.39999999999986</v>
      </c>
      <c r="F181" s="260">
        <v>933.24999999999989</v>
      </c>
      <c r="G181" s="260">
        <v>925.44999999999982</v>
      </c>
      <c r="H181" s="260">
        <v>963.34999999999991</v>
      </c>
      <c r="I181" s="260">
        <v>971.14999999999986</v>
      </c>
      <c r="J181" s="260">
        <v>982.3</v>
      </c>
      <c r="K181" s="259">
        <v>960</v>
      </c>
      <c r="L181" s="259">
        <v>941.05</v>
      </c>
      <c r="M181" s="259">
        <v>28.750399999999999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538.79999999999995</v>
      </c>
      <c r="D182" s="260">
        <v>534.2833333333333</v>
      </c>
      <c r="E182" s="260">
        <v>527.61666666666656</v>
      </c>
      <c r="F182" s="260">
        <v>516.43333333333328</v>
      </c>
      <c r="G182" s="260">
        <v>509.76666666666654</v>
      </c>
      <c r="H182" s="260">
        <v>545.46666666666658</v>
      </c>
      <c r="I182" s="260">
        <v>552.13333333333333</v>
      </c>
      <c r="J182" s="260">
        <v>563.31666666666661</v>
      </c>
      <c r="K182" s="259">
        <v>540.95000000000005</v>
      </c>
      <c r="L182" s="259">
        <v>523.1</v>
      </c>
      <c r="M182" s="259">
        <v>10.67202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555.15</v>
      </c>
      <c r="D183" s="260">
        <v>557.91666666666663</v>
      </c>
      <c r="E183" s="260">
        <v>550.38333333333321</v>
      </c>
      <c r="F183" s="260">
        <v>545.61666666666656</v>
      </c>
      <c r="G183" s="260">
        <v>538.08333333333314</v>
      </c>
      <c r="H183" s="260">
        <v>562.68333333333328</v>
      </c>
      <c r="I183" s="260">
        <v>570.21666666666681</v>
      </c>
      <c r="J183" s="260">
        <v>574.98333333333335</v>
      </c>
      <c r="K183" s="259">
        <v>565.45000000000005</v>
      </c>
      <c r="L183" s="259">
        <v>553.15</v>
      </c>
      <c r="M183" s="259">
        <v>4.9701599999999999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1087.7</v>
      </c>
      <c r="D184" s="260">
        <v>1076.0333333333335</v>
      </c>
      <c r="E184" s="260">
        <v>1058.866666666667</v>
      </c>
      <c r="F184" s="260">
        <v>1030.0333333333335</v>
      </c>
      <c r="G184" s="260">
        <v>1012.866666666667</v>
      </c>
      <c r="H184" s="260">
        <v>1104.866666666667</v>
      </c>
      <c r="I184" s="260">
        <v>1122.0333333333335</v>
      </c>
      <c r="J184" s="260">
        <v>1150.866666666667</v>
      </c>
      <c r="K184" s="259">
        <v>1093.2</v>
      </c>
      <c r="L184" s="259">
        <v>1047.2</v>
      </c>
      <c r="M184" s="259">
        <v>12.18634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1162.95</v>
      </c>
      <c r="D185" s="260">
        <v>1160.8166666666666</v>
      </c>
      <c r="E185" s="260">
        <v>1148.6333333333332</v>
      </c>
      <c r="F185" s="260">
        <v>1134.3166666666666</v>
      </c>
      <c r="G185" s="260">
        <v>1122.1333333333332</v>
      </c>
      <c r="H185" s="260">
        <v>1175.1333333333332</v>
      </c>
      <c r="I185" s="260">
        <v>1187.3166666666666</v>
      </c>
      <c r="J185" s="260">
        <v>1201.6333333333332</v>
      </c>
      <c r="K185" s="259">
        <v>1173</v>
      </c>
      <c r="L185" s="259">
        <v>1146.5</v>
      </c>
      <c r="M185" s="259">
        <v>21.381969999999999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1183.25</v>
      </c>
      <c r="D186" s="260">
        <v>1178.1666666666667</v>
      </c>
      <c r="E186" s="260">
        <v>1168.5833333333335</v>
      </c>
      <c r="F186" s="260">
        <v>1153.9166666666667</v>
      </c>
      <c r="G186" s="260">
        <v>1144.3333333333335</v>
      </c>
      <c r="H186" s="260">
        <v>1192.8333333333335</v>
      </c>
      <c r="I186" s="260">
        <v>1202.416666666667</v>
      </c>
      <c r="J186" s="260">
        <v>1217.0833333333335</v>
      </c>
      <c r="K186" s="259">
        <v>1187.75</v>
      </c>
      <c r="L186" s="259">
        <v>1163.5</v>
      </c>
      <c r="M186" s="259">
        <v>1.8972500000000001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3100.75</v>
      </c>
      <c r="D187" s="260">
        <v>3090.9</v>
      </c>
      <c r="E187" s="260">
        <v>3071.9</v>
      </c>
      <c r="F187" s="260">
        <v>3043.05</v>
      </c>
      <c r="G187" s="260">
        <v>3024.05</v>
      </c>
      <c r="H187" s="260">
        <v>3119.75</v>
      </c>
      <c r="I187" s="260">
        <v>3138.75</v>
      </c>
      <c r="J187" s="260">
        <v>3167.6</v>
      </c>
      <c r="K187" s="259">
        <v>3109.9</v>
      </c>
      <c r="L187" s="259">
        <v>3062.05</v>
      </c>
      <c r="M187" s="259">
        <v>16.652470000000001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757.35</v>
      </c>
      <c r="D188" s="260">
        <v>751.71666666666658</v>
      </c>
      <c r="E188" s="260">
        <v>744.43333333333317</v>
      </c>
      <c r="F188" s="260">
        <v>731.51666666666654</v>
      </c>
      <c r="G188" s="260">
        <v>724.23333333333312</v>
      </c>
      <c r="H188" s="260">
        <v>764.63333333333321</v>
      </c>
      <c r="I188" s="260">
        <v>771.91666666666674</v>
      </c>
      <c r="J188" s="260">
        <v>784.83333333333326</v>
      </c>
      <c r="K188" s="259">
        <v>759</v>
      </c>
      <c r="L188" s="259">
        <v>738.8</v>
      </c>
      <c r="M188" s="259">
        <v>13.729620000000001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8360.65</v>
      </c>
      <c r="D189" s="260">
        <v>8413.2166666666672</v>
      </c>
      <c r="E189" s="260">
        <v>8277.4333333333343</v>
      </c>
      <c r="F189" s="260">
        <v>8194.2166666666672</v>
      </c>
      <c r="G189" s="260">
        <v>8058.4333333333343</v>
      </c>
      <c r="H189" s="260">
        <v>8496.4333333333343</v>
      </c>
      <c r="I189" s="260">
        <v>8632.2166666666672</v>
      </c>
      <c r="J189" s="260">
        <v>8715.4333333333343</v>
      </c>
      <c r="K189" s="259">
        <v>8549</v>
      </c>
      <c r="L189" s="259">
        <v>8330</v>
      </c>
      <c r="M189" s="259">
        <v>1.23936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396.55</v>
      </c>
      <c r="D190" s="260">
        <v>395.2833333333333</v>
      </c>
      <c r="E190" s="260">
        <v>392.36666666666662</v>
      </c>
      <c r="F190" s="260">
        <v>388.18333333333334</v>
      </c>
      <c r="G190" s="260">
        <v>385.26666666666665</v>
      </c>
      <c r="H190" s="260">
        <v>399.46666666666658</v>
      </c>
      <c r="I190" s="260">
        <v>402.38333333333333</v>
      </c>
      <c r="J190" s="260">
        <v>406.56666666666655</v>
      </c>
      <c r="K190" s="259">
        <v>398.2</v>
      </c>
      <c r="L190" s="259">
        <v>391.1</v>
      </c>
      <c r="M190" s="259">
        <v>142.87343999999999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217.95</v>
      </c>
      <c r="D191" s="260">
        <v>217.4666666666667</v>
      </c>
      <c r="E191" s="260">
        <v>215.53333333333339</v>
      </c>
      <c r="F191" s="260">
        <v>213.1166666666667</v>
      </c>
      <c r="G191" s="260">
        <v>211.18333333333339</v>
      </c>
      <c r="H191" s="260">
        <v>219.88333333333338</v>
      </c>
      <c r="I191" s="260">
        <v>221.81666666666666</v>
      </c>
      <c r="J191" s="260">
        <v>224.23333333333338</v>
      </c>
      <c r="K191" s="259">
        <v>219.4</v>
      </c>
      <c r="L191" s="259">
        <v>215.05</v>
      </c>
      <c r="M191" s="259">
        <v>95.045180000000002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100.55</v>
      </c>
      <c r="D192" s="260">
        <v>100.25</v>
      </c>
      <c r="E192" s="260">
        <v>99.3</v>
      </c>
      <c r="F192" s="260">
        <v>98.05</v>
      </c>
      <c r="G192" s="260">
        <v>97.1</v>
      </c>
      <c r="H192" s="260">
        <v>101.5</v>
      </c>
      <c r="I192" s="260">
        <v>102.44999999999999</v>
      </c>
      <c r="J192" s="260">
        <v>103.7</v>
      </c>
      <c r="K192" s="259">
        <v>101.2</v>
      </c>
      <c r="L192" s="259">
        <v>99</v>
      </c>
      <c r="M192" s="259">
        <v>413.57468999999998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99.8</v>
      </c>
      <c r="D193" s="260">
        <v>100.35000000000001</v>
      </c>
      <c r="E193" s="260">
        <v>98.750000000000014</v>
      </c>
      <c r="F193" s="260">
        <v>97.7</v>
      </c>
      <c r="G193" s="260">
        <v>96.100000000000009</v>
      </c>
      <c r="H193" s="260">
        <v>101.40000000000002</v>
      </c>
      <c r="I193" s="260">
        <v>103.00000000000001</v>
      </c>
      <c r="J193" s="260">
        <v>104.05000000000003</v>
      </c>
      <c r="K193" s="259">
        <v>101.95</v>
      </c>
      <c r="L193" s="259">
        <v>99.3</v>
      </c>
      <c r="M193" s="259">
        <v>9.4559099999999994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1015.9</v>
      </c>
      <c r="D194" s="260">
        <v>1010.9666666666666</v>
      </c>
      <c r="E194" s="260">
        <v>1003.1333333333332</v>
      </c>
      <c r="F194" s="260">
        <v>990.36666666666667</v>
      </c>
      <c r="G194" s="260">
        <v>982.5333333333333</v>
      </c>
      <c r="H194" s="260">
        <v>1023.7333333333331</v>
      </c>
      <c r="I194" s="260">
        <v>1031.5666666666664</v>
      </c>
      <c r="J194" s="260">
        <v>1044.333333333333</v>
      </c>
      <c r="K194" s="259">
        <v>1018.8</v>
      </c>
      <c r="L194" s="259">
        <v>998.2</v>
      </c>
      <c r="M194" s="259">
        <v>21.924209999999999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709.15</v>
      </c>
      <c r="D195" s="260">
        <v>705.36666666666667</v>
      </c>
      <c r="E195" s="260">
        <v>697.88333333333333</v>
      </c>
      <c r="F195" s="260">
        <v>686.61666666666667</v>
      </c>
      <c r="G195" s="260">
        <v>679.13333333333333</v>
      </c>
      <c r="H195" s="260">
        <v>716.63333333333333</v>
      </c>
      <c r="I195" s="260">
        <v>724.11666666666667</v>
      </c>
      <c r="J195" s="260">
        <v>735.38333333333333</v>
      </c>
      <c r="K195" s="259">
        <v>712.85</v>
      </c>
      <c r="L195" s="259">
        <v>694.1</v>
      </c>
      <c r="M195" s="259">
        <v>4.3699700000000004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2621.35</v>
      </c>
      <c r="D196" s="260">
        <v>2624.0833333333335</v>
      </c>
      <c r="E196" s="260">
        <v>2603.2666666666669</v>
      </c>
      <c r="F196" s="260">
        <v>2585.1833333333334</v>
      </c>
      <c r="G196" s="260">
        <v>2564.3666666666668</v>
      </c>
      <c r="H196" s="260">
        <v>2642.166666666667</v>
      </c>
      <c r="I196" s="260">
        <v>2662.9833333333336</v>
      </c>
      <c r="J196" s="260">
        <v>2681.0666666666671</v>
      </c>
      <c r="K196" s="259">
        <v>2644.9</v>
      </c>
      <c r="L196" s="259">
        <v>2606</v>
      </c>
      <c r="M196" s="259">
        <v>11.317019999999999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1588.8</v>
      </c>
      <c r="D197" s="260">
        <v>1595.7166666666665</v>
      </c>
      <c r="E197" s="260">
        <v>1576.4333333333329</v>
      </c>
      <c r="F197" s="260">
        <v>1564.0666666666664</v>
      </c>
      <c r="G197" s="260">
        <v>1544.7833333333328</v>
      </c>
      <c r="H197" s="260">
        <v>1608.083333333333</v>
      </c>
      <c r="I197" s="260">
        <v>1627.3666666666663</v>
      </c>
      <c r="J197" s="260">
        <v>1639.7333333333331</v>
      </c>
      <c r="K197" s="259">
        <v>1615</v>
      </c>
      <c r="L197" s="259">
        <v>1583.35</v>
      </c>
      <c r="M197" s="259">
        <v>3.11104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483.85</v>
      </c>
      <c r="D198" s="260">
        <v>483.63333333333338</v>
      </c>
      <c r="E198" s="260">
        <v>480.61666666666679</v>
      </c>
      <c r="F198" s="260">
        <v>477.38333333333338</v>
      </c>
      <c r="G198" s="260">
        <v>474.36666666666679</v>
      </c>
      <c r="H198" s="260">
        <v>486.86666666666679</v>
      </c>
      <c r="I198" s="260">
        <v>489.88333333333333</v>
      </c>
      <c r="J198" s="260">
        <v>493.11666666666679</v>
      </c>
      <c r="K198" s="259">
        <v>486.65</v>
      </c>
      <c r="L198" s="259">
        <v>480.4</v>
      </c>
      <c r="M198" s="259">
        <v>3.6377100000000002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1422.3</v>
      </c>
      <c r="D199" s="260">
        <v>1420.05</v>
      </c>
      <c r="E199" s="260">
        <v>1400.25</v>
      </c>
      <c r="F199" s="260">
        <v>1378.2</v>
      </c>
      <c r="G199" s="260">
        <v>1358.4</v>
      </c>
      <c r="H199" s="260">
        <v>1442.1</v>
      </c>
      <c r="I199" s="260">
        <v>1461.8999999999996</v>
      </c>
      <c r="J199" s="260">
        <v>1483.9499999999998</v>
      </c>
      <c r="K199" s="259">
        <v>1439.85</v>
      </c>
      <c r="L199" s="259">
        <v>1398</v>
      </c>
      <c r="M199" s="259">
        <v>4.0216799999999999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36.549999999999997</v>
      </c>
      <c r="D200" s="260">
        <v>36.616666666666667</v>
      </c>
      <c r="E200" s="260">
        <v>36.133333333333333</v>
      </c>
      <c r="F200" s="260">
        <v>35.716666666666669</v>
      </c>
      <c r="G200" s="260">
        <v>35.233333333333334</v>
      </c>
      <c r="H200" s="260">
        <v>37.033333333333331</v>
      </c>
      <c r="I200" s="260">
        <v>37.516666666666666</v>
      </c>
      <c r="J200" s="260">
        <v>37.93333333333333</v>
      </c>
      <c r="K200" s="259">
        <v>37.1</v>
      </c>
      <c r="L200" s="259">
        <v>36.200000000000003</v>
      </c>
      <c r="M200" s="259">
        <v>49.734610000000004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2648.8</v>
      </c>
      <c r="D201" s="260">
        <v>2656.8333333333335</v>
      </c>
      <c r="E201" s="260">
        <v>2613.8166666666671</v>
      </c>
      <c r="F201" s="260">
        <v>2578.8333333333335</v>
      </c>
      <c r="G201" s="260">
        <v>2535.8166666666671</v>
      </c>
      <c r="H201" s="260">
        <v>2691.8166666666671</v>
      </c>
      <c r="I201" s="260">
        <v>2734.8333333333335</v>
      </c>
      <c r="J201" s="260">
        <v>2769.8166666666671</v>
      </c>
      <c r="K201" s="259">
        <v>2699.85</v>
      </c>
      <c r="L201" s="259">
        <v>2621.85</v>
      </c>
      <c r="M201" s="259">
        <v>1.5970800000000001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673.6</v>
      </c>
      <c r="D202" s="260">
        <v>669.95</v>
      </c>
      <c r="E202" s="260">
        <v>664.35000000000014</v>
      </c>
      <c r="F202" s="260">
        <v>655.10000000000014</v>
      </c>
      <c r="G202" s="260">
        <v>649.50000000000023</v>
      </c>
      <c r="H202" s="260">
        <v>679.2</v>
      </c>
      <c r="I202" s="260">
        <v>684.8</v>
      </c>
      <c r="J202" s="260">
        <v>694.05</v>
      </c>
      <c r="K202" s="259">
        <v>675.55</v>
      </c>
      <c r="L202" s="259">
        <v>660.7</v>
      </c>
      <c r="M202" s="259">
        <v>11.71443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6177.7</v>
      </c>
      <c r="D203" s="260">
        <v>6141.833333333333</v>
      </c>
      <c r="E203" s="260">
        <v>6093.6666666666661</v>
      </c>
      <c r="F203" s="260">
        <v>6009.6333333333332</v>
      </c>
      <c r="G203" s="260">
        <v>5961.4666666666662</v>
      </c>
      <c r="H203" s="260">
        <v>6225.8666666666659</v>
      </c>
      <c r="I203" s="260">
        <v>6274.0333333333319</v>
      </c>
      <c r="J203" s="260">
        <v>6358.0666666666657</v>
      </c>
      <c r="K203" s="259">
        <v>6190</v>
      </c>
      <c r="L203" s="259">
        <v>6057.8</v>
      </c>
      <c r="M203" s="259">
        <v>2.23353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43.8</v>
      </c>
      <c r="D204" s="260">
        <v>43.533333333333331</v>
      </c>
      <c r="E204" s="260">
        <v>43.066666666666663</v>
      </c>
      <c r="F204" s="260">
        <v>42.333333333333329</v>
      </c>
      <c r="G204" s="260">
        <v>41.86666666666666</v>
      </c>
      <c r="H204" s="260">
        <v>44.266666666666666</v>
      </c>
      <c r="I204" s="260">
        <v>44.733333333333334</v>
      </c>
      <c r="J204" s="260">
        <v>45.466666666666669</v>
      </c>
      <c r="K204" s="259">
        <v>44</v>
      </c>
      <c r="L204" s="259">
        <v>42.8</v>
      </c>
      <c r="M204" s="259">
        <v>41.797919999999998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1669.4</v>
      </c>
      <c r="D205" s="260">
        <v>1657.1666666666667</v>
      </c>
      <c r="E205" s="260">
        <v>1636.3833333333334</v>
      </c>
      <c r="F205" s="260">
        <v>1603.3666666666668</v>
      </c>
      <c r="G205" s="260">
        <v>1582.5833333333335</v>
      </c>
      <c r="H205" s="260">
        <v>1690.1833333333334</v>
      </c>
      <c r="I205" s="260">
        <v>1710.9666666666667</v>
      </c>
      <c r="J205" s="260">
        <v>1743.9833333333333</v>
      </c>
      <c r="K205" s="259">
        <v>1677.95</v>
      </c>
      <c r="L205" s="259">
        <v>1624.15</v>
      </c>
      <c r="M205" s="259">
        <v>2.38158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837.5</v>
      </c>
      <c r="D206" s="260">
        <v>827.05000000000007</v>
      </c>
      <c r="E206" s="260">
        <v>812.45000000000016</v>
      </c>
      <c r="F206" s="260">
        <v>787.40000000000009</v>
      </c>
      <c r="G206" s="260">
        <v>772.80000000000018</v>
      </c>
      <c r="H206" s="260">
        <v>852.10000000000014</v>
      </c>
      <c r="I206" s="260">
        <v>866.7</v>
      </c>
      <c r="J206" s="260">
        <v>891.75000000000011</v>
      </c>
      <c r="K206" s="259">
        <v>841.65</v>
      </c>
      <c r="L206" s="259">
        <v>802</v>
      </c>
      <c r="M206" s="259">
        <v>29.22626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1068.3499999999999</v>
      </c>
      <c r="D207" s="260">
        <v>1059.5666666666666</v>
      </c>
      <c r="E207" s="260">
        <v>1034.3333333333333</v>
      </c>
      <c r="F207" s="260">
        <v>1000.3166666666666</v>
      </c>
      <c r="G207" s="260">
        <v>975.08333333333326</v>
      </c>
      <c r="H207" s="260">
        <v>1093.5833333333333</v>
      </c>
      <c r="I207" s="260">
        <v>1118.8166666666668</v>
      </c>
      <c r="J207" s="260">
        <v>1152.8333333333333</v>
      </c>
      <c r="K207" s="259">
        <v>1084.8</v>
      </c>
      <c r="L207" s="259">
        <v>1025.55</v>
      </c>
      <c r="M207" s="259">
        <v>24.2941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287.60000000000002</v>
      </c>
      <c r="D208" s="260">
        <v>285.9666666666667</v>
      </c>
      <c r="E208" s="260">
        <v>281.93333333333339</v>
      </c>
      <c r="F208" s="260">
        <v>276.26666666666671</v>
      </c>
      <c r="G208" s="260">
        <v>272.23333333333341</v>
      </c>
      <c r="H208" s="260">
        <v>291.63333333333338</v>
      </c>
      <c r="I208" s="260">
        <v>295.66666666666669</v>
      </c>
      <c r="J208" s="260">
        <v>301.33333333333337</v>
      </c>
      <c r="K208" s="259">
        <v>290</v>
      </c>
      <c r="L208" s="259">
        <v>280.3</v>
      </c>
      <c r="M208" s="259">
        <v>100.4415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8.65</v>
      </c>
      <c r="D209" s="260">
        <v>8.65</v>
      </c>
      <c r="E209" s="260">
        <v>8.5500000000000007</v>
      </c>
      <c r="F209" s="260">
        <v>8.4500000000000011</v>
      </c>
      <c r="G209" s="260">
        <v>8.3500000000000014</v>
      </c>
      <c r="H209" s="260">
        <v>8.75</v>
      </c>
      <c r="I209" s="260">
        <v>8.8499999999999979</v>
      </c>
      <c r="J209" s="260">
        <v>8.9499999999999993</v>
      </c>
      <c r="K209" s="259">
        <v>8.75</v>
      </c>
      <c r="L209" s="259">
        <v>8.5500000000000007</v>
      </c>
      <c r="M209" s="259">
        <v>652.39891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874.3</v>
      </c>
      <c r="D210" s="260">
        <v>870.56666666666661</v>
      </c>
      <c r="E210" s="260">
        <v>863.13333333333321</v>
      </c>
      <c r="F210" s="260">
        <v>851.96666666666658</v>
      </c>
      <c r="G210" s="260">
        <v>844.53333333333319</v>
      </c>
      <c r="H210" s="260">
        <v>881.73333333333323</v>
      </c>
      <c r="I210" s="260">
        <v>889.16666666666663</v>
      </c>
      <c r="J210" s="260">
        <v>900.33333333333326</v>
      </c>
      <c r="K210" s="259">
        <v>878</v>
      </c>
      <c r="L210" s="259">
        <v>859.4</v>
      </c>
      <c r="M210" s="259">
        <v>19.92108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1596.9</v>
      </c>
      <c r="D211" s="260">
        <v>1604.2166666666665</v>
      </c>
      <c r="E211" s="260">
        <v>1578.6833333333329</v>
      </c>
      <c r="F211" s="260">
        <v>1560.4666666666665</v>
      </c>
      <c r="G211" s="260">
        <v>1534.9333333333329</v>
      </c>
      <c r="H211" s="260">
        <v>1622.4333333333329</v>
      </c>
      <c r="I211" s="260">
        <v>1647.9666666666662</v>
      </c>
      <c r="J211" s="260">
        <v>1666.1833333333329</v>
      </c>
      <c r="K211" s="259">
        <v>1629.75</v>
      </c>
      <c r="L211" s="259">
        <v>1586</v>
      </c>
      <c r="M211" s="259">
        <v>1.62958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407.95</v>
      </c>
      <c r="D212" s="260">
        <v>406.38333333333338</v>
      </c>
      <c r="E212" s="260">
        <v>403.16666666666674</v>
      </c>
      <c r="F212" s="260">
        <v>398.38333333333338</v>
      </c>
      <c r="G212" s="260">
        <v>395.16666666666674</v>
      </c>
      <c r="H212" s="260">
        <v>411.16666666666674</v>
      </c>
      <c r="I212" s="260">
        <v>414.38333333333333</v>
      </c>
      <c r="J212" s="260">
        <v>419.16666666666674</v>
      </c>
      <c r="K212" s="259">
        <v>409.6</v>
      </c>
      <c r="L212" s="259">
        <v>401.6</v>
      </c>
      <c r="M212" s="259">
        <v>63.05059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16</v>
      </c>
      <c r="D213" s="260">
        <v>16.033333333333331</v>
      </c>
      <c r="E213" s="260">
        <v>15.766666666666662</v>
      </c>
      <c r="F213" s="260">
        <v>15.533333333333331</v>
      </c>
      <c r="G213" s="260">
        <v>15.266666666666662</v>
      </c>
      <c r="H213" s="260">
        <v>16.266666666666662</v>
      </c>
      <c r="I213" s="260">
        <v>16.533333333333328</v>
      </c>
      <c r="J213" s="260">
        <v>16.766666666666662</v>
      </c>
      <c r="K213" s="259">
        <v>16.3</v>
      </c>
      <c r="L213" s="259">
        <v>15.8</v>
      </c>
      <c r="M213" s="259">
        <v>660.34496000000001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267.95</v>
      </c>
      <c r="D214" s="260">
        <v>268.23333333333335</v>
      </c>
      <c r="E214" s="260">
        <v>262.4666666666667</v>
      </c>
      <c r="F214" s="260">
        <v>256.98333333333335</v>
      </c>
      <c r="G214" s="260">
        <v>251.2166666666667</v>
      </c>
      <c r="H214" s="260">
        <v>273.7166666666667</v>
      </c>
      <c r="I214" s="260">
        <v>279.48333333333335</v>
      </c>
      <c r="J214" s="260">
        <v>284.9666666666667</v>
      </c>
      <c r="K214" s="259">
        <v>274</v>
      </c>
      <c r="L214" s="259">
        <v>262.75</v>
      </c>
      <c r="M214" s="259">
        <v>178.86711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63.75</v>
      </c>
      <c r="D215" s="260">
        <v>64.416666666666671</v>
      </c>
      <c r="E215" s="260">
        <v>62.38333333333334</v>
      </c>
      <c r="F215" s="260">
        <v>61.016666666666666</v>
      </c>
      <c r="G215" s="260">
        <v>58.983333333333334</v>
      </c>
      <c r="H215" s="260">
        <v>65.783333333333346</v>
      </c>
      <c r="I215" s="260">
        <v>67.816666666666677</v>
      </c>
      <c r="J215" s="260">
        <v>69.183333333333351</v>
      </c>
      <c r="K215" s="259">
        <v>66.45</v>
      </c>
      <c r="L215" s="259">
        <v>63.05</v>
      </c>
      <c r="M215" s="259">
        <v>677.99710000000005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420.6</v>
      </c>
      <c r="D216" s="260">
        <v>418.55</v>
      </c>
      <c r="E216" s="260">
        <v>414.20000000000005</v>
      </c>
      <c r="F216" s="260">
        <v>407.8</v>
      </c>
      <c r="G216" s="260">
        <v>403.45000000000005</v>
      </c>
      <c r="H216" s="260">
        <v>424.95000000000005</v>
      </c>
      <c r="I216" s="260">
        <v>429.30000000000007</v>
      </c>
      <c r="J216" s="260">
        <v>435.70000000000005</v>
      </c>
      <c r="K216" s="259">
        <v>422.9</v>
      </c>
      <c r="L216" s="259">
        <v>412.15</v>
      </c>
      <c r="M216" s="259">
        <v>10.14645</v>
      </c>
      <c r="N216" s="1"/>
      <c r="O216" s="1"/>
    </row>
    <row r="217" spans="1:15" ht="12.75" customHeight="1">
      <c r="A217" s="342"/>
      <c r="B217" s="343"/>
      <c r="C217" s="344"/>
      <c r="D217" s="344"/>
      <c r="E217" s="344"/>
      <c r="F217" s="344"/>
      <c r="G217" s="344"/>
      <c r="H217" s="344"/>
      <c r="I217" s="344"/>
      <c r="J217" s="344"/>
      <c r="K217" s="344"/>
      <c r="L217" s="344"/>
      <c r="M217" s="344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D16" sqref="D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8"/>
      <c r="B1" s="409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44847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1" t="s">
        <v>16</v>
      </c>
      <c r="B9" s="403" t="s">
        <v>18</v>
      </c>
      <c r="C9" s="407" t="s">
        <v>20</v>
      </c>
      <c r="D9" s="407" t="s">
        <v>21</v>
      </c>
      <c r="E9" s="398" t="s">
        <v>22</v>
      </c>
      <c r="F9" s="399"/>
      <c r="G9" s="400"/>
      <c r="H9" s="398" t="s">
        <v>23</v>
      </c>
      <c r="I9" s="399"/>
      <c r="J9" s="400"/>
      <c r="K9" s="23"/>
      <c r="L9" s="24"/>
      <c r="M9" s="50"/>
      <c r="N9" s="1"/>
      <c r="O9" s="1"/>
    </row>
    <row r="10" spans="1:15" ht="42.75" customHeight="1">
      <c r="A10" s="405"/>
      <c r="B10" s="406"/>
      <c r="C10" s="406"/>
      <c r="D10" s="40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23684</v>
      </c>
      <c r="D11" s="260">
        <v>23605.333333333332</v>
      </c>
      <c r="E11" s="260">
        <v>23410.666666666664</v>
      </c>
      <c r="F11" s="260">
        <v>23137.333333333332</v>
      </c>
      <c r="G11" s="260">
        <v>22942.666666666664</v>
      </c>
      <c r="H11" s="260">
        <v>23878.666666666664</v>
      </c>
      <c r="I11" s="260">
        <v>24073.333333333328</v>
      </c>
      <c r="J11" s="260">
        <v>24346.666666666664</v>
      </c>
      <c r="K11" s="259">
        <v>23800</v>
      </c>
      <c r="L11" s="259">
        <v>23332</v>
      </c>
      <c r="M11" s="259">
        <v>3.0380000000000001E-2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3247.5</v>
      </c>
      <c r="D12" s="260">
        <v>3226.7833333333333</v>
      </c>
      <c r="E12" s="260">
        <v>3193.7166666666667</v>
      </c>
      <c r="F12" s="260">
        <v>3139.9333333333334</v>
      </c>
      <c r="G12" s="260">
        <v>3106.8666666666668</v>
      </c>
      <c r="H12" s="260">
        <v>3280.5666666666666</v>
      </c>
      <c r="I12" s="260">
        <v>3313.6333333333332</v>
      </c>
      <c r="J12" s="260">
        <v>3367.4166666666665</v>
      </c>
      <c r="K12" s="259">
        <v>3259.85</v>
      </c>
      <c r="L12" s="259">
        <v>3173</v>
      </c>
      <c r="M12" s="259">
        <v>2.2325599999999999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2316.8000000000002</v>
      </c>
      <c r="D13" s="260">
        <v>2312.7666666666669</v>
      </c>
      <c r="E13" s="260">
        <v>2286.1333333333337</v>
      </c>
      <c r="F13" s="260">
        <v>2255.4666666666667</v>
      </c>
      <c r="G13" s="260">
        <v>2228.8333333333335</v>
      </c>
      <c r="H13" s="260">
        <v>2343.4333333333338</v>
      </c>
      <c r="I13" s="260">
        <v>2370.0666666666671</v>
      </c>
      <c r="J13" s="260">
        <v>2400.733333333334</v>
      </c>
      <c r="K13" s="259">
        <v>2339.4</v>
      </c>
      <c r="L13" s="259">
        <v>2282.1</v>
      </c>
      <c r="M13" s="259">
        <v>6.1194100000000002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2556.5500000000002</v>
      </c>
      <c r="D14" s="260">
        <v>2551.2666666666669</v>
      </c>
      <c r="E14" s="260">
        <v>2515.2833333333338</v>
      </c>
      <c r="F14" s="260">
        <v>2474.0166666666669</v>
      </c>
      <c r="G14" s="260">
        <v>2438.0333333333338</v>
      </c>
      <c r="H14" s="260">
        <v>2592.5333333333338</v>
      </c>
      <c r="I14" s="260">
        <v>2628.5166666666664</v>
      </c>
      <c r="J14" s="260">
        <v>2669.7833333333338</v>
      </c>
      <c r="K14" s="259">
        <v>2587.25</v>
      </c>
      <c r="L14" s="259">
        <v>2510</v>
      </c>
      <c r="M14" s="259">
        <v>0.65754000000000001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1099.5</v>
      </c>
      <c r="D15" s="260">
        <v>1101.8166666666666</v>
      </c>
      <c r="E15" s="260">
        <v>1081.6333333333332</v>
      </c>
      <c r="F15" s="260">
        <v>1063.7666666666667</v>
      </c>
      <c r="G15" s="260">
        <v>1043.5833333333333</v>
      </c>
      <c r="H15" s="260">
        <v>1119.6833333333332</v>
      </c>
      <c r="I15" s="260">
        <v>1139.8666666666666</v>
      </c>
      <c r="J15" s="260">
        <v>1157.7333333333331</v>
      </c>
      <c r="K15" s="259">
        <v>1122</v>
      </c>
      <c r="L15" s="259">
        <v>1083.95</v>
      </c>
      <c r="M15" s="259">
        <v>2.7417699999999998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588.45000000000005</v>
      </c>
      <c r="D16" s="260">
        <v>583.88333333333333</v>
      </c>
      <c r="E16" s="260">
        <v>576.76666666666665</v>
      </c>
      <c r="F16" s="260">
        <v>565.08333333333337</v>
      </c>
      <c r="G16" s="260">
        <v>557.9666666666667</v>
      </c>
      <c r="H16" s="260">
        <v>595.56666666666661</v>
      </c>
      <c r="I16" s="260">
        <v>602.68333333333317</v>
      </c>
      <c r="J16" s="260">
        <v>614.36666666666656</v>
      </c>
      <c r="K16" s="259">
        <v>591</v>
      </c>
      <c r="L16" s="259">
        <v>572.20000000000005</v>
      </c>
      <c r="M16" s="259">
        <v>19.649640000000002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448.45</v>
      </c>
      <c r="D17" s="260">
        <v>452.34999999999997</v>
      </c>
      <c r="E17" s="260">
        <v>440.89999999999992</v>
      </c>
      <c r="F17" s="260">
        <v>433.34999999999997</v>
      </c>
      <c r="G17" s="260">
        <v>421.89999999999992</v>
      </c>
      <c r="H17" s="260">
        <v>459.89999999999992</v>
      </c>
      <c r="I17" s="260">
        <v>471.34999999999997</v>
      </c>
      <c r="J17" s="260">
        <v>478.89999999999992</v>
      </c>
      <c r="K17" s="259">
        <v>463.8</v>
      </c>
      <c r="L17" s="259">
        <v>444.8</v>
      </c>
      <c r="M17" s="259">
        <v>2.2461700000000002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2111.75</v>
      </c>
      <c r="D18" s="260">
        <v>2089.5333333333333</v>
      </c>
      <c r="E18" s="260">
        <v>2050.2166666666667</v>
      </c>
      <c r="F18" s="260">
        <v>1988.6833333333334</v>
      </c>
      <c r="G18" s="260">
        <v>1949.3666666666668</v>
      </c>
      <c r="H18" s="260">
        <v>2151.0666666666666</v>
      </c>
      <c r="I18" s="260">
        <v>2190.3833333333332</v>
      </c>
      <c r="J18" s="260">
        <v>2251.9166666666665</v>
      </c>
      <c r="K18" s="259">
        <v>2128.85</v>
      </c>
      <c r="L18" s="259">
        <v>2028</v>
      </c>
      <c r="M18" s="259">
        <v>0.64183000000000001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18391.900000000001</v>
      </c>
      <c r="D19" s="260">
        <v>18459.266666666666</v>
      </c>
      <c r="E19" s="260">
        <v>18218.533333333333</v>
      </c>
      <c r="F19" s="260">
        <v>18045.166666666668</v>
      </c>
      <c r="G19" s="260">
        <v>17804.433333333334</v>
      </c>
      <c r="H19" s="260">
        <v>18632.633333333331</v>
      </c>
      <c r="I19" s="260">
        <v>18873.366666666661</v>
      </c>
      <c r="J19" s="260">
        <v>19046.73333333333</v>
      </c>
      <c r="K19" s="259">
        <v>18700</v>
      </c>
      <c r="L19" s="259">
        <v>18285.900000000001</v>
      </c>
      <c r="M19" s="259">
        <v>0.12299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3223.65</v>
      </c>
      <c r="D20" s="260">
        <v>3221.8833333333332</v>
      </c>
      <c r="E20" s="260">
        <v>3146.7666666666664</v>
      </c>
      <c r="F20" s="260">
        <v>3069.8833333333332</v>
      </c>
      <c r="G20" s="260">
        <v>2994.7666666666664</v>
      </c>
      <c r="H20" s="260">
        <v>3298.7666666666664</v>
      </c>
      <c r="I20" s="260">
        <v>3373.8833333333332</v>
      </c>
      <c r="J20" s="260">
        <v>3450.7666666666664</v>
      </c>
      <c r="K20" s="259">
        <v>3297</v>
      </c>
      <c r="L20" s="259">
        <v>3145</v>
      </c>
      <c r="M20" s="259">
        <v>29.726009999999999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2099.1</v>
      </c>
      <c r="D21" s="260">
        <v>2118.3166666666666</v>
      </c>
      <c r="E21" s="260">
        <v>2068.833333333333</v>
      </c>
      <c r="F21" s="260">
        <v>2038.5666666666666</v>
      </c>
      <c r="G21" s="260">
        <v>1989.083333333333</v>
      </c>
      <c r="H21" s="260">
        <v>2148.583333333333</v>
      </c>
      <c r="I21" s="260">
        <v>2198.0666666666666</v>
      </c>
      <c r="J21" s="260">
        <v>2228.333333333333</v>
      </c>
      <c r="K21" s="259">
        <v>2167.8000000000002</v>
      </c>
      <c r="L21" s="259">
        <v>2088.0500000000002</v>
      </c>
      <c r="M21" s="259">
        <v>12.56878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803.9</v>
      </c>
      <c r="D22" s="260">
        <v>798.91666666666663</v>
      </c>
      <c r="E22" s="260">
        <v>791.33333333333326</v>
      </c>
      <c r="F22" s="260">
        <v>778.76666666666665</v>
      </c>
      <c r="G22" s="260">
        <v>771.18333333333328</v>
      </c>
      <c r="H22" s="260">
        <v>811.48333333333323</v>
      </c>
      <c r="I22" s="260">
        <v>819.06666666666649</v>
      </c>
      <c r="J22" s="260">
        <v>831.63333333333321</v>
      </c>
      <c r="K22" s="259">
        <v>806.5</v>
      </c>
      <c r="L22" s="259">
        <v>786.35</v>
      </c>
      <c r="M22" s="259">
        <v>56.28537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3202.85</v>
      </c>
      <c r="D23" s="260">
        <v>3198.2333333333336</v>
      </c>
      <c r="E23" s="260">
        <v>3172.4666666666672</v>
      </c>
      <c r="F23" s="260">
        <v>3142.0833333333335</v>
      </c>
      <c r="G23" s="260">
        <v>3116.3166666666671</v>
      </c>
      <c r="H23" s="260">
        <v>3228.6166666666672</v>
      </c>
      <c r="I23" s="260">
        <v>3254.3833333333337</v>
      </c>
      <c r="J23" s="260">
        <v>3284.7666666666673</v>
      </c>
      <c r="K23" s="259">
        <v>3224</v>
      </c>
      <c r="L23" s="259">
        <v>3167.85</v>
      </c>
      <c r="M23" s="259">
        <v>3.2960799999999999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3187.95</v>
      </c>
      <c r="D24" s="260">
        <v>3173.4833333333336</v>
      </c>
      <c r="E24" s="260">
        <v>3107.0166666666673</v>
      </c>
      <c r="F24" s="260">
        <v>3026.0833333333339</v>
      </c>
      <c r="G24" s="260">
        <v>2959.6166666666677</v>
      </c>
      <c r="H24" s="260">
        <v>3254.416666666667</v>
      </c>
      <c r="I24" s="260">
        <v>3320.8833333333332</v>
      </c>
      <c r="J24" s="260">
        <v>3401.8166666666666</v>
      </c>
      <c r="K24" s="259">
        <v>3239.95</v>
      </c>
      <c r="L24" s="259">
        <v>3092.55</v>
      </c>
      <c r="M24" s="259">
        <v>3.3328700000000002</v>
      </c>
      <c r="N24" s="1"/>
      <c r="O24" s="1"/>
    </row>
    <row r="25" spans="1:15" ht="12.75" customHeight="1">
      <c r="A25" s="30">
        <v>15</v>
      </c>
      <c r="B25" s="269" t="s">
        <v>1000</v>
      </c>
      <c r="C25" s="259">
        <v>708.35</v>
      </c>
      <c r="D25" s="260">
        <v>709.38333333333333</v>
      </c>
      <c r="E25" s="260">
        <v>690.9666666666667</v>
      </c>
      <c r="F25" s="260">
        <v>673.58333333333337</v>
      </c>
      <c r="G25" s="260">
        <v>655.16666666666674</v>
      </c>
      <c r="H25" s="260">
        <v>726.76666666666665</v>
      </c>
      <c r="I25" s="260">
        <v>745.18333333333339</v>
      </c>
      <c r="J25" s="260">
        <v>762.56666666666661</v>
      </c>
      <c r="K25" s="259">
        <v>727.8</v>
      </c>
      <c r="L25" s="259">
        <v>692</v>
      </c>
      <c r="M25" s="259">
        <v>34.251640000000002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111.9</v>
      </c>
      <c r="D26" s="260">
        <v>111.65000000000002</v>
      </c>
      <c r="E26" s="260">
        <v>110.85000000000004</v>
      </c>
      <c r="F26" s="260">
        <v>109.80000000000001</v>
      </c>
      <c r="G26" s="260">
        <v>109.00000000000003</v>
      </c>
      <c r="H26" s="260">
        <v>112.70000000000005</v>
      </c>
      <c r="I26" s="260">
        <v>113.50000000000003</v>
      </c>
      <c r="J26" s="260">
        <v>114.55000000000005</v>
      </c>
      <c r="K26" s="259">
        <v>112.45</v>
      </c>
      <c r="L26" s="259">
        <v>110.6</v>
      </c>
      <c r="M26" s="259">
        <v>12.30574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332.2</v>
      </c>
      <c r="D27" s="260">
        <v>331.8</v>
      </c>
      <c r="E27" s="260">
        <v>327.90000000000003</v>
      </c>
      <c r="F27" s="260">
        <v>323.60000000000002</v>
      </c>
      <c r="G27" s="260">
        <v>319.70000000000005</v>
      </c>
      <c r="H27" s="260">
        <v>336.1</v>
      </c>
      <c r="I27" s="260">
        <v>340</v>
      </c>
      <c r="J27" s="260">
        <v>344.3</v>
      </c>
      <c r="K27" s="259">
        <v>335.7</v>
      </c>
      <c r="L27" s="259">
        <v>327.5</v>
      </c>
      <c r="M27" s="259">
        <v>14.34625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437.05</v>
      </c>
      <c r="D28" s="260">
        <v>437.43333333333334</v>
      </c>
      <c r="E28" s="260">
        <v>431.66666666666669</v>
      </c>
      <c r="F28" s="260">
        <v>426.28333333333336</v>
      </c>
      <c r="G28" s="260">
        <v>420.51666666666671</v>
      </c>
      <c r="H28" s="260">
        <v>442.81666666666666</v>
      </c>
      <c r="I28" s="260">
        <v>448.58333333333331</v>
      </c>
      <c r="J28" s="260">
        <v>453.96666666666664</v>
      </c>
      <c r="K28" s="259">
        <v>443.2</v>
      </c>
      <c r="L28" s="259">
        <v>432.05</v>
      </c>
      <c r="M28" s="259">
        <v>0.28015000000000001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274.55</v>
      </c>
      <c r="D29" s="260">
        <v>276.48333333333335</v>
      </c>
      <c r="E29" s="260">
        <v>270.36666666666667</v>
      </c>
      <c r="F29" s="260">
        <v>266.18333333333334</v>
      </c>
      <c r="G29" s="260">
        <v>260.06666666666666</v>
      </c>
      <c r="H29" s="260">
        <v>280.66666666666669</v>
      </c>
      <c r="I29" s="260">
        <v>286.78333333333336</v>
      </c>
      <c r="J29" s="260">
        <v>290.9666666666667</v>
      </c>
      <c r="K29" s="259">
        <v>282.60000000000002</v>
      </c>
      <c r="L29" s="259">
        <v>272.3</v>
      </c>
      <c r="M29" s="259">
        <v>6.3831600000000002</v>
      </c>
      <c r="N29" s="1"/>
      <c r="O29" s="1"/>
    </row>
    <row r="30" spans="1:15" ht="12.75" customHeight="1">
      <c r="A30" s="30">
        <v>20</v>
      </c>
      <c r="B30" s="269" t="s">
        <v>1005</v>
      </c>
      <c r="C30" s="259">
        <v>943.85</v>
      </c>
      <c r="D30" s="260">
        <v>952.13333333333321</v>
      </c>
      <c r="E30" s="260">
        <v>932.26666666666642</v>
      </c>
      <c r="F30" s="260">
        <v>920.68333333333317</v>
      </c>
      <c r="G30" s="260">
        <v>900.81666666666638</v>
      </c>
      <c r="H30" s="260">
        <v>963.71666666666647</v>
      </c>
      <c r="I30" s="260">
        <v>983.58333333333326</v>
      </c>
      <c r="J30" s="260">
        <v>995.16666666666652</v>
      </c>
      <c r="K30" s="259">
        <v>972</v>
      </c>
      <c r="L30" s="259">
        <v>940.55</v>
      </c>
      <c r="M30" s="259">
        <v>0.47885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1210.05</v>
      </c>
      <c r="D31" s="260">
        <v>1216.4833333333333</v>
      </c>
      <c r="E31" s="260">
        <v>1200.5666666666666</v>
      </c>
      <c r="F31" s="260">
        <v>1191.0833333333333</v>
      </c>
      <c r="G31" s="260">
        <v>1175.1666666666665</v>
      </c>
      <c r="H31" s="260">
        <v>1225.9666666666667</v>
      </c>
      <c r="I31" s="260">
        <v>1241.8833333333332</v>
      </c>
      <c r="J31" s="260">
        <v>1251.3666666666668</v>
      </c>
      <c r="K31" s="259">
        <v>1232.4000000000001</v>
      </c>
      <c r="L31" s="259">
        <v>1207</v>
      </c>
      <c r="M31" s="259">
        <v>2.36388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1253.6500000000001</v>
      </c>
      <c r="D32" s="260">
        <v>1260.4166666666667</v>
      </c>
      <c r="E32" s="260">
        <v>1242.2333333333336</v>
      </c>
      <c r="F32" s="260">
        <v>1230.8166666666668</v>
      </c>
      <c r="G32" s="260">
        <v>1212.6333333333337</v>
      </c>
      <c r="H32" s="260">
        <v>1271.8333333333335</v>
      </c>
      <c r="I32" s="260">
        <v>1290.0166666666664</v>
      </c>
      <c r="J32" s="260">
        <v>1301.4333333333334</v>
      </c>
      <c r="K32" s="259">
        <v>1278.5999999999999</v>
      </c>
      <c r="L32" s="259">
        <v>1249</v>
      </c>
      <c r="M32" s="259">
        <v>0.19828000000000001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582.35</v>
      </c>
      <c r="D33" s="260">
        <v>588.41666666666663</v>
      </c>
      <c r="E33" s="260">
        <v>574.48333333333323</v>
      </c>
      <c r="F33" s="260">
        <v>566.61666666666656</v>
      </c>
      <c r="G33" s="260">
        <v>552.68333333333317</v>
      </c>
      <c r="H33" s="260">
        <v>596.2833333333333</v>
      </c>
      <c r="I33" s="260">
        <v>610.2166666666667</v>
      </c>
      <c r="J33" s="260">
        <v>618.08333333333337</v>
      </c>
      <c r="K33" s="259">
        <v>602.35</v>
      </c>
      <c r="L33" s="259">
        <v>580.54999999999995</v>
      </c>
      <c r="M33" s="259">
        <v>2.0486499999999999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3154.1</v>
      </c>
      <c r="D34" s="260">
        <v>3164.0666666666671</v>
      </c>
      <c r="E34" s="260">
        <v>3122.5833333333339</v>
      </c>
      <c r="F34" s="260">
        <v>3091.0666666666671</v>
      </c>
      <c r="G34" s="260">
        <v>3049.5833333333339</v>
      </c>
      <c r="H34" s="260">
        <v>3195.5833333333339</v>
      </c>
      <c r="I34" s="260">
        <v>3237.0666666666666</v>
      </c>
      <c r="J34" s="260">
        <v>3268.5833333333339</v>
      </c>
      <c r="K34" s="259">
        <v>3205.55</v>
      </c>
      <c r="L34" s="259">
        <v>3132.55</v>
      </c>
      <c r="M34" s="259">
        <v>0.45867000000000002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2830.75</v>
      </c>
      <c r="D35" s="260">
        <v>2848.5833333333335</v>
      </c>
      <c r="E35" s="260">
        <v>2807.166666666667</v>
      </c>
      <c r="F35" s="260">
        <v>2783.5833333333335</v>
      </c>
      <c r="G35" s="260">
        <v>2742.166666666667</v>
      </c>
      <c r="H35" s="260">
        <v>2872.166666666667</v>
      </c>
      <c r="I35" s="260">
        <v>2913.5833333333339</v>
      </c>
      <c r="J35" s="260">
        <v>2937.166666666667</v>
      </c>
      <c r="K35" s="259">
        <v>2890</v>
      </c>
      <c r="L35" s="259">
        <v>2825</v>
      </c>
      <c r="M35" s="259">
        <v>0.22694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400</v>
      </c>
      <c r="D36" s="260">
        <v>397.63333333333338</v>
      </c>
      <c r="E36" s="260">
        <v>390.46666666666675</v>
      </c>
      <c r="F36" s="260">
        <v>380.93333333333339</v>
      </c>
      <c r="G36" s="260">
        <v>373.76666666666677</v>
      </c>
      <c r="H36" s="260">
        <v>407.16666666666674</v>
      </c>
      <c r="I36" s="260">
        <v>414.33333333333337</v>
      </c>
      <c r="J36" s="260">
        <v>423.86666666666673</v>
      </c>
      <c r="K36" s="259">
        <v>404.8</v>
      </c>
      <c r="L36" s="259">
        <v>388.1</v>
      </c>
      <c r="M36" s="259">
        <v>6.3657599999999999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17.7</v>
      </c>
      <c r="D37" s="260">
        <v>17.7</v>
      </c>
      <c r="E37" s="260">
        <v>17.399999999999999</v>
      </c>
      <c r="F37" s="260">
        <v>17.099999999999998</v>
      </c>
      <c r="G37" s="260">
        <v>16.799999999999997</v>
      </c>
      <c r="H37" s="260">
        <v>18</v>
      </c>
      <c r="I37" s="260">
        <v>18.300000000000004</v>
      </c>
      <c r="J37" s="260">
        <v>18.600000000000001</v>
      </c>
      <c r="K37" s="259">
        <v>18</v>
      </c>
      <c r="L37" s="259">
        <v>17.399999999999999</v>
      </c>
      <c r="M37" s="259">
        <v>17.73085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493.3</v>
      </c>
      <c r="D38" s="260">
        <v>491.06666666666661</v>
      </c>
      <c r="E38" s="260">
        <v>487.63333333333321</v>
      </c>
      <c r="F38" s="260">
        <v>481.96666666666658</v>
      </c>
      <c r="G38" s="260">
        <v>478.53333333333319</v>
      </c>
      <c r="H38" s="260">
        <v>496.73333333333323</v>
      </c>
      <c r="I38" s="260">
        <v>500.16666666666663</v>
      </c>
      <c r="J38" s="260">
        <v>505.83333333333326</v>
      </c>
      <c r="K38" s="259">
        <v>494.5</v>
      </c>
      <c r="L38" s="259">
        <v>485.4</v>
      </c>
      <c r="M38" s="259">
        <v>2.5307300000000001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2349.5500000000002</v>
      </c>
      <c r="D39" s="260">
        <v>2334.85</v>
      </c>
      <c r="E39" s="260">
        <v>2281.6999999999998</v>
      </c>
      <c r="F39" s="260">
        <v>2213.85</v>
      </c>
      <c r="G39" s="260">
        <v>2160.6999999999998</v>
      </c>
      <c r="H39" s="260">
        <v>2402.6999999999998</v>
      </c>
      <c r="I39" s="260">
        <v>2455.8500000000004</v>
      </c>
      <c r="J39" s="260">
        <v>2523.6999999999998</v>
      </c>
      <c r="K39" s="259">
        <v>2388</v>
      </c>
      <c r="L39" s="259">
        <v>2267</v>
      </c>
      <c r="M39" s="259">
        <v>2.8104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505.45</v>
      </c>
      <c r="D40" s="260">
        <v>499.0333333333333</v>
      </c>
      <c r="E40" s="260">
        <v>490.61666666666662</v>
      </c>
      <c r="F40" s="260">
        <v>475.7833333333333</v>
      </c>
      <c r="G40" s="260">
        <v>467.36666666666662</v>
      </c>
      <c r="H40" s="260">
        <v>513.86666666666656</v>
      </c>
      <c r="I40" s="260">
        <v>522.2833333333333</v>
      </c>
      <c r="J40" s="260">
        <v>537.11666666666656</v>
      </c>
      <c r="K40" s="259">
        <v>507.45</v>
      </c>
      <c r="L40" s="259">
        <v>484.2</v>
      </c>
      <c r="M40" s="259">
        <v>117.86906999999999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1588.45</v>
      </c>
      <c r="D41" s="260">
        <v>1590.95</v>
      </c>
      <c r="E41" s="260">
        <v>1569.9</v>
      </c>
      <c r="F41" s="260">
        <v>1551.3500000000001</v>
      </c>
      <c r="G41" s="260">
        <v>1530.3000000000002</v>
      </c>
      <c r="H41" s="260">
        <v>1609.5</v>
      </c>
      <c r="I41" s="260">
        <v>1630.5499999999997</v>
      </c>
      <c r="J41" s="260">
        <v>1649.1</v>
      </c>
      <c r="K41" s="259">
        <v>1612</v>
      </c>
      <c r="L41" s="259">
        <v>1572.4</v>
      </c>
      <c r="M41" s="259">
        <v>11.182639999999999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723.7</v>
      </c>
      <c r="D42" s="260">
        <v>723.56666666666661</v>
      </c>
      <c r="E42" s="260">
        <v>715.13333333333321</v>
      </c>
      <c r="F42" s="260">
        <v>706.56666666666661</v>
      </c>
      <c r="G42" s="260">
        <v>698.13333333333321</v>
      </c>
      <c r="H42" s="260">
        <v>732.13333333333321</v>
      </c>
      <c r="I42" s="260">
        <v>740.56666666666661</v>
      </c>
      <c r="J42" s="260">
        <v>749.13333333333321</v>
      </c>
      <c r="K42" s="259">
        <v>732</v>
      </c>
      <c r="L42" s="259">
        <v>715</v>
      </c>
      <c r="M42" s="259">
        <v>0.81406999999999996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4287.05</v>
      </c>
      <c r="D43" s="260">
        <v>4294.0166666666664</v>
      </c>
      <c r="E43" s="260">
        <v>4238.0333333333328</v>
      </c>
      <c r="F43" s="260">
        <v>4189.0166666666664</v>
      </c>
      <c r="G43" s="260">
        <v>4133.0333333333328</v>
      </c>
      <c r="H43" s="260">
        <v>4343.0333333333328</v>
      </c>
      <c r="I43" s="260">
        <v>4399.0166666666664</v>
      </c>
      <c r="J43" s="260">
        <v>4448.0333333333328</v>
      </c>
      <c r="K43" s="259">
        <v>4350</v>
      </c>
      <c r="L43" s="259">
        <v>4245</v>
      </c>
      <c r="M43" s="259">
        <v>6.2134299999999998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273.05</v>
      </c>
      <c r="D44" s="260">
        <v>270.9666666666667</v>
      </c>
      <c r="E44" s="260">
        <v>267.58333333333337</v>
      </c>
      <c r="F44" s="260">
        <v>262.11666666666667</v>
      </c>
      <c r="G44" s="260">
        <v>258.73333333333335</v>
      </c>
      <c r="H44" s="260">
        <v>276.43333333333339</v>
      </c>
      <c r="I44" s="260">
        <v>279.81666666666672</v>
      </c>
      <c r="J44" s="260">
        <v>285.28333333333342</v>
      </c>
      <c r="K44" s="259">
        <v>274.35000000000002</v>
      </c>
      <c r="L44" s="259">
        <v>265.5</v>
      </c>
      <c r="M44" s="259">
        <v>25.33146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302.14999999999998</v>
      </c>
      <c r="D45" s="260">
        <v>301.98333333333335</v>
      </c>
      <c r="E45" s="260">
        <v>300.11666666666667</v>
      </c>
      <c r="F45" s="260">
        <v>298.08333333333331</v>
      </c>
      <c r="G45" s="260">
        <v>296.21666666666664</v>
      </c>
      <c r="H45" s="260">
        <v>304.01666666666671</v>
      </c>
      <c r="I45" s="260">
        <v>305.88333333333338</v>
      </c>
      <c r="J45" s="260">
        <v>307.91666666666674</v>
      </c>
      <c r="K45" s="259">
        <v>303.85000000000002</v>
      </c>
      <c r="L45" s="259">
        <v>299.95</v>
      </c>
      <c r="M45" s="259">
        <v>1.74193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625</v>
      </c>
      <c r="D46" s="260">
        <v>625.68333333333328</v>
      </c>
      <c r="E46" s="260">
        <v>615.36666666666656</v>
      </c>
      <c r="F46" s="260">
        <v>605.73333333333323</v>
      </c>
      <c r="G46" s="260">
        <v>595.41666666666652</v>
      </c>
      <c r="H46" s="260">
        <v>635.31666666666661</v>
      </c>
      <c r="I46" s="260">
        <v>645.63333333333344</v>
      </c>
      <c r="J46" s="260">
        <v>655.26666666666665</v>
      </c>
      <c r="K46" s="259">
        <v>636</v>
      </c>
      <c r="L46" s="259">
        <v>616.04999999999995</v>
      </c>
      <c r="M46" s="259">
        <v>1.17235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149.05000000000001</v>
      </c>
      <c r="D47" s="260">
        <v>148.70000000000002</v>
      </c>
      <c r="E47" s="260">
        <v>147.15000000000003</v>
      </c>
      <c r="F47" s="260">
        <v>145.25000000000003</v>
      </c>
      <c r="G47" s="260">
        <v>143.70000000000005</v>
      </c>
      <c r="H47" s="260">
        <v>150.60000000000002</v>
      </c>
      <c r="I47" s="260">
        <v>152.15000000000003</v>
      </c>
      <c r="J47" s="260">
        <v>154.05000000000001</v>
      </c>
      <c r="K47" s="259">
        <v>150.25</v>
      </c>
      <c r="L47" s="259">
        <v>146.80000000000001</v>
      </c>
      <c r="M47" s="259">
        <v>153.10505000000001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3248.2</v>
      </c>
      <c r="D48" s="260">
        <v>3264.5666666666671</v>
      </c>
      <c r="E48" s="260">
        <v>3189.6333333333341</v>
      </c>
      <c r="F48" s="260">
        <v>3131.0666666666671</v>
      </c>
      <c r="G48" s="260">
        <v>3056.1333333333341</v>
      </c>
      <c r="H48" s="260">
        <v>3323.1333333333341</v>
      </c>
      <c r="I48" s="260">
        <v>3398.0666666666675</v>
      </c>
      <c r="J48" s="260">
        <v>3456.6333333333341</v>
      </c>
      <c r="K48" s="259">
        <v>3339.5</v>
      </c>
      <c r="L48" s="259">
        <v>3206</v>
      </c>
      <c r="M48" s="259">
        <v>18.125489999999999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237.15</v>
      </c>
      <c r="D49" s="260">
        <v>241.46666666666667</v>
      </c>
      <c r="E49" s="260">
        <v>230.93333333333334</v>
      </c>
      <c r="F49" s="260">
        <v>224.71666666666667</v>
      </c>
      <c r="G49" s="260">
        <v>214.18333333333334</v>
      </c>
      <c r="H49" s="260">
        <v>247.68333333333334</v>
      </c>
      <c r="I49" s="260">
        <v>258.2166666666667</v>
      </c>
      <c r="J49" s="260">
        <v>264.43333333333334</v>
      </c>
      <c r="K49" s="259">
        <v>252</v>
      </c>
      <c r="L49" s="259">
        <v>235.25</v>
      </c>
      <c r="M49" s="259">
        <v>10.002129999999999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3064.9</v>
      </c>
      <c r="D50" s="260">
        <v>3081.35</v>
      </c>
      <c r="E50" s="260">
        <v>3022.75</v>
      </c>
      <c r="F50" s="260">
        <v>2980.6</v>
      </c>
      <c r="G50" s="260">
        <v>2922</v>
      </c>
      <c r="H50" s="260">
        <v>3123.5</v>
      </c>
      <c r="I50" s="260">
        <v>3182.0999999999995</v>
      </c>
      <c r="J50" s="260">
        <v>3224.25</v>
      </c>
      <c r="K50" s="259">
        <v>3139.95</v>
      </c>
      <c r="L50" s="259">
        <v>3039.2</v>
      </c>
      <c r="M50" s="259">
        <v>2.8199999999999999E-2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2197.6</v>
      </c>
      <c r="D51" s="260">
        <v>2188.2166666666667</v>
      </c>
      <c r="E51" s="260">
        <v>2169.3833333333332</v>
      </c>
      <c r="F51" s="260">
        <v>2141.1666666666665</v>
      </c>
      <c r="G51" s="260">
        <v>2122.333333333333</v>
      </c>
      <c r="H51" s="260">
        <v>2216.4333333333334</v>
      </c>
      <c r="I51" s="260">
        <v>2235.2666666666664</v>
      </c>
      <c r="J51" s="260">
        <v>2263.4833333333336</v>
      </c>
      <c r="K51" s="259">
        <v>2207.0500000000002</v>
      </c>
      <c r="L51" s="259">
        <v>2160</v>
      </c>
      <c r="M51" s="259">
        <v>2.3290799999999998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8696.5</v>
      </c>
      <c r="D52" s="260">
        <v>8671.1666666666661</v>
      </c>
      <c r="E52" s="260">
        <v>8600.3333333333321</v>
      </c>
      <c r="F52" s="260">
        <v>8504.1666666666661</v>
      </c>
      <c r="G52" s="260">
        <v>8433.3333333333321</v>
      </c>
      <c r="H52" s="260">
        <v>8767.3333333333321</v>
      </c>
      <c r="I52" s="260">
        <v>8838.1666666666642</v>
      </c>
      <c r="J52" s="260">
        <v>8934.3333333333321</v>
      </c>
      <c r="K52" s="259">
        <v>8742</v>
      </c>
      <c r="L52" s="259">
        <v>8575</v>
      </c>
      <c r="M52" s="259">
        <v>0.27438000000000001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517.15</v>
      </c>
      <c r="D53" s="260">
        <v>513.65</v>
      </c>
      <c r="E53" s="260">
        <v>509.15</v>
      </c>
      <c r="F53" s="260">
        <v>501.15</v>
      </c>
      <c r="G53" s="260">
        <v>496.65</v>
      </c>
      <c r="H53" s="260">
        <v>521.65</v>
      </c>
      <c r="I53" s="260">
        <v>526.15</v>
      </c>
      <c r="J53" s="260">
        <v>534.15</v>
      </c>
      <c r="K53" s="259">
        <v>518.15</v>
      </c>
      <c r="L53" s="259">
        <v>505.65</v>
      </c>
      <c r="M53" s="259">
        <v>9.0292600000000007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482.65</v>
      </c>
      <c r="D54" s="260">
        <v>480.8</v>
      </c>
      <c r="E54" s="260">
        <v>472.55</v>
      </c>
      <c r="F54" s="260">
        <v>462.45</v>
      </c>
      <c r="G54" s="260">
        <v>454.2</v>
      </c>
      <c r="H54" s="260">
        <v>490.90000000000003</v>
      </c>
      <c r="I54" s="260">
        <v>499.15000000000003</v>
      </c>
      <c r="J54" s="260">
        <v>509.25000000000006</v>
      </c>
      <c r="K54" s="259">
        <v>489.05</v>
      </c>
      <c r="L54" s="259">
        <v>470.7</v>
      </c>
      <c r="M54" s="259">
        <v>1.32542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4352.8999999999996</v>
      </c>
      <c r="D55" s="260">
        <v>4370.6333333333332</v>
      </c>
      <c r="E55" s="260">
        <v>4312.2666666666664</v>
      </c>
      <c r="F55" s="260">
        <v>4271.6333333333332</v>
      </c>
      <c r="G55" s="260">
        <v>4213.2666666666664</v>
      </c>
      <c r="H55" s="260">
        <v>4411.2666666666664</v>
      </c>
      <c r="I55" s="260">
        <v>4469.6333333333332</v>
      </c>
      <c r="J55" s="260">
        <v>4510.2666666666664</v>
      </c>
      <c r="K55" s="259">
        <v>4429</v>
      </c>
      <c r="L55" s="259">
        <v>4330</v>
      </c>
      <c r="M55" s="259">
        <v>2.07335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808.7</v>
      </c>
      <c r="D56" s="260">
        <v>800.98333333333323</v>
      </c>
      <c r="E56" s="260">
        <v>791.16666666666652</v>
      </c>
      <c r="F56" s="260">
        <v>773.63333333333333</v>
      </c>
      <c r="G56" s="260">
        <v>763.81666666666661</v>
      </c>
      <c r="H56" s="260">
        <v>818.51666666666642</v>
      </c>
      <c r="I56" s="260">
        <v>828.33333333333326</v>
      </c>
      <c r="J56" s="260">
        <v>845.86666666666633</v>
      </c>
      <c r="K56" s="259">
        <v>810.8</v>
      </c>
      <c r="L56" s="259">
        <v>783.45</v>
      </c>
      <c r="M56" s="259">
        <v>212.28018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2878.45</v>
      </c>
      <c r="D57" s="260">
        <v>2870.25</v>
      </c>
      <c r="E57" s="260">
        <v>2853.7</v>
      </c>
      <c r="F57" s="260">
        <v>2828.95</v>
      </c>
      <c r="G57" s="260">
        <v>2812.3999999999996</v>
      </c>
      <c r="H57" s="260">
        <v>2895</v>
      </c>
      <c r="I57" s="260">
        <v>2911.55</v>
      </c>
      <c r="J57" s="260">
        <v>2936.3</v>
      </c>
      <c r="K57" s="259">
        <v>2886.8</v>
      </c>
      <c r="L57" s="259">
        <v>2845.5</v>
      </c>
      <c r="M57" s="259">
        <v>7.6920000000000002E-2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592.9</v>
      </c>
      <c r="D58" s="260">
        <v>592.38333333333333</v>
      </c>
      <c r="E58" s="260">
        <v>586.31666666666661</v>
      </c>
      <c r="F58" s="260">
        <v>579.73333333333323</v>
      </c>
      <c r="G58" s="260">
        <v>573.66666666666652</v>
      </c>
      <c r="H58" s="260">
        <v>598.9666666666667</v>
      </c>
      <c r="I58" s="260">
        <v>605.03333333333353</v>
      </c>
      <c r="J58" s="260">
        <v>611.61666666666679</v>
      </c>
      <c r="K58" s="259">
        <v>598.45000000000005</v>
      </c>
      <c r="L58" s="259">
        <v>585.79999999999995</v>
      </c>
      <c r="M58" s="259">
        <v>5.2102599999999999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3624.5</v>
      </c>
      <c r="D59" s="260">
        <v>3597.7833333333333</v>
      </c>
      <c r="E59" s="260">
        <v>3542.5666666666666</v>
      </c>
      <c r="F59" s="260">
        <v>3460.6333333333332</v>
      </c>
      <c r="G59" s="260">
        <v>3405.4166666666665</v>
      </c>
      <c r="H59" s="260">
        <v>3679.7166666666667</v>
      </c>
      <c r="I59" s="260">
        <v>3734.9333333333329</v>
      </c>
      <c r="J59" s="260">
        <v>3816.8666666666668</v>
      </c>
      <c r="K59" s="259">
        <v>3653</v>
      </c>
      <c r="L59" s="259">
        <v>3515.85</v>
      </c>
      <c r="M59" s="259">
        <v>4.9622900000000003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1161.4000000000001</v>
      </c>
      <c r="D60" s="260">
        <v>1171.9833333333333</v>
      </c>
      <c r="E60" s="260">
        <v>1145.4166666666667</v>
      </c>
      <c r="F60" s="260">
        <v>1129.4333333333334</v>
      </c>
      <c r="G60" s="260">
        <v>1102.8666666666668</v>
      </c>
      <c r="H60" s="260">
        <v>1187.9666666666667</v>
      </c>
      <c r="I60" s="260">
        <v>1214.5333333333333</v>
      </c>
      <c r="J60" s="260">
        <v>1230.5166666666667</v>
      </c>
      <c r="K60" s="259">
        <v>1198.55</v>
      </c>
      <c r="L60" s="259">
        <v>1156</v>
      </c>
      <c r="M60" s="259">
        <v>0.65881999999999996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7226.2</v>
      </c>
      <c r="D61" s="260">
        <v>7209.9000000000005</v>
      </c>
      <c r="E61" s="260">
        <v>7161.3000000000011</v>
      </c>
      <c r="F61" s="260">
        <v>7096.4000000000005</v>
      </c>
      <c r="G61" s="260">
        <v>7047.8000000000011</v>
      </c>
      <c r="H61" s="260">
        <v>7274.8000000000011</v>
      </c>
      <c r="I61" s="260">
        <v>7323.4000000000015</v>
      </c>
      <c r="J61" s="260">
        <v>7388.3000000000011</v>
      </c>
      <c r="K61" s="259">
        <v>7258.5</v>
      </c>
      <c r="L61" s="259">
        <v>7145</v>
      </c>
      <c r="M61" s="259">
        <v>7.4073099999999998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1694.65</v>
      </c>
      <c r="D62" s="260">
        <v>1687.8833333333332</v>
      </c>
      <c r="E62" s="260">
        <v>1674.1666666666665</v>
      </c>
      <c r="F62" s="260">
        <v>1653.6833333333334</v>
      </c>
      <c r="G62" s="260">
        <v>1639.9666666666667</v>
      </c>
      <c r="H62" s="260">
        <v>1708.3666666666663</v>
      </c>
      <c r="I62" s="260">
        <v>1722.083333333333</v>
      </c>
      <c r="J62" s="260">
        <v>1742.5666666666662</v>
      </c>
      <c r="K62" s="259">
        <v>1701.6</v>
      </c>
      <c r="L62" s="259">
        <v>1667.4</v>
      </c>
      <c r="M62" s="259">
        <v>15.38819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6662.65</v>
      </c>
      <c r="D63" s="260">
        <v>6677.7</v>
      </c>
      <c r="E63" s="260">
        <v>6595.8499999999995</v>
      </c>
      <c r="F63" s="260">
        <v>6529.0499999999993</v>
      </c>
      <c r="G63" s="260">
        <v>6447.1999999999989</v>
      </c>
      <c r="H63" s="260">
        <v>6744.5</v>
      </c>
      <c r="I63" s="260">
        <v>6826.35</v>
      </c>
      <c r="J63" s="260">
        <v>6893.1500000000005</v>
      </c>
      <c r="K63" s="259">
        <v>6759.55</v>
      </c>
      <c r="L63" s="259">
        <v>6610.9</v>
      </c>
      <c r="M63" s="259">
        <v>0.89427000000000001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3055.9</v>
      </c>
      <c r="D64" s="260">
        <v>3067.3166666666671</v>
      </c>
      <c r="E64" s="260">
        <v>2994.6333333333341</v>
      </c>
      <c r="F64" s="260">
        <v>2933.3666666666672</v>
      </c>
      <c r="G64" s="260">
        <v>2860.6833333333343</v>
      </c>
      <c r="H64" s="260">
        <v>3128.5833333333339</v>
      </c>
      <c r="I64" s="260">
        <v>3201.2666666666673</v>
      </c>
      <c r="J64" s="260">
        <v>3262.5333333333338</v>
      </c>
      <c r="K64" s="259">
        <v>3140</v>
      </c>
      <c r="L64" s="259">
        <v>3006.05</v>
      </c>
      <c r="M64" s="259">
        <v>0.74622999999999995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1941.2</v>
      </c>
      <c r="D65" s="260">
        <v>1932.4166666666667</v>
      </c>
      <c r="E65" s="260">
        <v>1908.8333333333335</v>
      </c>
      <c r="F65" s="260">
        <v>1876.4666666666667</v>
      </c>
      <c r="G65" s="260">
        <v>1852.8833333333334</v>
      </c>
      <c r="H65" s="260">
        <v>1964.7833333333335</v>
      </c>
      <c r="I65" s="260">
        <v>1988.366666666667</v>
      </c>
      <c r="J65" s="260">
        <v>2020.7333333333336</v>
      </c>
      <c r="K65" s="259">
        <v>1956</v>
      </c>
      <c r="L65" s="259">
        <v>1900.05</v>
      </c>
      <c r="M65" s="259">
        <v>3.1995300000000002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358.85</v>
      </c>
      <c r="D66" s="260">
        <v>355.8</v>
      </c>
      <c r="E66" s="260">
        <v>351.70000000000005</v>
      </c>
      <c r="F66" s="260">
        <v>344.55</v>
      </c>
      <c r="G66" s="260">
        <v>340.45000000000005</v>
      </c>
      <c r="H66" s="260">
        <v>362.95000000000005</v>
      </c>
      <c r="I66" s="260">
        <v>367.05000000000007</v>
      </c>
      <c r="J66" s="260">
        <v>374.20000000000005</v>
      </c>
      <c r="K66" s="259">
        <v>359.9</v>
      </c>
      <c r="L66" s="259">
        <v>348.65</v>
      </c>
      <c r="M66" s="259">
        <v>12.867459999999999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267.35000000000002</v>
      </c>
      <c r="D67" s="260">
        <v>265.33333333333337</v>
      </c>
      <c r="E67" s="260">
        <v>262.86666666666673</v>
      </c>
      <c r="F67" s="260">
        <v>258.38333333333338</v>
      </c>
      <c r="G67" s="260">
        <v>255.91666666666674</v>
      </c>
      <c r="H67" s="260">
        <v>269.81666666666672</v>
      </c>
      <c r="I67" s="260">
        <v>272.28333333333342</v>
      </c>
      <c r="J67" s="260">
        <v>276.76666666666671</v>
      </c>
      <c r="K67" s="259">
        <v>267.8</v>
      </c>
      <c r="L67" s="259">
        <v>260.85000000000002</v>
      </c>
      <c r="M67" s="259">
        <v>50.5901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132.94999999999999</v>
      </c>
      <c r="D68" s="260">
        <v>131.91666666666666</v>
      </c>
      <c r="E68" s="260">
        <v>130.5333333333333</v>
      </c>
      <c r="F68" s="260">
        <v>128.11666666666665</v>
      </c>
      <c r="G68" s="260">
        <v>126.73333333333329</v>
      </c>
      <c r="H68" s="260">
        <v>134.33333333333331</v>
      </c>
      <c r="I68" s="260">
        <v>135.7166666666667</v>
      </c>
      <c r="J68" s="260">
        <v>138.13333333333333</v>
      </c>
      <c r="K68" s="259">
        <v>133.30000000000001</v>
      </c>
      <c r="L68" s="259">
        <v>129.5</v>
      </c>
      <c r="M68" s="259">
        <v>174.14129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47.15</v>
      </c>
      <c r="D69" s="260">
        <v>47.283333333333331</v>
      </c>
      <c r="E69" s="260">
        <v>46.766666666666666</v>
      </c>
      <c r="F69" s="260">
        <v>46.383333333333333</v>
      </c>
      <c r="G69" s="260">
        <v>45.866666666666667</v>
      </c>
      <c r="H69" s="260">
        <v>47.666666666666664</v>
      </c>
      <c r="I69" s="260">
        <v>48.18333333333333</v>
      </c>
      <c r="J69" s="260">
        <v>48.566666666666663</v>
      </c>
      <c r="K69" s="259">
        <v>47.8</v>
      </c>
      <c r="L69" s="259">
        <v>46.9</v>
      </c>
      <c r="M69" s="259">
        <v>18.352799999999998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18.05</v>
      </c>
      <c r="D70" s="260">
        <v>17.983333333333334</v>
      </c>
      <c r="E70" s="260">
        <v>17.866666666666667</v>
      </c>
      <c r="F70" s="260">
        <v>17.683333333333334</v>
      </c>
      <c r="G70" s="260">
        <v>17.566666666666666</v>
      </c>
      <c r="H70" s="260">
        <v>18.166666666666668</v>
      </c>
      <c r="I70" s="260">
        <v>18.283333333333335</v>
      </c>
      <c r="J70" s="260">
        <v>18.466666666666669</v>
      </c>
      <c r="K70" s="259">
        <v>18.100000000000001</v>
      </c>
      <c r="L70" s="259">
        <v>17.8</v>
      </c>
      <c r="M70" s="259">
        <v>14.056240000000001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1799.15</v>
      </c>
      <c r="D71" s="260">
        <v>1807.25</v>
      </c>
      <c r="E71" s="260">
        <v>1778.5</v>
      </c>
      <c r="F71" s="260">
        <v>1757.85</v>
      </c>
      <c r="G71" s="260">
        <v>1729.1</v>
      </c>
      <c r="H71" s="260">
        <v>1827.9</v>
      </c>
      <c r="I71" s="260">
        <v>1856.65</v>
      </c>
      <c r="J71" s="260">
        <v>1877.3000000000002</v>
      </c>
      <c r="K71" s="259">
        <v>1836</v>
      </c>
      <c r="L71" s="259">
        <v>1786.6</v>
      </c>
      <c r="M71" s="259">
        <v>3.9286500000000002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4699.1499999999996</v>
      </c>
      <c r="D72" s="260">
        <v>4713.9833333333336</v>
      </c>
      <c r="E72" s="260">
        <v>4677.2166666666672</v>
      </c>
      <c r="F72" s="260">
        <v>4655.2833333333338</v>
      </c>
      <c r="G72" s="260">
        <v>4618.5166666666673</v>
      </c>
      <c r="H72" s="260">
        <v>4735.916666666667</v>
      </c>
      <c r="I72" s="260">
        <v>4772.6833333333334</v>
      </c>
      <c r="J72" s="260">
        <v>4794.6166666666668</v>
      </c>
      <c r="K72" s="259">
        <v>4750.75</v>
      </c>
      <c r="L72" s="259">
        <v>4692.05</v>
      </c>
      <c r="M72" s="259">
        <v>4.1459999999999997E-2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625.70000000000005</v>
      </c>
      <c r="D73" s="260">
        <v>621.65</v>
      </c>
      <c r="E73" s="260">
        <v>614.59999999999991</v>
      </c>
      <c r="F73" s="260">
        <v>603.49999999999989</v>
      </c>
      <c r="G73" s="260">
        <v>596.44999999999982</v>
      </c>
      <c r="H73" s="260">
        <v>632.75</v>
      </c>
      <c r="I73" s="260">
        <v>639.79999999999995</v>
      </c>
      <c r="J73" s="260">
        <v>650.90000000000009</v>
      </c>
      <c r="K73" s="259">
        <v>628.70000000000005</v>
      </c>
      <c r="L73" s="259">
        <v>610.54999999999995</v>
      </c>
      <c r="M73" s="259">
        <v>9.0636200000000002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882.2</v>
      </c>
      <c r="D74" s="260">
        <v>885.58333333333337</v>
      </c>
      <c r="E74" s="260">
        <v>868.56666666666672</v>
      </c>
      <c r="F74" s="260">
        <v>854.93333333333339</v>
      </c>
      <c r="G74" s="260">
        <v>837.91666666666674</v>
      </c>
      <c r="H74" s="260">
        <v>899.2166666666667</v>
      </c>
      <c r="I74" s="260">
        <v>916.23333333333335</v>
      </c>
      <c r="J74" s="260">
        <v>929.86666666666667</v>
      </c>
      <c r="K74" s="259">
        <v>902.6</v>
      </c>
      <c r="L74" s="259">
        <v>871.95</v>
      </c>
      <c r="M74" s="259">
        <v>5.7851900000000001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103.25</v>
      </c>
      <c r="D75" s="260">
        <v>102.56666666666666</v>
      </c>
      <c r="E75" s="260">
        <v>101.68333333333332</v>
      </c>
      <c r="F75" s="260">
        <v>100.11666666666666</v>
      </c>
      <c r="G75" s="260">
        <v>99.23333333333332</v>
      </c>
      <c r="H75" s="260">
        <v>104.13333333333333</v>
      </c>
      <c r="I75" s="260">
        <v>105.01666666666665</v>
      </c>
      <c r="J75" s="260">
        <v>106.58333333333333</v>
      </c>
      <c r="K75" s="259">
        <v>103.45</v>
      </c>
      <c r="L75" s="259">
        <v>101</v>
      </c>
      <c r="M75" s="259">
        <v>66.595799999999997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764.6</v>
      </c>
      <c r="D76" s="260">
        <v>764.79999999999984</v>
      </c>
      <c r="E76" s="260">
        <v>749.84999999999968</v>
      </c>
      <c r="F76" s="260">
        <v>735.0999999999998</v>
      </c>
      <c r="G76" s="260">
        <v>720.14999999999964</v>
      </c>
      <c r="H76" s="260">
        <v>779.54999999999973</v>
      </c>
      <c r="I76" s="260">
        <v>794.49999999999977</v>
      </c>
      <c r="J76" s="260">
        <v>809.24999999999977</v>
      </c>
      <c r="K76" s="259">
        <v>779.75</v>
      </c>
      <c r="L76" s="259">
        <v>750.05</v>
      </c>
      <c r="M76" s="259">
        <v>8.0753199999999996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61.6</v>
      </c>
      <c r="D77" s="260">
        <v>61.183333333333337</v>
      </c>
      <c r="E77" s="260">
        <v>60.466666666666676</v>
      </c>
      <c r="F77" s="260">
        <v>59.333333333333336</v>
      </c>
      <c r="G77" s="260">
        <v>58.616666666666674</v>
      </c>
      <c r="H77" s="260">
        <v>62.316666666666677</v>
      </c>
      <c r="I77" s="260">
        <v>63.033333333333346</v>
      </c>
      <c r="J77" s="260">
        <v>64.166666666666686</v>
      </c>
      <c r="K77" s="259">
        <v>61.9</v>
      </c>
      <c r="L77" s="259">
        <v>60.05</v>
      </c>
      <c r="M77" s="259">
        <v>152.29877999999999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302.5</v>
      </c>
      <c r="D78" s="260">
        <v>303.7</v>
      </c>
      <c r="E78" s="260">
        <v>298.14999999999998</v>
      </c>
      <c r="F78" s="260">
        <v>293.8</v>
      </c>
      <c r="G78" s="260">
        <v>288.25</v>
      </c>
      <c r="H78" s="260">
        <v>308.04999999999995</v>
      </c>
      <c r="I78" s="260">
        <v>313.60000000000002</v>
      </c>
      <c r="J78" s="260">
        <v>317.94999999999993</v>
      </c>
      <c r="K78" s="259">
        <v>309.25</v>
      </c>
      <c r="L78" s="259">
        <v>299.35000000000002</v>
      </c>
      <c r="M78" s="259">
        <v>73.958550000000002</v>
      </c>
      <c r="N78" s="1"/>
      <c r="O78" s="1"/>
    </row>
    <row r="79" spans="1:15" ht="12.75" customHeight="1">
      <c r="A79" s="30">
        <v>69</v>
      </c>
      <c r="B79" s="269" t="s">
        <v>1006</v>
      </c>
      <c r="C79" s="259">
        <v>11028.85</v>
      </c>
      <c r="D79" s="260">
        <v>11045.083333333334</v>
      </c>
      <c r="E79" s="260">
        <v>10933.766666666668</v>
      </c>
      <c r="F79" s="260">
        <v>10838.683333333334</v>
      </c>
      <c r="G79" s="260">
        <v>10727.366666666669</v>
      </c>
      <c r="H79" s="260">
        <v>11140.166666666668</v>
      </c>
      <c r="I79" s="260">
        <v>11251.483333333334</v>
      </c>
      <c r="J79" s="260">
        <v>11346.566666666668</v>
      </c>
      <c r="K79" s="259">
        <v>11156.4</v>
      </c>
      <c r="L79" s="259">
        <v>10950</v>
      </c>
      <c r="M79" s="259">
        <v>5.5199999999999997E-3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775.55</v>
      </c>
      <c r="D80" s="260">
        <v>775.36666666666679</v>
      </c>
      <c r="E80" s="260">
        <v>769.38333333333355</v>
      </c>
      <c r="F80" s="260">
        <v>763.21666666666681</v>
      </c>
      <c r="G80" s="260">
        <v>757.23333333333358</v>
      </c>
      <c r="H80" s="260">
        <v>781.53333333333353</v>
      </c>
      <c r="I80" s="260">
        <v>787.51666666666665</v>
      </c>
      <c r="J80" s="260">
        <v>793.68333333333351</v>
      </c>
      <c r="K80" s="259">
        <v>781.35</v>
      </c>
      <c r="L80" s="259">
        <v>769.2</v>
      </c>
      <c r="M80" s="259">
        <v>59.84299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267.45</v>
      </c>
      <c r="D81" s="260">
        <v>266.40000000000003</v>
      </c>
      <c r="E81" s="260">
        <v>263.30000000000007</v>
      </c>
      <c r="F81" s="260">
        <v>259.15000000000003</v>
      </c>
      <c r="G81" s="260">
        <v>256.05000000000007</v>
      </c>
      <c r="H81" s="260">
        <v>270.55000000000007</v>
      </c>
      <c r="I81" s="260">
        <v>273.65000000000009</v>
      </c>
      <c r="J81" s="260">
        <v>277.80000000000007</v>
      </c>
      <c r="K81" s="259">
        <v>269.5</v>
      </c>
      <c r="L81" s="259">
        <v>262.25</v>
      </c>
      <c r="M81" s="259">
        <v>41.446719999999999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903</v>
      </c>
      <c r="D82" s="260">
        <v>906.93333333333339</v>
      </c>
      <c r="E82" s="260">
        <v>896.06666666666683</v>
      </c>
      <c r="F82" s="260">
        <v>889.13333333333344</v>
      </c>
      <c r="G82" s="260">
        <v>878.26666666666688</v>
      </c>
      <c r="H82" s="260">
        <v>913.86666666666679</v>
      </c>
      <c r="I82" s="260">
        <v>924.73333333333335</v>
      </c>
      <c r="J82" s="260">
        <v>931.66666666666674</v>
      </c>
      <c r="K82" s="259">
        <v>917.8</v>
      </c>
      <c r="L82" s="259">
        <v>900</v>
      </c>
      <c r="M82" s="259">
        <v>0.78654000000000002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283.14999999999998</v>
      </c>
      <c r="D83" s="260">
        <v>282.31666666666666</v>
      </c>
      <c r="E83" s="260">
        <v>280.08333333333331</v>
      </c>
      <c r="F83" s="260">
        <v>277.01666666666665</v>
      </c>
      <c r="G83" s="260">
        <v>274.7833333333333</v>
      </c>
      <c r="H83" s="260">
        <v>285.38333333333333</v>
      </c>
      <c r="I83" s="260">
        <v>287.61666666666667</v>
      </c>
      <c r="J83" s="260">
        <v>290.68333333333334</v>
      </c>
      <c r="K83" s="259">
        <v>284.55</v>
      </c>
      <c r="L83" s="259">
        <v>279.25</v>
      </c>
      <c r="M83" s="259">
        <v>12.71565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8968.9500000000007</v>
      </c>
      <c r="D84" s="260">
        <v>8936.7166666666672</v>
      </c>
      <c r="E84" s="260">
        <v>8843.4333333333343</v>
      </c>
      <c r="F84" s="260">
        <v>8717.9166666666679</v>
      </c>
      <c r="G84" s="260">
        <v>8624.633333333335</v>
      </c>
      <c r="H84" s="260">
        <v>9062.2333333333336</v>
      </c>
      <c r="I84" s="260">
        <v>9155.5166666666664</v>
      </c>
      <c r="J84" s="260">
        <v>9281.0333333333328</v>
      </c>
      <c r="K84" s="259">
        <v>9030</v>
      </c>
      <c r="L84" s="259">
        <v>8811.2000000000007</v>
      </c>
      <c r="M84" s="259">
        <v>0.1057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1175.2</v>
      </c>
      <c r="D85" s="260">
        <v>1165.3999999999999</v>
      </c>
      <c r="E85" s="260">
        <v>1149.7999999999997</v>
      </c>
      <c r="F85" s="260">
        <v>1124.3999999999999</v>
      </c>
      <c r="G85" s="260">
        <v>1108.7999999999997</v>
      </c>
      <c r="H85" s="260">
        <v>1190.7999999999997</v>
      </c>
      <c r="I85" s="260">
        <v>1206.3999999999996</v>
      </c>
      <c r="J85" s="260">
        <v>1231.7999999999997</v>
      </c>
      <c r="K85" s="259">
        <v>1181</v>
      </c>
      <c r="L85" s="259">
        <v>1140</v>
      </c>
      <c r="M85" s="259">
        <v>1.40215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903.9</v>
      </c>
      <c r="D86" s="260">
        <v>910.65</v>
      </c>
      <c r="E86" s="260">
        <v>888.3</v>
      </c>
      <c r="F86" s="260">
        <v>872.69999999999993</v>
      </c>
      <c r="G86" s="260">
        <v>850.34999999999991</v>
      </c>
      <c r="H86" s="260">
        <v>926.25</v>
      </c>
      <c r="I86" s="260">
        <v>948.60000000000014</v>
      </c>
      <c r="J86" s="260">
        <v>964.2</v>
      </c>
      <c r="K86" s="259">
        <v>933</v>
      </c>
      <c r="L86" s="259">
        <v>895.05</v>
      </c>
      <c r="M86" s="259">
        <v>1.41394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567.29999999999995</v>
      </c>
      <c r="D87" s="260">
        <v>568.61666666666667</v>
      </c>
      <c r="E87" s="260">
        <v>561.98333333333335</v>
      </c>
      <c r="F87" s="260">
        <v>556.66666666666663</v>
      </c>
      <c r="G87" s="260">
        <v>550.0333333333333</v>
      </c>
      <c r="H87" s="260">
        <v>573.93333333333339</v>
      </c>
      <c r="I87" s="260">
        <v>580.56666666666683</v>
      </c>
      <c r="J87" s="260">
        <v>585.88333333333344</v>
      </c>
      <c r="K87" s="259">
        <v>575.25</v>
      </c>
      <c r="L87" s="259">
        <v>563.29999999999995</v>
      </c>
      <c r="M87" s="259">
        <v>1.48319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15660.5</v>
      </c>
      <c r="D88" s="260">
        <v>15582.183333333334</v>
      </c>
      <c r="E88" s="260">
        <v>15471.916666666668</v>
      </c>
      <c r="F88" s="260">
        <v>15283.333333333334</v>
      </c>
      <c r="G88" s="260">
        <v>15173.066666666668</v>
      </c>
      <c r="H88" s="260">
        <v>15770.766666666668</v>
      </c>
      <c r="I88" s="260">
        <v>15881.033333333335</v>
      </c>
      <c r="J88" s="260">
        <v>16069.616666666669</v>
      </c>
      <c r="K88" s="259">
        <v>15692.45</v>
      </c>
      <c r="L88" s="259">
        <v>15393.6</v>
      </c>
      <c r="M88" s="259">
        <v>0.12892000000000001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515.65</v>
      </c>
      <c r="D89" s="260">
        <v>509.58333333333326</v>
      </c>
      <c r="E89" s="260">
        <v>499.36666666666656</v>
      </c>
      <c r="F89" s="260">
        <v>483.08333333333331</v>
      </c>
      <c r="G89" s="260">
        <v>472.86666666666662</v>
      </c>
      <c r="H89" s="260">
        <v>525.86666666666656</v>
      </c>
      <c r="I89" s="260">
        <v>536.08333333333326</v>
      </c>
      <c r="J89" s="260">
        <v>552.36666666666645</v>
      </c>
      <c r="K89" s="259">
        <v>519.79999999999995</v>
      </c>
      <c r="L89" s="259">
        <v>493.3</v>
      </c>
      <c r="M89" s="259">
        <v>5.0080099999999996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38.4</v>
      </c>
      <c r="D90" s="260">
        <v>38.216666666666669</v>
      </c>
      <c r="E90" s="260">
        <v>36.683333333333337</v>
      </c>
      <c r="F90" s="260">
        <v>34.966666666666669</v>
      </c>
      <c r="G90" s="260">
        <v>33.433333333333337</v>
      </c>
      <c r="H90" s="260">
        <v>39.933333333333337</v>
      </c>
      <c r="I90" s="260">
        <v>41.466666666666669</v>
      </c>
      <c r="J90" s="260">
        <v>43.183333333333337</v>
      </c>
      <c r="K90" s="259">
        <v>39.75</v>
      </c>
      <c r="L90" s="259">
        <v>36.5</v>
      </c>
      <c r="M90" s="259">
        <v>174.66623999999999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3763</v>
      </c>
      <c r="D91" s="260">
        <v>3754.5833333333335</v>
      </c>
      <c r="E91" s="260">
        <v>3734.7666666666669</v>
      </c>
      <c r="F91" s="260">
        <v>3706.5333333333333</v>
      </c>
      <c r="G91" s="260">
        <v>3686.7166666666667</v>
      </c>
      <c r="H91" s="260">
        <v>3782.8166666666671</v>
      </c>
      <c r="I91" s="260">
        <v>3802.6333333333337</v>
      </c>
      <c r="J91" s="260">
        <v>3830.8666666666672</v>
      </c>
      <c r="K91" s="259">
        <v>3774.4</v>
      </c>
      <c r="L91" s="259">
        <v>3726.35</v>
      </c>
      <c r="M91" s="259">
        <v>2.71156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1377.65</v>
      </c>
      <c r="D92" s="260">
        <v>1365.5833333333333</v>
      </c>
      <c r="E92" s="260">
        <v>1348.2166666666665</v>
      </c>
      <c r="F92" s="260">
        <v>1318.7833333333333</v>
      </c>
      <c r="G92" s="260">
        <v>1301.4166666666665</v>
      </c>
      <c r="H92" s="260">
        <v>1395.0166666666664</v>
      </c>
      <c r="I92" s="260">
        <v>1412.3833333333332</v>
      </c>
      <c r="J92" s="260">
        <v>1441.8166666666664</v>
      </c>
      <c r="K92" s="259">
        <v>1382.95</v>
      </c>
      <c r="L92" s="259">
        <v>1336.15</v>
      </c>
      <c r="M92" s="259">
        <v>0.46522000000000002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481.6</v>
      </c>
      <c r="D93" s="260">
        <v>482.63333333333338</v>
      </c>
      <c r="E93" s="260">
        <v>477.26666666666677</v>
      </c>
      <c r="F93" s="260">
        <v>472.93333333333339</v>
      </c>
      <c r="G93" s="260">
        <v>467.56666666666678</v>
      </c>
      <c r="H93" s="260">
        <v>486.96666666666675</v>
      </c>
      <c r="I93" s="260">
        <v>492.33333333333343</v>
      </c>
      <c r="J93" s="260">
        <v>496.66666666666674</v>
      </c>
      <c r="K93" s="259">
        <v>488</v>
      </c>
      <c r="L93" s="259">
        <v>478.3</v>
      </c>
      <c r="M93" s="259">
        <v>0.51041999999999998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78.5</v>
      </c>
      <c r="D94" s="260">
        <v>78.166666666666671</v>
      </c>
      <c r="E94" s="260">
        <v>77.583333333333343</v>
      </c>
      <c r="F94" s="260">
        <v>76.666666666666671</v>
      </c>
      <c r="G94" s="260">
        <v>76.083333333333343</v>
      </c>
      <c r="H94" s="260">
        <v>79.083333333333343</v>
      </c>
      <c r="I94" s="260">
        <v>79.666666666666686</v>
      </c>
      <c r="J94" s="260">
        <v>80.583333333333343</v>
      </c>
      <c r="K94" s="259">
        <v>78.75</v>
      </c>
      <c r="L94" s="259">
        <v>77.25</v>
      </c>
      <c r="M94" s="259">
        <v>5.9440400000000002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255.2</v>
      </c>
      <c r="D95" s="260">
        <v>254.53333333333333</v>
      </c>
      <c r="E95" s="260">
        <v>249.56666666666666</v>
      </c>
      <c r="F95" s="260">
        <v>243.93333333333334</v>
      </c>
      <c r="G95" s="260">
        <v>238.96666666666667</v>
      </c>
      <c r="H95" s="260">
        <v>260.16666666666663</v>
      </c>
      <c r="I95" s="260">
        <v>265.13333333333333</v>
      </c>
      <c r="J95" s="260">
        <v>270.76666666666665</v>
      </c>
      <c r="K95" s="259">
        <v>259.5</v>
      </c>
      <c r="L95" s="259">
        <v>248.9</v>
      </c>
      <c r="M95" s="259">
        <v>11.808210000000001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3091.5</v>
      </c>
      <c r="D96" s="260">
        <v>3111.9666666666667</v>
      </c>
      <c r="E96" s="260">
        <v>3055.6833333333334</v>
      </c>
      <c r="F96" s="260">
        <v>3019.8666666666668</v>
      </c>
      <c r="G96" s="260">
        <v>2963.5833333333335</v>
      </c>
      <c r="H96" s="260">
        <v>3147.7833333333333</v>
      </c>
      <c r="I96" s="260">
        <v>3204.0666666666671</v>
      </c>
      <c r="J96" s="260">
        <v>3239.8833333333332</v>
      </c>
      <c r="K96" s="259">
        <v>3168.25</v>
      </c>
      <c r="L96" s="259">
        <v>3076.15</v>
      </c>
      <c r="M96" s="259">
        <v>0.26602999999999999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238.35</v>
      </c>
      <c r="D97" s="260">
        <v>237</v>
      </c>
      <c r="E97" s="260">
        <v>234.4</v>
      </c>
      <c r="F97" s="260">
        <v>230.45000000000002</v>
      </c>
      <c r="G97" s="260">
        <v>227.85000000000002</v>
      </c>
      <c r="H97" s="260">
        <v>240.95</v>
      </c>
      <c r="I97" s="260">
        <v>243.55</v>
      </c>
      <c r="J97" s="260">
        <v>247.49999999999997</v>
      </c>
      <c r="K97" s="259">
        <v>239.6</v>
      </c>
      <c r="L97" s="259">
        <v>233.05</v>
      </c>
      <c r="M97" s="259">
        <v>0.93672999999999995</v>
      </c>
      <c r="N97" s="1"/>
      <c r="O97" s="1"/>
    </row>
    <row r="98" spans="1:15" ht="12.75" customHeight="1">
      <c r="A98" s="30">
        <v>88</v>
      </c>
      <c r="B98" s="269" t="s">
        <v>1007</v>
      </c>
      <c r="C98" s="259">
        <v>582.6</v>
      </c>
      <c r="D98" s="260">
        <v>592.73333333333323</v>
      </c>
      <c r="E98" s="260">
        <v>561.46666666666647</v>
      </c>
      <c r="F98" s="260">
        <v>540.33333333333326</v>
      </c>
      <c r="G98" s="260">
        <v>509.06666666666649</v>
      </c>
      <c r="H98" s="260">
        <v>613.86666666666645</v>
      </c>
      <c r="I98" s="260">
        <v>645.1333333333331</v>
      </c>
      <c r="J98" s="260">
        <v>666.26666666666642</v>
      </c>
      <c r="K98" s="259">
        <v>624</v>
      </c>
      <c r="L98" s="259">
        <v>571.6</v>
      </c>
      <c r="M98" s="259">
        <v>31.57536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492.1</v>
      </c>
      <c r="D99" s="260">
        <v>487.40000000000003</v>
      </c>
      <c r="E99" s="260">
        <v>480.90000000000009</v>
      </c>
      <c r="F99" s="260">
        <v>469.70000000000005</v>
      </c>
      <c r="G99" s="260">
        <v>463.2000000000001</v>
      </c>
      <c r="H99" s="260">
        <v>498.60000000000008</v>
      </c>
      <c r="I99" s="260">
        <v>505.09999999999997</v>
      </c>
      <c r="J99" s="260">
        <v>516.30000000000007</v>
      </c>
      <c r="K99" s="259">
        <v>493.9</v>
      </c>
      <c r="L99" s="259">
        <v>476.2</v>
      </c>
      <c r="M99" s="259">
        <v>14.38585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226</v>
      </c>
      <c r="D100" s="260">
        <v>225.01666666666665</v>
      </c>
      <c r="E100" s="260">
        <v>223.23333333333329</v>
      </c>
      <c r="F100" s="260">
        <v>220.46666666666664</v>
      </c>
      <c r="G100" s="260">
        <v>218.68333333333328</v>
      </c>
      <c r="H100" s="260">
        <v>227.7833333333333</v>
      </c>
      <c r="I100" s="260">
        <v>229.56666666666666</v>
      </c>
      <c r="J100" s="260">
        <v>232.33333333333331</v>
      </c>
      <c r="K100" s="259">
        <v>226.8</v>
      </c>
      <c r="L100" s="259">
        <v>222.25</v>
      </c>
      <c r="M100" s="259">
        <v>60.125839999999997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712.55</v>
      </c>
      <c r="D101" s="260">
        <v>713.38333333333333</v>
      </c>
      <c r="E101" s="260">
        <v>703.76666666666665</v>
      </c>
      <c r="F101" s="260">
        <v>694.98333333333335</v>
      </c>
      <c r="G101" s="260">
        <v>685.36666666666667</v>
      </c>
      <c r="H101" s="260">
        <v>722.16666666666663</v>
      </c>
      <c r="I101" s="260">
        <v>731.78333333333319</v>
      </c>
      <c r="J101" s="260">
        <v>740.56666666666661</v>
      </c>
      <c r="K101" s="259">
        <v>723</v>
      </c>
      <c r="L101" s="259">
        <v>704.6</v>
      </c>
      <c r="M101" s="259">
        <v>0.19928999999999999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726.5</v>
      </c>
      <c r="D102" s="260">
        <v>728.81666666666661</v>
      </c>
      <c r="E102" s="260">
        <v>721.68333333333317</v>
      </c>
      <c r="F102" s="260">
        <v>716.86666666666656</v>
      </c>
      <c r="G102" s="260">
        <v>709.73333333333312</v>
      </c>
      <c r="H102" s="260">
        <v>733.63333333333321</v>
      </c>
      <c r="I102" s="260">
        <v>740.76666666666665</v>
      </c>
      <c r="J102" s="260">
        <v>745.58333333333326</v>
      </c>
      <c r="K102" s="259">
        <v>735.95</v>
      </c>
      <c r="L102" s="259">
        <v>724</v>
      </c>
      <c r="M102" s="259">
        <v>1.1486099999999999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880.4</v>
      </c>
      <c r="D103" s="260">
        <v>876.51666666666654</v>
      </c>
      <c r="E103" s="260">
        <v>865.48333333333312</v>
      </c>
      <c r="F103" s="260">
        <v>850.56666666666661</v>
      </c>
      <c r="G103" s="260">
        <v>839.53333333333319</v>
      </c>
      <c r="H103" s="260">
        <v>891.43333333333305</v>
      </c>
      <c r="I103" s="260">
        <v>902.46666666666658</v>
      </c>
      <c r="J103" s="260">
        <v>917.38333333333298</v>
      </c>
      <c r="K103" s="259">
        <v>887.55</v>
      </c>
      <c r="L103" s="259">
        <v>861.6</v>
      </c>
      <c r="M103" s="259">
        <v>0.90053000000000005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120.1</v>
      </c>
      <c r="D104" s="260">
        <v>119.23333333333333</v>
      </c>
      <c r="E104" s="260">
        <v>117.31666666666666</v>
      </c>
      <c r="F104" s="260">
        <v>114.53333333333333</v>
      </c>
      <c r="G104" s="260">
        <v>112.61666666666666</v>
      </c>
      <c r="H104" s="260">
        <v>122.01666666666667</v>
      </c>
      <c r="I104" s="260">
        <v>123.93333333333332</v>
      </c>
      <c r="J104" s="260">
        <v>126.71666666666667</v>
      </c>
      <c r="K104" s="259">
        <v>121.15</v>
      </c>
      <c r="L104" s="259">
        <v>116.45</v>
      </c>
      <c r="M104" s="259">
        <v>40.122959999999999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1526.05</v>
      </c>
      <c r="D105" s="260">
        <v>1535.3833333333332</v>
      </c>
      <c r="E105" s="260">
        <v>1506.1666666666665</v>
      </c>
      <c r="F105" s="260">
        <v>1486.2833333333333</v>
      </c>
      <c r="G105" s="260">
        <v>1457.0666666666666</v>
      </c>
      <c r="H105" s="260">
        <v>1555.2666666666664</v>
      </c>
      <c r="I105" s="260">
        <v>1584.4833333333331</v>
      </c>
      <c r="J105" s="260">
        <v>1604.3666666666663</v>
      </c>
      <c r="K105" s="259">
        <v>1564.6</v>
      </c>
      <c r="L105" s="259">
        <v>1515.5</v>
      </c>
      <c r="M105" s="259">
        <v>0.81355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19.600000000000001</v>
      </c>
      <c r="D106" s="260">
        <v>19.650000000000002</v>
      </c>
      <c r="E106" s="260">
        <v>19.450000000000003</v>
      </c>
      <c r="F106" s="260">
        <v>19.3</v>
      </c>
      <c r="G106" s="260">
        <v>19.100000000000001</v>
      </c>
      <c r="H106" s="260">
        <v>19.800000000000004</v>
      </c>
      <c r="I106" s="260">
        <v>20</v>
      </c>
      <c r="J106" s="260">
        <v>20.150000000000006</v>
      </c>
      <c r="K106" s="259">
        <v>19.850000000000001</v>
      </c>
      <c r="L106" s="259">
        <v>19.5</v>
      </c>
      <c r="M106" s="259">
        <v>21.36927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1231.8</v>
      </c>
      <c r="D107" s="260">
        <v>1231.9000000000001</v>
      </c>
      <c r="E107" s="260">
        <v>1216.5500000000002</v>
      </c>
      <c r="F107" s="260">
        <v>1201.3000000000002</v>
      </c>
      <c r="G107" s="260">
        <v>1185.9500000000003</v>
      </c>
      <c r="H107" s="260">
        <v>1247.1500000000001</v>
      </c>
      <c r="I107" s="260">
        <v>1262.5</v>
      </c>
      <c r="J107" s="260">
        <v>1277.75</v>
      </c>
      <c r="K107" s="259">
        <v>1247.25</v>
      </c>
      <c r="L107" s="259">
        <v>1216.6500000000001</v>
      </c>
      <c r="M107" s="259">
        <v>2.8164600000000002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624.85</v>
      </c>
      <c r="D108" s="260">
        <v>620.91666666666663</v>
      </c>
      <c r="E108" s="260">
        <v>611.83333333333326</v>
      </c>
      <c r="F108" s="260">
        <v>598.81666666666661</v>
      </c>
      <c r="G108" s="260">
        <v>589.73333333333323</v>
      </c>
      <c r="H108" s="260">
        <v>633.93333333333328</v>
      </c>
      <c r="I108" s="260">
        <v>643.01666666666654</v>
      </c>
      <c r="J108" s="260">
        <v>656.0333333333333</v>
      </c>
      <c r="K108" s="259">
        <v>630</v>
      </c>
      <c r="L108" s="259">
        <v>607.9</v>
      </c>
      <c r="M108" s="259">
        <v>0.75478999999999996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834.8</v>
      </c>
      <c r="D109" s="260">
        <v>832.18333333333328</v>
      </c>
      <c r="E109" s="260">
        <v>814.46666666666658</v>
      </c>
      <c r="F109" s="260">
        <v>794.13333333333333</v>
      </c>
      <c r="G109" s="260">
        <v>776.41666666666663</v>
      </c>
      <c r="H109" s="260">
        <v>852.51666666666654</v>
      </c>
      <c r="I109" s="260">
        <v>870.23333333333323</v>
      </c>
      <c r="J109" s="260">
        <v>890.56666666666649</v>
      </c>
      <c r="K109" s="259">
        <v>849.9</v>
      </c>
      <c r="L109" s="259">
        <v>811.85</v>
      </c>
      <c r="M109" s="259">
        <v>2.3970699999999998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5411.45</v>
      </c>
      <c r="D110" s="260">
        <v>5437.1166666666668</v>
      </c>
      <c r="E110" s="260">
        <v>5340.7333333333336</v>
      </c>
      <c r="F110" s="260">
        <v>5270.0166666666664</v>
      </c>
      <c r="G110" s="260">
        <v>5173.6333333333332</v>
      </c>
      <c r="H110" s="260">
        <v>5507.8333333333339</v>
      </c>
      <c r="I110" s="260">
        <v>5604.2166666666672</v>
      </c>
      <c r="J110" s="260">
        <v>5674.9333333333343</v>
      </c>
      <c r="K110" s="259">
        <v>5533.5</v>
      </c>
      <c r="L110" s="259">
        <v>5366.4</v>
      </c>
      <c r="M110" s="259">
        <v>5.4370000000000002E-2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392.75</v>
      </c>
      <c r="D111" s="260">
        <v>390.61666666666662</v>
      </c>
      <c r="E111" s="260">
        <v>384.23333333333323</v>
      </c>
      <c r="F111" s="260">
        <v>375.71666666666664</v>
      </c>
      <c r="G111" s="260">
        <v>369.33333333333326</v>
      </c>
      <c r="H111" s="260">
        <v>399.13333333333321</v>
      </c>
      <c r="I111" s="260">
        <v>405.51666666666654</v>
      </c>
      <c r="J111" s="260">
        <v>414.03333333333319</v>
      </c>
      <c r="K111" s="259">
        <v>397</v>
      </c>
      <c r="L111" s="259">
        <v>382.1</v>
      </c>
      <c r="M111" s="259">
        <v>3.1309800000000001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319.8</v>
      </c>
      <c r="D112" s="260">
        <v>318.25</v>
      </c>
      <c r="E112" s="260">
        <v>313.75</v>
      </c>
      <c r="F112" s="260">
        <v>307.7</v>
      </c>
      <c r="G112" s="260">
        <v>303.2</v>
      </c>
      <c r="H112" s="260">
        <v>324.3</v>
      </c>
      <c r="I112" s="260">
        <v>328.8</v>
      </c>
      <c r="J112" s="260">
        <v>334.85</v>
      </c>
      <c r="K112" s="259">
        <v>322.75</v>
      </c>
      <c r="L112" s="259">
        <v>312.2</v>
      </c>
      <c r="M112" s="259">
        <v>7.6435599999999999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401.55</v>
      </c>
      <c r="D113" s="260">
        <v>403.68333333333334</v>
      </c>
      <c r="E113" s="260">
        <v>397.41666666666669</v>
      </c>
      <c r="F113" s="260">
        <v>393.28333333333336</v>
      </c>
      <c r="G113" s="260">
        <v>387.01666666666671</v>
      </c>
      <c r="H113" s="260">
        <v>407.81666666666666</v>
      </c>
      <c r="I113" s="260">
        <v>414.08333333333331</v>
      </c>
      <c r="J113" s="260">
        <v>418.21666666666664</v>
      </c>
      <c r="K113" s="259">
        <v>409.95</v>
      </c>
      <c r="L113" s="259">
        <v>399.55</v>
      </c>
      <c r="M113" s="259">
        <v>0.68411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634.35</v>
      </c>
      <c r="D114" s="260">
        <v>633.2166666666667</v>
      </c>
      <c r="E114" s="260">
        <v>628.33333333333337</v>
      </c>
      <c r="F114" s="260">
        <v>622.31666666666672</v>
      </c>
      <c r="G114" s="260">
        <v>617.43333333333339</v>
      </c>
      <c r="H114" s="260">
        <v>639.23333333333335</v>
      </c>
      <c r="I114" s="260">
        <v>644.11666666666656</v>
      </c>
      <c r="J114" s="260">
        <v>650.13333333333333</v>
      </c>
      <c r="K114" s="259">
        <v>638.1</v>
      </c>
      <c r="L114" s="259">
        <v>627.20000000000005</v>
      </c>
      <c r="M114" s="259">
        <v>1.23804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744.6</v>
      </c>
      <c r="D115" s="260">
        <v>737.18333333333339</v>
      </c>
      <c r="E115" s="260">
        <v>728.41666666666674</v>
      </c>
      <c r="F115" s="260">
        <v>712.23333333333335</v>
      </c>
      <c r="G115" s="260">
        <v>703.4666666666667</v>
      </c>
      <c r="H115" s="260">
        <v>753.36666666666679</v>
      </c>
      <c r="I115" s="260">
        <v>762.13333333333344</v>
      </c>
      <c r="J115" s="260">
        <v>778.31666666666683</v>
      </c>
      <c r="K115" s="259">
        <v>745.95</v>
      </c>
      <c r="L115" s="259">
        <v>721</v>
      </c>
      <c r="M115" s="259">
        <v>33.201520000000002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1108.45</v>
      </c>
      <c r="D116" s="260">
        <v>1108.5666666666666</v>
      </c>
      <c r="E116" s="260">
        <v>1099.0833333333333</v>
      </c>
      <c r="F116" s="260">
        <v>1089.7166666666667</v>
      </c>
      <c r="G116" s="260">
        <v>1080.2333333333333</v>
      </c>
      <c r="H116" s="260">
        <v>1117.9333333333332</v>
      </c>
      <c r="I116" s="260">
        <v>1127.4166666666667</v>
      </c>
      <c r="J116" s="260">
        <v>1136.7833333333331</v>
      </c>
      <c r="K116" s="259">
        <v>1118.05</v>
      </c>
      <c r="L116" s="259">
        <v>1099.2</v>
      </c>
      <c r="M116" s="259">
        <v>12.31143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185.15</v>
      </c>
      <c r="D117" s="260">
        <v>183.04999999999998</v>
      </c>
      <c r="E117" s="260">
        <v>180.09999999999997</v>
      </c>
      <c r="F117" s="260">
        <v>175.04999999999998</v>
      </c>
      <c r="G117" s="260">
        <v>172.09999999999997</v>
      </c>
      <c r="H117" s="260">
        <v>188.09999999999997</v>
      </c>
      <c r="I117" s="260">
        <v>191.04999999999995</v>
      </c>
      <c r="J117" s="260">
        <v>196.09999999999997</v>
      </c>
      <c r="K117" s="259">
        <v>186</v>
      </c>
      <c r="L117" s="259">
        <v>178</v>
      </c>
      <c r="M117" s="259">
        <v>70.471919999999997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1629.55</v>
      </c>
      <c r="D118" s="260">
        <v>1633.0666666666666</v>
      </c>
      <c r="E118" s="260">
        <v>1612.4833333333331</v>
      </c>
      <c r="F118" s="260">
        <v>1595.4166666666665</v>
      </c>
      <c r="G118" s="260">
        <v>1574.833333333333</v>
      </c>
      <c r="H118" s="260">
        <v>1650.1333333333332</v>
      </c>
      <c r="I118" s="260">
        <v>1670.7166666666667</v>
      </c>
      <c r="J118" s="260">
        <v>1687.7833333333333</v>
      </c>
      <c r="K118" s="259">
        <v>1653.65</v>
      </c>
      <c r="L118" s="259">
        <v>1616</v>
      </c>
      <c r="M118" s="259">
        <v>0.46936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232.1</v>
      </c>
      <c r="D119" s="260">
        <v>230.2166666666667</v>
      </c>
      <c r="E119" s="260">
        <v>227.43333333333339</v>
      </c>
      <c r="F119" s="260">
        <v>222.76666666666671</v>
      </c>
      <c r="G119" s="260">
        <v>219.98333333333341</v>
      </c>
      <c r="H119" s="260">
        <v>234.88333333333338</v>
      </c>
      <c r="I119" s="260">
        <v>237.66666666666669</v>
      </c>
      <c r="J119" s="260">
        <v>242.33333333333337</v>
      </c>
      <c r="K119" s="259">
        <v>233</v>
      </c>
      <c r="L119" s="259">
        <v>225.55</v>
      </c>
      <c r="M119" s="259">
        <v>92.569509999999994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527.5</v>
      </c>
      <c r="D120" s="260">
        <v>521.15</v>
      </c>
      <c r="E120" s="260">
        <v>507.29999999999995</v>
      </c>
      <c r="F120" s="260">
        <v>487.09999999999997</v>
      </c>
      <c r="G120" s="260">
        <v>473.24999999999994</v>
      </c>
      <c r="H120" s="260">
        <v>541.34999999999991</v>
      </c>
      <c r="I120" s="260">
        <v>555.20000000000005</v>
      </c>
      <c r="J120" s="260">
        <v>575.4</v>
      </c>
      <c r="K120" s="259">
        <v>535</v>
      </c>
      <c r="L120" s="259">
        <v>500.95</v>
      </c>
      <c r="M120" s="259">
        <v>30.389970000000002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3619.7</v>
      </c>
      <c r="D121" s="260">
        <v>3602.8333333333335</v>
      </c>
      <c r="E121" s="260">
        <v>3564.7166666666672</v>
      </c>
      <c r="F121" s="260">
        <v>3509.7333333333336</v>
      </c>
      <c r="G121" s="260">
        <v>3471.6166666666672</v>
      </c>
      <c r="H121" s="260">
        <v>3657.8166666666671</v>
      </c>
      <c r="I121" s="260">
        <v>3695.9333333333329</v>
      </c>
      <c r="J121" s="260">
        <v>3750.916666666667</v>
      </c>
      <c r="K121" s="259">
        <v>3640.95</v>
      </c>
      <c r="L121" s="259">
        <v>3547.85</v>
      </c>
      <c r="M121" s="259">
        <v>1.8498399999999999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1573.75</v>
      </c>
      <c r="D122" s="260">
        <v>1561.6333333333332</v>
      </c>
      <c r="E122" s="260">
        <v>1544.3666666666663</v>
      </c>
      <c r="F122" s="260">
        <v>1514.9833333333331</v>
      </c>
      <c r="G122" s="260">
        <v>1497.7166666666662</v>
      </c>
      <c r="H122" s="260">
        <v>1591.0166666666664</v>
      </c>
      <c r="I122" s="260">
        <v>1608.2833333333333</v>
      </c>
      <c r="J122" s="260">
        <v>1637.6666666666665</v>
      </c>
      <c r="K122" s="259">
        <v>1578.9</v>
      </c>
      <c r="L122" s="259">
        <v>1532.25</v>
      </c>
      <c r="M122" s="259">
        <v>1.4741200000000001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2567.4499999999998</v>
      </c>
      <c r="D123" s="260">
        <v>2562.75</v>
      </c>
      <c r="E123" s="260">
        <v>2527</v>
      </c>
      <c r="F123" s="260">
        <v>2486.5500000000002</v>
      </c>
      <c r="G123" s="260">
        <v>2450.8000000000002</v>
      </c>
      <c r="H123" s="260">
        <v>2603.1999999999998</v>
      </c>
      <c r="I123" s="260">
        <v>2638.95</v>
      </c>
      <c r="J123" s="260">
        <v>2679.3999999999996</v>
      </c>
      <c r="K123" s="259">
        <v>2598.5</v>
      </c>
      <c r="L123" s="259">
        <v>2522.3000000000002</v>
      </c>
      <c r="M123" s="259">
        <v>1.2826599999999999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707.7</v>
      </c>
      <c r="D124" s="260">
        <v>704.01666666666677</v>
      </c>
      <c r="E124" s="260">
        <v>696.03333333333353</v>
      </c>
      <c r="F124" s="260">
        <v>684.36666666666679</v>
      </c>
      <c r="G124" s="260">
        <v>676.38333333333355</v>
      </c>
      <c r="H124" s="260">
        <v>715.68333333333351</v>
      </c>
      <c r="I124" s="260">
        <v>723.66666666666686</v>
      </c>
      <c r="J124" s="260">
        <v>735.33333333333348</v>
      </c>
      <c r="K124" s="259">
        <v>712</v>
      </c>
      <c r="L124" s="259">
        <v>692.35</v>
      </c>
      <c r="M124" s="259">
        <v>18.28097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973.85</v>
      </c>
      <c r="D125" s="260">
        <v>969.73333333333323</v>
      </c>
      <c r="E125" s="260">
        <v>962.11666666666645</v>
      </c>
      <c r="F125" s="260">
        <v>950.38333333333321</v>
      </c>
      <c r="G125" s="260">
        <v>942.76666666666642</v>
      </c>
      <c r="H125" s="260">
        <v>981.46666666666647</v>
      </c>
      <c r="I125" s="260">
        <v>989.08333333333326</v>
      </c>
      <c r="J125" s="260">
        <v>1000.8166666666665</v>
      </c>
      <c r="K125" s="259">
        <v>977.35</v>
      </c>
      <c r="L125" s="259">
        <v>958</v>
      </c>
      <c r="M125" s="259">
        <v>1.5148900000000001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986.95</v>
      </c>
      <c r="D126" s="260">
        <v>985.85</v>
      </c>
      <c r="E126" s="260">
        <v>980.35</v>
      </c>
      <c r="F126" s="260">
        <v>973.75</v>
      </c>
      <c r="G126" s="260">
        <v>968.25</v>
      </c>
      <c r="H126" s="260">
        <v>992.45</v>
      </c>
      <c r="I126" s="260">
        <v>997.95</v>
      </c>
      <c r="J126" s="260">
        <v>1004.5500000000001</v>
      </c>
      <c r="K126" s="259">
        <v>991.35</v>
      </c>
      <c r="L126" s="259">
        <v>979.25</v>
      </c>
      <c r="M126" s="259">
        <v>0.21865999999999999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387.6</v>
      </c>
      <c r="D127" s="260">
        <v>384.16666666666669</v>
      </c>
      <c r="E127" s="260">
        <v>378.88333333333338</v>
      </c>
      <c r="F127" s="260">
        <v>370.16666666666669</v>
      </c>
      <c r="G127" s="260">
        <v>364.88333333333338</v>
      </c>
      <c r="H127" s="260">
        <v>392.88333333333338</v>
      </c>
      <c r="I127" s="260">
        <v>398.16666666666669</v>
      </c>
      <c r="J127" s="260">
        <v>406.88333333333338</v>
      </c>
      <c r="K127" s="259">
        <v>389.45</v>
      </c>
      <c r="L127" s="259">
        <v>375.45</v>
      </c>
      <c r="M127" s="259">
        <v>10.182700000000001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1207.9000000000001</v>
      </c>
      <c r="D128" s="260">
        <v>1207.3833333333334</v>
      </c>
      <c r="E128" s="260">
        <v>1197.3166666666668</v>
      </c>
      <c r="F128" s="260">
        <v>1186.7333333333333</v>
      </c>
      <c r="G128" s="260">
        <v>1176.6666666666667</v>
      </c>
      <c r="H128" s="260">
        <v>1217.9666666666669</v>
      </c>
      <c r="I128" s="260">
        <v>1228.0333333333335</v>
      </c>
      <c r="J128" s="260">
        <v>1238.616666666667</v>
      </c>
      <c r="K128" s="259">
        <v>1217.45</v>
      </c>
      <c r="L128" s="259">
        <v>1196.8</v>
      </c>
      <c r="M128" s="259">
        <v>5.0028699999999997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780.5</v>
      </c>
      <c r="D129" s="260">
        <v>777.7166666666667</v>
      </c>
      <c r="E129" s="260">
        <v>768.63333333333344</v>
      </c>
      <c r="F129" s="260">
        <v>756.76666666666677</v>
      </c>
      <c r="G129" s="260">
        <v>747.68333333333351</v>
      </c>
      <c r="H129" s="260">
        <v>789.58333333333337</v>
      </c>
      <c r="I129" s="260">
        <v>798.66666666666663</v>
      </c>
      <c r="J129" s="260">
        <v>810.5333333333333</v>
      </c>
      <c r="K129" s="259">
        <v>786.8</v>
      </c>
      <c r="L129" s="259">
        <v>765.85</v>
      </c>
      <c r="M129" s="259">
        <v>1.1217699999999999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1071.7</v>
      </c>
      <c r="D130" s="260">
        <v>1065.5666666666666</v>
      </c>
      <c r="E130" s="260">
        <v>1053.1333333333332</v>
      </c>
      <c r="F130" s="260">
        <v>1034.5666666666666</v>
      </c>
      <c r="G130" s="260">
        <v>1022.1333333333332</v>
      </c>
      <c r="H130" s="260">
        <v>1084.1333333333332</v>
      </c>
      <c r="I130" s="260">
        <v>1096.5666666666666</v>
      </c>
      <c r="J130" s="260">
        <v>1115.1333333333332</v>
      </c>
      <c r="K130" s="259">
        <v>1078</v>
      </c>
      <c r="L130" s="259">
        <v>1047</v>
      </c>
      <c r="M130" s="259">
        <v>0.97521999999999998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366.85</v>
      </c>
      <c r="D131" s="260">
        <v>364.08333333333331</v>
      </c>
      <c r="E131" s="260">
        <v>360.41666666666663</v>
      </c>
      <c r="F131" s="260">
        <v>353.98333333333329</v>
      </c>
      <c r="G131" s="260">
        <v>350.31666666666661</v>
      </c>
      <c r="H131" s="260">
        <v>370.51666666666665</v>
      </c>
      <c r="I131" s="260">
        <v>374.18333333333328</v>
      </c>
      <c r="J131" s="260">
        <v>380.61666666666667</v>
      </c>
      <c r="K131" s="259">
        <v>367.75</v>
      </c>
      <c r="L131" s="259">
        <v>357.65</v>
      </c>
      <c r="M131" s="259">
        <v>39.199480000000001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533.6</v>
      </c>
      <c r="D132" s="260">
        <v>530.4666666666667</v>
      </c>
      <c r="E132" s="260">
        <v>522.08333333333337</v>
      </c>
      <c r="F132" s="260">
        <v>510.56666666666672</v>
      </c>
      <c r="G132" s="260">
        <v>502.18333333333339</v>
      </c>
      <c r="H132" s="260">
        <v>541.98333333333335</v>
      </c>
      <c r="I132" s="260">
        <v>550.36666666666656</v>
      </c>
      <c r="J132" s="260">
        <v>561.88333333333333</v>
      </c>
      <c r="K132" s="259">
        <v>538.85</v>
      </c>
      <c r="L132" s="259">
        <v>518.95000000000005</v>
      </c>
      <c r="M132" s="259">
        <v>31.970079999999999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1522.15</v>
      </c>
      <c r="D133" s="260">
        <v>1510.5666666666666</v>
      </c>
      <c r="E133" s="260">
        <v>1489.7833333333333</v>
      </c>
      <c r="F133" s="260">
        <v>1457.4166666666667</v>
      </c>
      <c r="G133" s="260">
        <v>1436.6333333333334</v>
      </c>
      <c r="H133" s="260">
        <v>1542.9333333333332</v>
      </c>
      <c r="I133" s="260">
        <v>1563.7166666666665</v>
      </c>
      <c r="J133" s="260">
        <v>1596.083333333333</v>
      </c>
      <c r="K133" s="259">
        <v>1531.35</v>
      </c>
      <c r="L133" s="259">
        <v>1478.2</v>
      </c>
      <c r="M133" s="259">
        <v>1.50823</v>
      </c>
      <c r="N133" s="1"/>
      <c r="O133" s="1"/>
    </row>
    <row r="134" spans="1:15" ht="12.75" customHeight="1">
      <c r="A134" s="30">
        <v>124</v>
      </c>
      <c r="B134" s="269" t="s">
        <v>1008</v>
      </c>
      <c r="C134" s="259">
        <v>897.65</v>
      </c>
      <c r="D134" s="260">
        <v>894.19999999999993</v>
      </c>
      <c r="E134" s="260">
        <v>878.44999999999982</v>
      </c>
      <c r="F134" s="260">
        <v>859.24999999999989</v>
      </c>
      <c r="G134" s="260">
        <v>843.49999999999977</v>
      </c>
      <c r="H134" s="260">
        <v>913.39999999999986</v>
      </c>
      <c r="I134" s="260">
        <v>929.15000000000009</v>
      </c>
      <c r="J134" s="260">
        <v>948.34999999999991</v>
      </c>
      <c r="K134" s="259">
        <v>909.95</v>
      </c>
      <c r="L134" s="259">
        <v>875</v>
      </c>
      <c r="M134" s="259">
        <v>3.1156199999999998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2225.8000000000002</v>
      </c>
      <c r="D135" s="260">
        <v>2210.5833333333335</v>
      </c>
      <c r="E135" s="260">
        <v>2186.8166666666671</v>
      </c>
      <c r="F135" s="260">
        <v>2147.8333333333335</v>
      </c>
      <c r="G135" s="260">
        <v>2124.0666666666671</v>
      </c>
      <c r="H135" s="260">
        <v>2249.5666666666671</v>
      </c>
      <c r="I135" s="260">
        <v>2273.3333333333335</v>
      </c>
      <c r="J135" s="260">
        <v>2312.3166666666671</v>
      </c>
      <c r="K135" s="259">
        <v>2234.35</v>
      </c>
      <c r="L135" s="259">
        <v>2171.6</v>
      </c>
      <c r="M135" s="259">
        <v>7.7646600000000001</v>
      </c>
      <c r="N135" s="1"/>
      <c r="O135" s="1"/>
    </row>
    <row r="136" spans="1:15" ht="12.75" customHeight="1">
      <c r="A136" s="30">
        <v>126</v>
      </c>
      <c r="B136" s="269" t="s">
        <v>1001</v>
      </c>
      <c r="C136" s="259">
        <v>562.70000000000005</v>
      </c>
      <c r="D136" s="260">
        <v>560.45000000000005</v>
      </c>
      <c r="E136" s="260">
        <v>555.95000000000005</v>
      </c>
      <c r="F136" s="260">
        <v>549.20000000000005</v>
      </c>
      <c r="G136" s="260">
        <v>544.70000000000005</v>
      </c>
      <c r="H136" s="260">
        <v>567.20000000000005</v>
      </c>
      <c r="I136" s="260">
        <v>571.70000000000005</v>
      </c>
      <c r="J136" s="260">
        <v>578.45000000000005</v>
      </c>
      <c r="K136" s="259">
        <v>564.95000000000005</v>
      </c>
      <c r="L136" s="259">
        <v>553.70000000000005</v>
      </c>
      <c r="M136" s="259">
        <v>1.4263999999999999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217.65</v>
      </c>
      <c r="D137" s="260">
        <v>217.56666666666669</v>
      </c>
      <c r="E137" s="260">
        <v>211.33333333333337</v>
      </c>
      <c r="F137" s="260">
        <v>205.01666666666668</v>
      </c>
      <c r="G137" s="260">
        <v>198.78333333333336</v>
      </c>
      <c r="H137" s="260">
        <v>223.88333333333338</v>
      </c>
      <c r="I137" s="260">
        <v>230.11666666666667</v>
      </c>
      <c r="J137" s="260">
        <v>236.43333333333339</v>
      </c>
      <c r="K137" s="259">
        <v>223.8</v>
      </c>
      <c r="L137" s="259">
        <v>211.25</v>
      </c>
      <c r="M137" s="259">
        <v>134.81014999999999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193.55</v>
      </c>
      <c r="D138" s="260">
        <v>193.4</v>
      </c>
      <c r="E138" s="260">
        <v>190.4</v>
      </c>
      <c r="F138" s="260">
        <v>187.25</v>
      </c>
      <c r="G138" s="260">
        <v>184.25</v>
      </c>
      <c r="H138" s="260">
        <v>196.55</v>
      </c>
      <c r="I138" s="260">
        <v>199.55</v>
      </c>
      <c r="J138" s="260">
        <v>202.70000000000002</v>
      </c>
      <c r="K138" s="259">
        <v>196.4</v>
      </c>
      <c r="L138" s="259">
        <v>190.25</v>
      </c>
      <c r="M138" s="259">
        <v>15.49877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45.25</v>
      </c>
      <c r="D139" s="260">
        <v>45.033333333333331</v>
      </c>
      <c r="E139" s="260">
        <v>44.466666666666661</v>
      </c>
      <c r="F139" s="260">
        <v>43.68333333333333</v>
      </c>
      <c r="G139" s="260">
        <v>43.11666666666666</v>
      </c>
      <c r="H139" s="260">
        <v>45.816666666666663</v>
      </c>
      <c r="I139" s="260">
        <v>46.383333333333326</v>
      </c>
      <c r="J139" s="260">
        <v>47.166666666666664</v>
      </c>
      <c r="K139" s="259">
        <v>45.6</v>
      </c>
      <c r="L139" s="259">
        <v>44.25</v>
      </c>
      <c r="M139" s="259">
        <v>5.4844799999999996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220.15</v>
      </c>
      <c r="D140" s="260">
        <v>220.69999999999996</v>
      </c>
      <c r="E140" s="260">
        <v>217.39999999999992</v>
      </c>
      <c r="F140" s="260">
        <v>214.64999999999995</v>
      </c>
      <c r="G140" s="260">
        <v>211.34999999999991</v>
      </c>
      <c r="H140" s="260">
        <v>223.44999999999993</v>
      </c>
      <c r="I140" s="260">
        <v>226.74999999999994</v>
      </c>
      <c r="J140" s="260">
        <v>229.49999999999994</v>
      </c>
      <c r="K140" s="259">
        <v>224</v>
      </c>
      <c r="L140" s="259">
        <v>217.95</v>
      </c>
      <c r="M140" s="259">
        <v>1.04609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3527.8</v>
      </c>
      <c r="D141" s="260">
        <v>3513.3333333333335</v>
      </c>
      <c r="E141" s="260">
        <v>3486.4666666666672</v>
      </c>
      <c r="F141" s="260">
        <v>3445.1333333333337</v>
      </c>
      <c r="G141" s="260">
        <v>3418.2666666666673</v>
      </c>
      <c r="H141" s="260">
        <v>3554.666666666667</v>
      </c>
      <c r="I141" s="260">
        <v>3581.5333333333328</v>
      </c>
      <c r="J141" s="260">
        <v>3622.8666666666668</v>
      </c>
      <c r="K141" s="259">
        <v>3540.2</v>
      </c>
      <c r="L141" s="259">
        <v>3472</v>
      </c>
      <c r="M141" s="259">
        <v>4.4577900000000001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4278.5</v>
      </c>
      <c r="D142" s="260">
        <v>4285.45</v>
      </c>
      <c r="E142" s="260">
        <v>4232.1499999999996</v>
      </c>
      <c r="F142" s="260">
        <v>4185.8</v>
      </c>
      <c r="G142" s="260">
        <v>4132.5</v>
      </c>
      <c r="H142" s="260">
        <v>4331.7999999999993</v>
      </c>
      <c r="I142" s="260">
        <v>4385.1000000000004</v>
      </c>
      <c r="J142" s="260">
        <v>4431.4499999999989</v>
      </c>
      <c r="K142" s="259">
        <v>4338.75</v>
      </c>
      <c r="L142" s="259">
        <v>4239.1000000000004</v>
      </c>
      <c r="M142" s="259">
        <v>1.50495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2303.6</v>
      </c>
      <c r="D143" s="260">
        <v>2296.6</v>
      </c>
      <c r="E143" s="260">
        <v>2264.1999999999998</v>
      </c>
      <c r="F143" s="260">
        <v>2224.7999999999997</v>
      </c>
      <c r="G143" s="260">
        <v>2192.3999999999996</v>
      </c>
      <c r="H143" s="260">
        <v>2336</v>
      </c>
      <c r="I143" s="260">
        <v>2368.4000000000005</v>
      </c>
      <c r="J143" s="260">
        <v>2407.8000000000002</v>
      </c>
      <c r="K143" s="259">
        <v>2329</v>
      </c>
      <c r="L143" s="259">
        <v>2257.1999999999998</v>
      </c>
      <c r="M143" s="259">
        <v>2.0592999999999999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4241.1499999999996</v>
      </c>
      <c r="D144" s="260">
        <v>4255.4000000000005</v>
      </c>
      <c r="E144" s="260">
        <v>4200.8000000000011</v>
      </c>
      <c r="F144" s="260">
        <v>4160.4500000000007</v>
      </c>
      <c r="G144" s="260">
        <v>4105.8500000000013</v>
      </c>
      <c r="H144" s="260">
        <v>4295.7500000000009</v>
      </c>
      <c r="I144" s="260">
        <v>4350.3500000000013</v>
      </c>
      <c r="J144" s="260">
        <v>4390.7000000000007</v>
      </c>
      <c r="K144" s="259">
        <v>4310</v>
      </c>
      <c r="L144" s="259">
        <v>4215.05</v>
      </c>
      <c r="M144" s="259">
        <v>2.9401999999999999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602.54999999999995</v>
      </c>
      <c r="D145" s="260">
        <v>599.95000000000005</v>
      </c>
      <c r="E145" s="260">
        <v>590.05000000000007</v>
      </c>
      <c r="F145" s="260">
        <v>577.55000000000007</v>
      </c>
      <c r="G145" s="260">
        <v>567.65000000000009</v>
      </c>
      <c r="H145" s="260">
        <v>612.45000000000005</v>
      </c>
      <c r="I145" s="260">
        <v>622.35000000000014</v>
      </c>
      <c r="J145" s="260">
        <v>634.85</v>
      </c>
      <c r="K145" s="259">
        <v>609.85</v>
      </c>
      <c r="L145" s="259">
        <v>587.45000000000005</v>
      </c>
      <c r="M145" s="259">
        <v>3.73895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182.9</v>
      </c>
      <c r="D146" s="260">
        <v>183.86666666666667</v>
      </c>
      <c r="E146" s="260">
        <v>180.08333333333334</v>
      </c>
      <c r="F146" s="260">
        <v>177.26666666666668</v>
      </c>
      <c r="G146" s="260">
        <v>173.48333333333335</v>
      </c>
      <c r="H146" s="260">
        <v>186.68333333333334</v>
      </c>
      <c r="I146" s="260">
        <v>190.46666666666664</v>
      </c>
      <c r="J146" s="260">
        <v>193.28333333333333</v>
      </c>
      <c r="K146" s="259">
        <v>187.65</v>
      </c>
      <c r="L146" s="259">
        <v>181.05</v>
      </c>
      <c r="M146" s="259">
        <v>2.3807499999999999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157.94999999999999</v>
      </c>
      <c r="D147" s="260">
        <v>159.04999999999998</v>
      </c>
      <c r="E147" s="260">
        <v>156.39999999999998</v>
      </c>
      <c r="F147" s="260">
        <v>154.85</v>
      </c>
      <c r="G147" s="260">
        <v>152.19999999999999</v>
      </c>
      <c r="H147" s="260">
        <v>160.59999999999997</v>
      </c>
      <c r="I147" s="260">
        <v>163.25</v>
      </c>
      <c r="J147" s="260">
        <v>164.79999999999995</v>
      </c>
      <c r="K147" s="259">
        <v>161.69999999999999</v>
      </c>
      <c r="L147" s="259">
        <v>157.5</v>
      </c>
      <c r="M147" s="259">
        <v>1.70441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393.8</v>
      </c>
      <c r="D148" s="260">
        <v>396.13333333333338</v>
      </c>
      <c r="E148" s="260">
        <v>388.76666666666677</v>
      </c>
      <c r="F148" s="260">
        <v>383.73333333333341</v>
      </c>
      <c r="G148" s="260">
        <v>376.36666666666679</v>
      </c>
      <c r="H148" s="260">
        <v>401.16666666666674</v>
      </c>
      <c r="I148" s="260">
        <v>408.53333333333342</v>
      </c>
      <c r="J148" s="260">
        <v>413.56666666666672</v>
      </c>
      <c r="K148" s="259">
        <v>403.5</v>
      </c>
      <c r="L148" s="259">
        <v>391.1</v>
      </c>
      <c r="M148" s="259">
        <v>17.524819999999998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62.15</v>
      </c>
      <c r="D149" s="260">
        <v>61.816666666666663</v>
      </c>
      <c r="E149" s="260">
        <v>60.733333333333327</v>
      </c>
      <c r="F149" s="260">
        <v>59.316666666666663</v>
      </c>
      <c r="G149" s="260">
        <v>58.233333333333327</v>
      </c>
      <c r="H149" s="260">
        <v>63.233333333333327</v>
      </c>
      <c r="I149" s="260">
        <v>64.316666666666663</v>
      </c>
      <c r="J149" s="260">
        <v>65.73333333333332</v>
      </c>
      <c r="K149" s="259">
        <v>62.9</v>
      </c>
      <c r="L149" s="259">
        <v>60.4</v>
      </c>
      <c r="M149" s="259">
        <v>8.6798099999999998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3458.2</v>
      </c>
      <c r="D150" s="260">
        <v>3434.6166666666668</v>
      </c>
      <c r="E150" s="260">
        <v>3400.5833333333335</v>
      </c>
      <c r="F150" s="260">
        <v>3342.9666666666667</v>
      </c>
      <c r="G150" s="260">
        <v>3308.9333333333334</v>
      </c>
      <c r="H150" s="260">
        <v>3492.2333333333336</v>
      </c>
      <c r="I150" s="260">
        <v>3526.2666666666664</v>
      </c>
      <c r="J150" s="260">
        <v>3583.8833333333337</v>
      </c>
      <c r="K150" s="259">
        <v>3468.65</v>
      </c>
      <c r="L150" s="259">
        <v>3377</v>
      </c>
      <c r="M150" s="259">
        <v>6.6096399999999997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404.6</v>
      </c>
      <c r="D151" s="260">
        <v>401.86666666666662</v>
      </c>
      <c r="E151" s="260">
        <v>388.23333333333323</v>
      </c>
      <c r="F151" s="260">
        <v>371.86666666666662</v>
      </c>
      <c r="G151" s="260">
        <v>358.23333333333323</v>
      </c>
      <c r="H151" s="260">
        <v>418.23333333333323</v>
      </c>
      <c r="I151" s="260">
        <v>431.86666666666656</v>
      </c>
      <c r="J151" s="260">
        <v>448.23333333333323</v>
      </c>
      <c r="K151" s="259">
        <v>415.5</v>
      </c>
      <c r="L151" s="259">
        <v>385.5</v>
      </c>
      <c r="M151" s="259">
        <v>6.6786700000000003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478.5</v>
      </c>
      <c r="D152" s="260">
        <v>478.2</v>
      </c>
      <c r="E152" s="260">
        <v>475.29999999999995</v>
      </c>
      <c r="F152" s="260">
        <v>472.09999999999997</v>
      </c>
      <c r="G152" s="260">
        <v>469.19999999999993</v>
      </c>
      <c r="H152" s="260">
        <v>481.4</v>
      </c>
      <c r="I152" s="260">
        <v>484.29999999999995</v>
      </c>
      <c r="J152" s="260">
        <v>487.5</v>
      </c>
      <c r="K152" s="259">
        <v>481.1</v>
      </c>
      <c r="L152" s="259">
        <v>475</v>
      </c>
      <c r="M152" s="259">
        <v>0.96948000000000001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1336.7</v>
      </c>
      <c r="D153" s="260">
        <v>1331.7166666666665</v>
      </c>
      <c r="E153" s="260">
        <v>1299.4333333333329</v>
      </c>
      <c r="F153" s="260">
        <v>1262.1666666666665</v>
      </c>
      <c r="G153" s="260">
        <v>1229.883333333333</v>
      </c>
      <c r="H153" s="260">
        <v>1368.9833333333329</v>
      </c>
      <c r="I153" s="260">
        <v>1401.2666666666662</v>
      </c>
      <c r="J153" s="260">
        <v>1438.5333333333328</v>
      </c>
      <c r="K153" s="259">
        <v>1364</v>
      </c>
      <c r="L153" s="259">
        <v>1294.45</v>
      </c>
      <c r="M153" s="259">
        <v>1.0383899999999999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62.55</v>
      </c>
      <c r="D154" s="260">
        <v>62.766666666666673</v>
      </c>
      <c r="E154" s="260">
        <v>62.233333333333348</v>
      </c>
      <c r="F154" s="260">
        <v>61.916666666666679</v>
      </c>
      <c r="G154" s="260">
        <v>61.383333333333354</v>
      </c>
      <c r="H154" s="260">
        <v>63.083333333333343</v>
      </c>
      <c r="I154" s="260">
        <v>63.61666666666666</v>
      </c>
      <c r="J154" s="260">
        <v>63.933333333333337</v>
      </c>
      <c r="K154" s="259">
        <v>63.3</v>
      </c>
      <c r="L154" s="259">
        <v>62.45</v>
      </c>
      <c r="M154" s="259">
        <v>6.6136799999999996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48.45</v>
      </c>
      <c r="D155" s="260">
        <v>48.683333333333337</v>
      </c>
      <c r="E155" s="260">
        <v>47.966666666666676</v>
      </c>
      <c r="F155" s="260">
        <v>47.483333333333341</v>
      </c>
      <c r="G155" s="260">
        <v>46.76666666666668</v>
      </c>
      <c r="H155" s="260">
        <v>49.166666666666671</v>
      </c>
      <c r="I155" s="260">
        <v>49.88333333333334</v>
      </c>
      <c r="J155" s="260">
        <v>50.366666666666667</v>
      </c>
      <c r="K155" s="259">
        <v>49.4</v>
      </c>
      <c r="L155" s="259">
        <v>48.2</v>
      </c>
      <c r="M155" s="259">
        <v>4.2256999999999998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2083.6</v>
      </c>
      <c r="D156" s="260">
        <v>2075.2833333333333</v>
      </c>
      <c r="E156" s="260">
        <v>2052.5666666666666</v>
      </c>
      <c r="F156" s="260">
        <v>2021.5333333333333</v>
      </c>
      <c r="G156" s="260">
        <v>1998.8166666666666</v>
      </c>
      <c r="H156" s="260">
        <v>2106.3166666666666</v>
      </c>
      <c r="I156" s="260">
        <v>2129.0333333333328</v>
      </c>
      <c r="J156" s="260">
        <v>2160.0666666666666</v>
      </c>
      <c r="K156" s="259">
        <v>2098</v>
      </c>
      <c r="L156" s="259">
        <v>2044.25</v>
      </c>
      <c r="M156" s="259">
        <v>3.9711699999999999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155.69999999999999</v>
      </c>
      <c r="D157" s="260">
        <v>154.83333333333334</v>
      </c>
      <c r="E157" s="260">
        <v>153.61666666666667</v>
      </c>
      <c r="F157" s="260">
        <v>151.53333333333333</v>
      </c>
      <c r="G157" s="260">
        <v>150.31666666666666</v>
      </c>
      <c r="H157" s="260">
        <v>156.91666666666669</v>
      </c>
      <c r="I157" s="260">
        <v>158.13333333333333</v>
      </c>
      <c r="J157" s="260">
        <v>160.2166666666667</v>
      </c>
      <c r="K157" s="259">
        <v>156.05000000000001</v>
      </c>
      <c r="L157" s="259">
        <v>152.75</v>
      </c>
      <c r="M157" s="259">
        <v>16.400590000000001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274.05</v>
      </c>
      <c r="D158" s="260">
        <v>272.15000000000003</v>
      </c>
      <c r="E158" s="260">
        <v>268.90000000000009</v>
      </c>
      <c r="F158" s="260">
        <v>263.75000000000006</v>
      </c>
      <c r="G158" s="260">
        <v>260.50000000000011</v>
      </c>
      <c r="H158" s="260">
        <v>277.30000000000007</v>
      </c>
      <c r="I158" s="260">
        <v>280.54999999999995</v>
      </c>
      <c r="J158" s="260">
        <v>285.70000000000005</v>
      </c>
      <c r="K158" s="259">
        <v>275.39999999999998</v>
      </c>
      <c r="L158" s="259">
        <v>267</v>
      </c>
      <c r="M158" s="259">
        <v>0.88665000000000005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1253.25</v>
      </c>
      <c r="D159" s="260">
        <v>1251.75</v>
      </c>
      <c r="E159" s="260">
        <v>1238.5</v>
      </c>
      <c r="F159" s="260">
        <v>1223.75</v>
      </c>
      <c r="G159" s="260">
        <v>1210.5</v>
      </c>
      <c r="H159" s="260">
        <v>1266.5</v>
      </c>
      <c r="I159" s="260">
        <v>1279.75</v>
      </c>
      <c r="J159" s="260">
        <v>1294.5</v>
      </c>
      <c r="K159" s="259">
        <v>1265</v>
      </c>
      <c r="L159" s="259">
        <v>1237</v>
      </c>
      <c r="M159" s="259">
        <v>3.9188800000000001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125.6</v>
      </c>
      <c r="D160" s="260">
        <v>124.43333333333334</v>
      </c>
      <c r="E160" s="260">
        <v>122.96666666666667</v>
      </c>
      <c r="F160" s="260">
        <v>120.33333333333333</v>
      </c>
      <c r="G160" s="260">
        <v>118.86666666666666</v>
      </c>
      <c r="H160" s="260">
        <v>127.06666666666668</v>
      </c>
      <c r="I160" s="260">
        <v>128.53333333333336</v>
      </c>
      <c r="J160" s="260">
        <v>131.16666666666669</v>
      </c>
      <c r="K160" s="259">
        <v>125.9</v>
      </c>
      <c r="L160" s="259">
        <v>121.8</v>
      </c>
      <c r="M160" s="259">
        <v>171.10533000000001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117.45</v>
      </c>
      <c r="D161" s="260">
        <v>117.31666666666666</v>
      </c>
      <c r="E161" s="260">
        <v>116.33333333333333</v>
      </c>
      <c r="F161" s="260">
        <v>115.21666666666667</v>
      </c>
      <c r="G161" s="260">
        <v>114.23333333333333</v>
      </c>
      <c r="H161" s="260">
        <v>118.43333333333332</v>
      </c>
      <c r="I161" s="260">
        <v>119.41666666666667</v>
      </c>
      <c r="J161" s="260">
        <v>120.53333333333332</v>
      </c>
      <c r="K161" s="259">
        <v>118.3</v>
      </c>
      <c r="L161" s="259">
        <v>116.2</v>
      </c>
      <c r="M161" s="259">
        <v>0.51754999999999995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6841.9</v>
      </c>
      <c r="D162" s="260">
        <v>6855.95</v>
      </c>
      <c r="E162" s="260">
        <v>6782.4</v>
      </c>
      <c r="F162" s="260">
        <v>6722.9</v>
      </c>
      <c r="G162" s="260">
        <v>6649.3499999999995</v>
      </c>
      <c r="H162" s="260">
        <v>6915.45</v>
      </c>
      <c r="I162" s="260">
        <v>6989.0000000000009</v>
      </c>
      <c r="J162" s="260">
        <v>7048.5</v>
      </c>
      <c r="K162" s="259">
        <v>6929.5</v>
      </c>
      <c r="L162" s="259">
        <v>6796.45</v>
      </c>
      <c r="M162" s="259">
        <v>0.20854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462.65</v>
      </c>
      <c r="D163" s="260">
        <v>459.59999999999997</v>
      </c>
      <c r="E163" s="260">
        <v>449.94999999999993</v>
      </c>
      <c r="F163" s="260">
        <v>437.24999999999994</v>
      </c>
      <c r="G163" s="260">
        <v>427.59999999999991</v>
      </c>
      <c r="H163" s="260">
        <v>472.29999999999995</v>
      </c>
      <c r="I163" s="260">
        <v>481.94999999999993</v>
      </c>
      <c r="J163" s="260">
        <v>494.65</v>
      </c>
      <c r="K163" s="259">
        <v>469.25</v>
      </c>
      <c r="L163" s="259">
        <v>446.9</v>
      </c>
      <c r="M163" s="259">
        <v>2.0234399999999999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135.9</v>
      </c>
      <c r="D164" s="260">
        <v>136.53333333333333</v>
      </c>
      <c r="E164" s="260">
        <v>134.61666666666667</v>
      </c>
      <c r="F164" s="260">
        <v>133.33333333333334</v>
      </c>
      <c r="G164" s="260">
        <v>131.41666666666669</v>
      </c>
      <c r="H164" s="260">
        <v>137.81666666666666</v>
      </c>
      <c r="I164" s="260">
        <v>139.73333333333335</v>
      </c>
      <c r="J164" s="260">
        <v>141.01666666666665</v>
      </c>
      <c r="K164" s="259">
        <v>138.44999999999999</v>
      </c>
      <c r="L164" s="259">
        <v>135.25</v>
      </c>
      <c r="M164" s="259">
        <v>4.3774800000000003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104.2</v>
      </c>
      <c r="D165" s="260">
        <v>103.55</v>
      </c>
      <c r="E165" s="260">
        <v>102.35</v>
      </c>
      <c r="F165" s="260">
        <v>100.5</v>
      </c>
      <c r="G165" s="260">
        <v>99.3</v>
      </c>
      <c r="H165" s="260">
        <v>105.39999999999999</v>
      </c>
      <c r="I165" s="260">
        <v>106.60000000000001</v>
      </c>
      <c r="J165" s="260">
        <v>108.44999999999999</v>
      </c>
      <c r="K165" s="259">
        <v>104.75</v>
      </c>
      <c r="L165" s="259">
        <v>101.7</v>
      </c>
      <c r="M165" s="259">
        <v>16.779710000000001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269.85000000000002</v>
      </c>
      <c r="D166" s="260">
        <v>269.23333333333335</v>
      </c>
      <c r="E166" s="260">
        <v>263.9666666666667</v>
      </c>
      <c r="F166" s="260">
        <v>258.08333333333337</v>
      </c>
      <c r="G166" s="260">
        <v>252.81666666666672</v>
      </c>
      <c r="H166" s="260">
        <v>275.11666666666667</v>
      </c>
      <c r="I166" s="260">
        <v>280.38333333333333</v>
      </c>
      <c r="J166" s="260">
        <v>286.26666666666665</v>
      </c>
      <c r="K166" s="259">
        <v>274.5</v>
      </c>
      <c r="L166" s="259">
        <v>263.35000000000002</v>
      </c>
      <c r="M166" s="259">
        <v>7.7409600000000003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1213.8</v>
      </c>
      <c r="D167" s="260">
        <v>1217.3166666666666</v>
      </c>
      <c r="E167" s="260">
        <v>1206.5333333333333</v>
      </c>
      <c r="F167" s="260">
        <v>1199.2666666666667</v>
      </c>
      <c r="G167" s="260">
        <v>1188.4833333333333</v>
      </c>
      <c r="H167" s="260">
        <v>1224.5833333333333</v>
      </c>
      <c r="I167" s="260">
        <v>1235.3666666666666</v>
      </c>
      <c r="J167" s="260">
        <v>1242.6333333333332</v>
      </c>
      <c r="K167" s="259">
        <v>1228.0999999999999</v>
      </c>
      <c r="L167" s="259">
        <v>1210.05</v>
      </c>
      <c r="M167" s="259">
        <v>4.6829999999999997E-2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86.35</v>
      </c>
      <c r="D168" s="260">
        <v>86.033333333333346</v>
      </c>
      <c r="E168" s="260">
        <v>85.416666666666686</v>
      </c>
      <c r="F168" s="260">
        <v>84.483333333333334</v>
      </c>
      <c r="G168" s="260">
        <v>83.866666666666674</v>
      </c>
      <c r="H168" s="260">
        <v>86.966666666666697</v>
      </c>
      <c r="I168" s="260">
        <v>87.583333333333343</v>
      </c>
      <c r="J168" s="260">
        <v>88.516666666666708</v>
      </c>
      <c r="K168" s="259">
        <v>86.65</v>
      </c>
      <c r="L168" s="259">
        <v>85.1</v>
      </c>
      <c r="M168" s="259">
        <v>110.33418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1895.5</v>
      </c>
      <c r="D169" s="260">
        <v>1878.9333333333334</v>
      </c>
      <c r="E169" s="260">
        <v>1852.9666666666667</v>
      </c>
      <c r="F169" s="260">
        <v>1810.4333333333334</v>
      </c>
      <c r="G169" s="260">
        <v>1784.4666666666667</v>
      </c>
      <c r="H169" s="260">
        <v>1921.4666666666667</v>
      </c>
      <c r="I169" s="260">
        <v>1947.4333333333334</v>
      </c>
      <c r="J169" s="260">
        <v>1989.9666666666667</v>
      </c>
      <c r="K169" s="259">
        <v>1904.9</v>
      </c>
      <c r="L169" s="259">
        <v>1836.4</v>
      </c>
      <c r="M169" s="259">
        <v>0.90693000000000001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35.5</v>
      </c>
      <c r="D170" s="260">
        <v>35.266666666666666</v>
      </c>
      <c r="E170" s="260">
        <v>34.93333333333333</v>
      </c>
      <c r="F170" s="260">
        <v>34.366666666666667</v>
      </c>
      <c r="G170" s="260">
        <v>34.033333333333331</v>
      </c>
      <c r="H170" s="260">
        <v>35.833333333333329</v>
      </c>
      <c r="I170" s="260">
        <v>36.166666666666671</v>
      </c>
      <c r="J170" s="260">
        <v>36.733333333333327</v>
      </c>
      <c r="K170" s="259">
        <v>35.6</v>
      </c>
      <c r="L170" s="259">
        <v>34.700000000000003</v>
      </c>
      <c r="M170" s="259">
        <v>80.778689999999997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2937.5</v>
      </c>
      <c r="D171" s="260">
        <v>2951.7000000000003</v>
      </c>
      <c r="E171" s="260">
        <v>2914.8000000000006</v>
      </c>
      <c r="F171" s="260">
        <v>2892.1000000000004</v>
      </c>
      <c r="G171" s="260">
        <v>2855.2000000000007</v>
      </c>
      <c r="H171" s="260">
        <v>2974.4000000000005</v>
      </c>
      <c r="I171" s="260">
        <v>3011.3</v>
      </c>
      <c r="J171" s="260">
        <v>3034.0000000000005</v>
      </c>
      <c r="K171" s="259">
        <v>2988.6</v>
      </c>
      <c r="L171" s="259">
        <v>2929</v>
      </c>
      <c r="M171" s="259">
        <v>6.8449999999999997E-2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3394.2</v>
      </c>
      <c r="D172" s="260">
        <v>3393.0833333333335</v>
      </c>
      <c r="E172" s="260">
        <v>3356.6166666666668</v>
      </c>
      <c r="F172" s="260">
        <v>3319.0333333333333</v>
      </c>
      <c r="G172" s="260">
        <v>3282.5666666666666</v>
      </c>
      <c r="H172" s="260">
        <v>3430.666666666667</v>
      </c>
      <c r="I172" s="260">
        <v>3467.1333333333332</v>
      </c>
      <c r="J172" s="260">
        <v>3504.7166666666672</v>
      </c>
      <c r="K172" s="259">
        <v>3429.55</v>
      </c>
      <c r="L172" s="259">
        <v>3355.5</v>
      </c>
      <c r="M172" s="259">
        <v>5.1470000000000002E-2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123.55</v>
      </c>
      <c r="D173" s="260">
        <v>123.33333333333333</v>
      </c>
      <c r="E173" s="260">
        <v>122.46666666666665</v>
      </c>
      <c r="F173" s="260">
        <v>121.38333333333333</v>
      </c>
      <c r="G173" s="260">
        <v>120.51666666666665</v>
      </c>
      <c r="H173" s="260">
        <v>124.41666666666666</v>
      </c>
      <c r="I173" s="260">
        <v>125.28333333333333</v>
      </c>
      <c r="J173" s="260">
        <v>126.36666666666666</v>
      </c>
      <c r="K173" s="259">
        <v>124.2</v>
      </c>
      <c r="L173" s="259">
        <v>122.25</v>
      </c>
      <c r="M173" s="259">
        <v>0.82625000000000004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2132.75</v>
      </c>
      <c r="D174" s="260">
        <v>2110.1</v>
      </c>
      <c r="E174" s="260">
        <v>2077.75</v>
      </c>
      <c r="F174" s="260">
        <v>2022.75</v>
      </c>
      <c r="G174" s="260">
        <v>1990.4</v>
      </c>
      <c r="H174" s="260">
        <v>2165.1</v>
      </c>
      <c r="I174" s="260">
        <v>2197.4499999999994</v>
      </c>
      <c r="J174" s="260">
        <v>2252.4499999999998</v>
      </c>
      <c r="K174" s="259">
        <v>2142.4499999999998</v>
      </c>
      <c r="L174" s="259">
        <v>2055.1</v>
      </c>
      <c r="M174" s="259">
        <v>1.7878499999999999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1384.8</v>
      </c>
      <c r="D175" s="260">
        <v>1389.5833333333333</v>
      </c>
      <c r="E175" s="260">
        <v>1377.2166666666665</v>
      </c>
      <c r="F175" s="260">
        <v>1369.6333333333332</v>
      </c>
      <c r="G175" s="260">
        <v>1357.2666666666664</v>
      </c>
      <c r="H175" s="260">
        <v>1397.1666666666665</v>
      </c>
      <c r="I175" s="260">
        <v>1409.5333333333333</v>
      </c>
      <c r="J175" s="260">
        <v>1417.1166666666666</v>
      </c>
      <c r="K175" s="259">
        <v>1401.95</v>
      </c>
      <c r="L175" s="259">
        <v>1382</v>
      </c>
      <c r="M175" s="259">
        <v>0.32103999999999999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388.95</v>
      </c>
      <c r="D176" s="260">
        <v>385.34999999999997</v>
      </c>
      <c r="E176" s="260">
        <v>380.49999999999994</v>
      </c>
      <c r="F176" s="260">
        <v>372.04999999999995</v>
      </c>
      <c r="G176" s="260">
        <v>367.19999999999993</v>
      </c>
      <c r="H176" s="260">
        <v>393.79999999999995</v>
      </c>
      <c r="I176" s="260">
        <v>398.65</v>
      </c>
      <c r="J176" s="260">
        <v>407.09999999999997</v>
      </c>
      <c r="K176" s="259">
        <v>390.2</v>
      </c>
      <c r="L176" s="259">
        <v>376.9</v>
      </c>
      <c r="M176" s="259">
        <v>11.51313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1331.9</v>
      </c>
      <c r="D177" s="260">
        <v>1344.9666666666667</v>
      </c>
      <c r="E177" s="260">
        <v>1299.9333333333334</v>
      </c>
      <c r="F177" s="260">
        <v>1267.9666666666667</v>
      </c>
      <c r="G177" s="260">
        <v>1222.9333333333334</v>
      </c>
      <c r="H177" s="260">
        <v>1376.9333333333334</v>
      </c>
      <c r="I177" s="260">
        <v>1421.9666666666667</v>
      </c>
      <c r="J177" s="260">
        <v>1453.9333333333334</v>
      </c>
      <c r="K177" s="259">
        <v>1390</v>
      </c>
      <c r="L177" s="259">
        <v>1313</v>
      </c>
      <c r="M177" s="259">
        <v>0.20707999999999999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1293.45</v>
      </c>
      <c r="D178" s="260">
        <v>1297.0833333333333</v>
      </c>
      <c r="E178" s="260">
        <v>1269.4666666666665</v>
      </c>
      <c r="F178" s="260">
        <v>1245.4833333333331</v>
      </c>
      <c r="G178" s="260">
        <v>1217.8666666666663</v>
      </c>
      <c r="H178" s="260">
        <v>1321.0666666666666</v>
      </c>
      <c r="I178" s="260">
        <v>1348.6833333333334</v>
      </c>
      <c r="J178" s="260">
        <v>1372.6666666666667</v>
      </c>
      <c r="K178" s="259">
        <v>1324.7</v>
      </c>
      <c r="L178" s="259">
        <v>1273.0999999999999</v>
      </c>
      <c r="M178" s="259">
        <v>0.90229999999999999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508.45</v>
      </c>
      <c r="D179" s="260">
        <v>507.83333333333331</v>
      </c>
      <c r="E179" s="260">
        <v>503.31666666666661</v>
      </c>
      <c r="F179" s="260">
        <v>498.18333333333328</v>
      </c>
      <c r="G179" s="260">
        <v>493.66666666666657</v>
      </c>
      <c r="H179" s="260">
        <v>512.9666666666667</v>
      </c>
      <c r="I179" s="260">
        <v>517.48333333333335</v>
      </c>
      <c r="J179" s="260">
        <v>522.61666666666667</v>
      </c>
      <c r="K179" s="259">
        <v>512.35</v>
      </c>
      <c r="L179" s="259">
        <v>502.7</v>
      </c>
      <c r="M179" s="259">
        <v>0.46340999999999999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839.7</v>
      </c>
      <c r="D180" s="260">
        <v>834.53333333333342</v>
      </c>
      <c r="E180" s="260">
        <v>826.21666666666681</v>
      </c>
      <c r="F180" s="260">
        <v>812.73333333333335</v>
      </c>
      <c r="G180" s="260">
        <v>804.41666666666674</v>
      </c>
      <c r="H180" s="260">
        <v>848.01666666666688</v>
      </c>
      <c r="I180" s="260">
        <v>856.33333333333348</v>
      </c>
      <c r="J180" s="260">
        <v>869.81666666666695</v>
      </c>
      <c r="K180" s="259">
        <v>842.85</v>
      </c>
      <c r="L180" s="259">
        <v>821.05</v>
      </c>
      <c r="M180" s="259">
        <v>11.83741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432.85</v>
      </c>
      <c r="D181" s="260">
        <v>431.95</v>
      </c>
      <c r="E181" s="260">
        <v>426.9</v>
      </c>
      <c r="F181" s="260">
        <v>420.95</v>
      </c>
      <c r="G181" s="260">
        <v>415.9</v>
      </c>
      <c r="H181" s="260">
        <v>437.9</v>
      </c>
      <c r="I181" s="260">
        <v>442.95000000000005</v>
      </c>
      <c r="J181" s="260">
        <v>448.9</v>
      </c>
      <c r="K181" s="259">
        <v>437</v>
      </c>
      <c r="L181" s="259">
        <v>426</v>
      </c>
      <c r="M181" s="259">
        <v>0.43763999999999997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1198.9000000000001</v>
      </c>
      <c r="D182" s="260">
        <v>1189.2833333333335</v>
      </c>
      <c r="E182" s="260">
        <v>1177.616666666667</v>
      </c>
      <c r="F182" s="260">
        <v>1156.3333333333335</v>
      </c>
      <c r="G182" s="260">
        <v>1144.666666666667</v>
      </c>
      <c r="H182" s="260">
        <v>1210.5666666666671</v>
      </c>
      <c r="I182" s="260">
        <v>1222.2333333333336</v>
      </c>
      <c r="J182" s="260">
        <v>1243.5166666666671</v>
      </c>
      <c r="K182" s="259">
        <v>1200.95</v>
      </c>
      <c r="L182" s="259">
        <v>1168</v>
      </c>
      <c r="M182" s="259">
        <v>5.3388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343.1</v>
      </c>
      <c r="D183" s="260">
        <v>343.2833333333333</v>
      </c>
      <c r="E183" s="260">
        <v>340.91666666666663</v>
      </c>
      <c r="F183" s="260">
        <v>338.73333333333335</v>
      </c>
      <c r="G183" s="260">
        <v>336.36666666666667</v>
      </c>
      <c r="H183" s="260">
        <v>345.46666666666658</v>
      </c>
      <c r="I183" s="260">
        <v>347.83333333333326</v>
      </c>
      <c r="J183" s="260">
        <v>350.01666666666654</v>
      </c>
      <c r="K183" s="259">
        <v>345.65</v>
      </c>
      <c r="L183" s="259">
        <v>341.1</v>
      </c>
      <c r="M183" s="259">
        <v>8.0934699999999999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356.55</v>
      </c>
      <c r="D184" s="260">
        <v>357.3</v>
      </c>
      <c r="E184" s="260">
        <v>352.8</v>
      </c>
      <c r="F184" s="260">
        <v>349.05</v>
      </c>
      <c r="G184" s="260">
        <v>344.55</v>
      </c>
      <c r="H184" s="260">
        <v>361.05</v>
      </c>
      <c r="I184" s="260">
        <v>365.55</v>
      </c>
      <c r="J184" s="260">
        <v>369.3</v>
      </c>
      <c r="K184" s="259">
        <v>361.8</v>
      </c>
      <c r="L184" s="259">
        <v>353.55</v>
      </c>
      <c r="M184" s="259">
        <v>1.7961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1671.65</v>
      </c>
      <c r="D185" s="260">
        <v>1659.9833333333333</v>
      </c>
      <c r="E185" s="260">
        <v>1642.9666666666667</v>
      </c>
      <c r="F185" s="260">
        <v>1614.2833333333333</v>
      </c>
      <c r="G185" s="260">
        <v>1597.2666666666667</v>
      </c>
      <c r="H185" s="260">
        <v>1688.6666666666667</v>
      </c>
      <c r="I185" s="260">
        <v>1705.6833333333336</v>
      </c>
      <c r="J185" s="260">
        <v>1734.3666666666668</v>
      </c>
      <c r="K185" s="259">
        <v>1677</v>
      </c>
      <c r="L185" s="259">
        <v>1631.3</v>
      </c>
      <c r="M185" s="259">
        <v>4.1052999999999997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509.25</v>
      </c>
      <c r="D186" s="260">
        <v>513.6</v>
      </c>
      <c r="E186" s="260">
        <v>495.25</v>
      </c>
      <c r="F186" s="260">
        <v>481.25</v>
      </c>
      <c r="G186" s="260">
        <v>462.9</v>
      </c>
      <c r="H186" s="260">
        <v>527.6</v>
      </c>
      <c r="I186" s="260">
        <v>545.95000000000016</v>
      </c>
      <c r="J186" s="260">
        <v>559.95000000000005</v>
      </c>
      <c r="K186" s="259">
        <v>531.95000000000005</v>
      </c>
      <c r="L186" s="259">
        <v>499.6</v>
      </c>
      <c r="M186" s="259">
        <v>3.5089899999999998</v>
      </c>
      <c r="N186" s="1"/>
      <c r="O186" s="1"/>
    </row>
    <row r="187" spans="1:15" ht="12.75" customHeight="1">
      <c r="A187" s="30">
        <v>177</v>
      </c>
      <c r="B187" s="269" t="s">
        <v>1009</v>
      </c>
      <c r="C187" s="259">
        <v>384</v>
      </c>
      <c r="D187" s="260">
        <v>391</v>
      </c>
      <c r="E187" s="260">
        <v>375</v>
      </c>
      <c r="F187" s="260">
        <v>366</v>
      </c>
      <c r="G187" s="260">
        <v>350</v>
      </c>
      <c r="H187" s="260">
        <v>400</v>
      </c>
      <c r="I187" s="260">
        <v>416</v>
      </c>
      <c r="J187" s="260">
        <v>425</v>
      </c>
      <c r="K187" s="259">
        <v>407</v>
      </c>
      <c r="L187" s="259">
        <v>382</v>
      </c>
      <c r="M187" s="259">
        <v>3.5840000000000001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2003.85</v>
      </c>
      <c r="D188" s="260">
        <v>2009.6166666666668</v>
      </c>
      <c r="E188" s="260">
        <v>1980.2333333333336</v>
      </c>
      <c r="F188" s="260">
        <v>1956.6166666666668</v>
      </c>
      <c r="G188" s="260">
        <v>1927.2333333333336</v>
      </c>
      <c r="H188" s="260">
        <v>2033.2333333333336</v>
      </c>
      <c r="I188" s="260">
        <v>2062.6166666666668</v>
      </c>
      <c r="J188" s="260">
        <v>2086.2333333333336</v>
      </c>
      <c r="K188" s="259">
        <v>2039</v>
      </c>
      <c r="L188" s="259">
        <v>1986</v>
      </c>
      <c r="M188" s="259">
        <v>0.23985000000000001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903.45</v>
      </c>
      <c r="D189" s="260">
        <v>900.16666666666663</v>
      </c>
      <c r="E189" s="260">
        <v>883.33333333333326</v>
      </c>
      <c r="F189" s="260">
        <v>863.21666666666658</v>
      </c>
      <c r="G189" s="260">
        <v>846.38333333333321</v>
      </c>
      <c r="H189" s="260">
        <v>920.2833333333333</v>
      </c>
      <c r="I189" s="260">
        <v>937.11666666666656</v>
      </c>
      <c r="J189" s="260">
        <v>957.23333333333335</v>
      </c>
      <c r="K189" s="259">
        <v>917</v>
      </c>
      <c r="L189" s="259">
        <v>880.05</v>
      </c>
      <c r="M189" s="259">
        <v>2.2498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267</v>
      </c>
      <c r="D190" s="260">
        <v>266</v>
      </c>
      <c r="E190" s="260">
        <v>264.10000000000002</v>
      </c>
      <c r="F190" s="260">
        <v>261.20000000000005</v>
      </c>
      <c r="G190" s="260">
        <v>259.30000000000007</v>
      </c>
      <c r="H190" s="260">
        <v>268.89999999999998</v>
      </c>
      <c r="I190" s="260">
        <v>270.79999999999995</v>
      </c>
      <c r="J190" s="260">
        <v>273.69999999999993</v>
      </c>
      <c r="K190" s="259">
        <v>267.89999999999998</v>
      </c>
      <c r="L190" s="259">
        <v>263.10000000000002</v>
      </c>
      <c r="M190" s="259">
        <v>2.1477400000000002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4084.7</v>
      </c>
      <c r="D191" s="260">
        <v>4064.9499999999994</v>
      </c>
      <c r="E191" s="260">
        <v>4002.7999999999984</v>
      </c>
      <c r="F191" s="260">
        <v>3920.8999999999992</v>
      </c>
      <c r="G191" s="260">
        <v>3858.7499999999982</v>
      </c>
      <c r="H191" s="260">
        <v>4146.8499999999985</v>
      </c>
      <c r="I191" s="260">
        <v>4208.9999999999991</v>
      </c>
      <c r="J191" s="260">
        <v>4290.8999999999987</v>
      </c>
      <c r="K191" s="259">
        <v>4127.1000000000004</v>
      </c>
      <c r="L191" s="259">
        <v>3983.05</v>
      </c>
      <c r="M191" s="259">
        <v>1.05213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473.05</v>
      </c>
      <c r="D192" s="260">
        <v>472.55</v>
      </c>
      <c r="E192" s="260">
        <v>463.5</v>
      </c>
      <c r="F192" s="260">
        <v>453.95</v>
      </c>
      <c r="G192" s="260">
        <v>444.9</v>
      </c>
      <c r="H192" s="260">
        <v>482.1</v>
      </c>
      <c r="I192" s="260">
        <v>491.15000000000009</v>
      </c>
      <c r="J192" s="260">
        <v>500.70000000000005</v>
      </c>
      <c r="K192" s="259">
        <v>481.6</v>
      </c>
      <c r="L192" s="259">
        <v>463</v>
      </c>
      <c r="M192" s="259">
        <v>8.9089299999999998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654.54999999999995</v>
      </c>
      <c r="D193" s="260">
        <v>652.30000000000007</v>
      </c>
      <c r="E193" s="260">
        <v>643.90000000000009</v>
      </c>
      <c r="F193" s="260">
        <v>633.25</v>
      </c>
      <c r="G193" s="260">
        <v>624.85</v>
      </c>
      <c r="H193" s="260">
        <v>662.95000000000016</v>
      </c>
      <c r="I193" s="260">
        <v>671.35</v>
      </c>
      <c r="J193" s="260">
        <v>682.00000000000023</v>
      </c>
      <c r="K193" s="259">
        <v>660.7</v>
      </c>
      <c r="L193" s="259">
        <v>641.65</v>
      </c>
      <c r="M193" s="259">
        <v>9.6494599999999995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86.35</v>
      </c>
      <c r="D194" s="260">
        <v>87.100000000000009</v>
      </c>
      <c r="E194" s="260">
        <v>85.300000000000011</v>
      </c>
      <c r="F194" s="260">
        <v>84.25</v>
      </c>
      <c r="G194" s="260">
        <v>82.45</v>
      </c>
      <c r="H194" s="260">
        <v>88.15000000000002</v>
      </c>
      <c r="I194" s="260">
        <v>89.95</v>
      </c>
      <c r="J194" s="260">
        <v>91.000000000000028</v>
      </c>
      <c r="K194" s="259">
        <v>88.9</v>
      </c>
      <c r="L194" s="259">
        <v>86.05</v>
      </c>
      <c r="M194" s="259">
        <v>11.101190000000001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128.5</v>
      </c>
      <c r="D195" s="260">
        <v>128.23333333333332</v>
      </c>
      <c r="E195" s="260">
        <v>125.96666666666664</v>
      </c>
      <c r="F195" s="260">
        <v>123.43333333333332</v>
      </c>
      <c r="G195" s="260">
        <v>121.16666666666664</v>
      </c>
      <c r="H195" s="260">
        <v>130.76666666666665</v>
      </c>
      <c r="I195" s="260">
        <v>133.03333333333336</v>
      </c>
      <c r="J195" s="260">
        <v>135.56666666666663</v>
      </c>
      <c r="K195" s="259">
        <v>130.5</v>
      </c>
      <c r="L195" s="259">
        <v>125.7</v>
      </c>
      <c r="M195" s="259">
        <v>14.92451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219.5</v>
      </c>
      <c r="D196" s="260">
        <v>218.48333333333335</v>
      </c>
      <c r="E196" s="260">
        <v>216.56666666666669</v>
      </c>
      <c r="F196" s="260">
        <v>213.63333333333335</v>
      </c>
      <c r="G196" s="260">
        <v>211.7166666666667</v>
      </c>
      <c r="H196" s="260">
        <v>221.41666666666669</v>
      </c>
      <c r="I196" s="260">
        <v>223.33333333333331</v>
      </c>
      <c r="J196" s="260">
        <v>226.26666666666668</v>
      </c>
      <c r="K196" s="259">
        <v>220.4</v>
      </c>
      <c r="L196" s="259">
        <v>215.55</v>
      </c>
      <c r="M196" s="259">
        <v>5.5792400000000004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1088.3</v>
      </c>
      <c r="D197" s="260">
        <v>1089.2333333333333</v>
      </c>
      <c r="E197" s="260">
        <v>1074.0666666666666</v>
      </c>
      <c r="F197" s="260">
        <v>1059.8333333333333</v>
      </c>
      <c r="G197" s="260">
        <v>1044.6666666666665</v>
      </c>
      <c r="H197" s="260">
        <v>1103.4666666666667</v>
      </c>
      <c r="I197" s="260">
        <v>1118.6333333333332</v>
      </c>
      <c r="J197" s="260">
        <v>1132.8666666666668</v>
      </c>
      <c r="K197" s="259">
        <v>1104.4000000000001</v>
      </c>
      <c r="L197" s="259">
        <v>1075</v>
      </c>
      <c r="M197" s="259">
        <v>0.92703999999999998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952</v>
      </c>
      <c r="D198" s="260">
        <v>953.06666666666661</v>
      </c>
      <c r="E198" s="260">
        <v>942.23333333333323</v>
      </c>
      <c r="F198" s="260">
        <v>932.46666666666658</v>
      </c>
      <c r="G198" s="260">
        <v>921.63333333333321</v>
      </c>
      <c r="H198" s="260">
        <v>962.83333333333326</v>
      </c>
      <c r="I198" s="260">
        <v>973.66666666666674</v>
      </c>
      <c r="J198" s="260">
        <v>983.43333333333328</v>
      </c>
      <c r="K198" s="259">
        <v>963.9</v>
      </c>
      <c r="L198" s="259">
        <v>943.3</v>
      </c>
      <c r="M198" s="259">
        <v>35.023899999999998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1925</v>
      </c>
      <c r="D199" s="260">
        <v>1914.5166666666667</v>
      </c>
      <c r="E199" s="260">
        <v>1899.0333333333333</v>
      </c>
      <c r="F199" s="260">
        <v>1873.0666666666666</v>
      </c>
      <c r="G199" s="260">
        <v>1857.5833333333333</v>
      </c>
      <c r="H199" s="260">
        <v>1940.4833333333333</v>
      </c>
      <c r="I199" s="260">
        <v>1955.9666666666665</v>
      </c>
      <c r="J199" s="260">
        <v>1981.9333333333334</v>
      </c>
      <c r="K199" s="259">
        <v>1930</v>
      </c>
      <c r="L199" s="259">
        <v>1888.55</v>
      </c>
      <c r="M199" s="259">
        <v>1.0906400000000001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1409.8</v>
      </c>
      <c r="D200" s="260">
        <v>1407.3166666666666</v>
      </c>
      <c r="E200" s="260">
        <v>1399.7833333333333</v>
      </c>
      <c r="F200" s="260">
        <v>1389.7666666666667</v>
      </c>
      <c r="G200" s="260">
        <v>1382.2333333333333</v>
      </c>
      <c r="H200" s="260">
        <v>1417.3333333333333</v>
      </c>
      <c r="I200" s="260">
        <v>1424.8666666666666</v>
      </c>
      <c r="J200" s="260">
        <v>1434.8833333333332</v>
      </c>
      <c r="K200" s="259">
        <v>1414.85</v>
      </c>
      <c r="L200" s="259">
        <v>1397.3</v>
      </c>
      <c r="M200" s="259">
        <v>46.125250000000001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526.6</v>
      </c>
      <c r="D201" s="260">
        <v>525.1</v>
      </c>
      <c r="E201" s="260">
        <v>521.6</v>
      </c>
      <c r="F201" s="260">
        <v>516.6</v>
      </c>
      <c r="G201" s="260">
        <v>513.1</v>
      </c>
      <c r="H201" s="260">
        <v>530.1</v>
      </c>
      <c r="I201" s="260">
        <v>533.6</v>
      </c>
      <c r="J201" s="260">
        <v>538.6</v>
      </c>
      <c r="K201" s="259">
        <v>528.6</v>
      </c>
      <c r="L201" s="259">
        <v>520.1</v>
      </c>
      <c r="M201" s="259">
        <v>17.68526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77.55</v>
      </c>
      <c r="D202" s="260">
        <v>77.649999999999991</v>
      </c>
      <c r="E202" s="260">
        <v>76.499999999999986</v>
      </c>
      <c r="F202" s="260">
        <v>75.449999999999989</v>
      </c>
      <c r="G202" s="260">
        <v>74.299999999999983</v>
      </c>
      <c r="H202" s="260">
        <v>78.699999999999989</v>
      </c>
      <c r="I202" s="260">
        <v>79.849999999999994</v>
      </c>
      <c r="J202" s="260">
        <v>80.899999999999991</v>
      </c>
      <c r="K202" s="259">
        <v>78.8</v>
      </c>
      <c r="L202" s="259">
        <v>76.599999999999994</v>
      </c>
      <c r="M202" s="259">
        <v>98.717089999999999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3536.55</v>
      </c>
      <c r="D203" s="260">
        <v>3555.7833333333333</v>
      </c>
      <c r="E203" s="260">
        <v>3482.8666666666668</v>
      </c>
      <c r="F203" s="260">
        <v>3429.1833333333334</v>
      </c>
      <c r="G203" s="260">
        <v>3356.2666666666669</v>
      </c>
      <c r="H203" s="260">
        <v>3609.4666666666667</v>
      </c>
      <c r="I203" s="260">
        <v>3682.3833333333337</v>
      </c>
      <c r="J203" s="260">
        <v>3736.0666666666666</v>
      </c>
      <c r="K203" s="259">
        <v>3628.7</v>
      </c>
      <c r="L203" s="259">
        <v>3502.1</v>
      </c>
      <c r="M203" s="259">
        <v>9.1200000000000003E-2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1000</v>
      </c>
      <c r="D204" s="260">
        <v>998.33333333333337</v>
      </c>
      <c r="E204" s="260">
        <v>991.66666666666674</v>
      </c>
      <c r="F204" s="260">
        <v>983.33333333333337</v>
      </c>
      <c r="G204" s="260">
        <v>976.66666666666674</v>
      </c>
      <c r="H204" s="260">
        <v>1006.6666666666667</v>
      </c>
      <c r="I204" s="260">
        <v>1013.3333333333335</v>
      </c>
      <c r="J204" s="260">
        <v>1021.6666666666667</v>
      </c>
      <c r="K204" s="259">
        <v>1005</v>
      </c>
      <c r="L204" s="259">
        <v>990</v>
      </c>
      <c r="M204" s="259">
        <v>2.1259800000000002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1016.4</v>
      </c>
      <c r="D205" s="260">
        <v>1012.9499999999999</v>
      </c>
      <c r="E205" s="260">
        <v>1003.4499999999998</v>
      </c>
      <c r="F205" s="260">
        <v>990.49999999999989</v>
      </c>
      <c r="G205" s="260">
        <v>980.99999999999977</v>
      </c>
      <c r="H205" s="260">
        <v>1025.8999999999999</v>
      </c>
      <c r="I205" s="260">
        <v>1035.4000000000001</v>
      </c>
      <c r="J205" s="260">
        <v>1048.3499999999999</v>
      </c>
      <c r="K205" s="259">
        <v>1022.45</v>
      </c>
      <c r="L205" s="259">
        <v>1000</v>
      </c>
      <c r="M205" s="259">
        <v>0.27593000000000001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1270.2</v>
      </c>
      <c r="D206" s="260">
        <v>1267</v>
      </c>
      <c r="E206" s="260">
        <v>1248.2</v>
      </c>
      <c r="F206" s="260">
        <v>1226.2</v>
      </c>
      <c r="G206" s="260">
        <v>1207.4000000000001</v>
      </c>
      <c r="H206" s="260">
        <v>1289</v>
      </c>
      <c r="I206" s="260">
        <v>1307.8000000000002</v>
      </c>
      <c r="J206" s="260">
        <v>1329.8</v>
      </c>
      <c r="K206" s="259">
        <v>1285.8</v>
      </c>
      <c r="L206" s="259">
        <v>1245</v>
      </c>
      <c r="M206" s="259">
        <v>10.01404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2550.0500000000002</v>
      </c>
      <c r="D207" s="260">
        <v>2543.5333333333333</v>
      </c>
      <c r="E207" s="260">
        <v>2522.6166666666668</v>
      </c>
      <c r="F207" s="260">
        <v>2495.1833333333334</v>
      </c>
      <c r="G207" s="260">
        <v>2474.2666666666669</v>
      </c>
      <c r="H207" s="260">
        <v>2570.9666666666667</v>
      </c>
      <c r="I207" s="260">
        <v>2591.8833333333337</v>
      </c>
      <c r="J207" s="260">
        <v>2619.3166666666666</v>
      </c>
      <c r="K207" s="259">
        <v>2564.4499999999998</v>
      </c>
      <c r="L207" s="259">
        <v>2516.1</v>
      </c>
      <c r="M207" s="259">
        <v>4.0190999999999999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323.7</v>
      </c>
      <c r="D208" s="260">
        <v>321.95</v>
      </c>
      <c r="E208" s="260">
        <v>316.59999999999997</v>
      </c>
      <c r="F208" s="260">
        <v>309.5</v>
      </c>
      <c r="G208" s="260">
        <v>304.14999999999998</v>
      </c>
      <c r="H208" s="260">
        <v>329.04999999999995</v>
      </c>
      <c r="I208" s="260">
        <v>334.4</v>
      </c>
      <c r="J208" s="260">
        <v>341.49999999999994</v>
      </c>
      <c r="K208" s="259">
        <v>327.3</v>
      </c>
      <c r="L208" s="259">
        <v>314.85000000000002</v>
      </c>
      <c r="M208" s="259">
        <v>1.3565499999999999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400.2</v>
      </c>
      <c r="D209" s="260">
        <v>397.7833333333333</v>
      </c>
      <c r="E209" s="260">
        <v>394.16666666666663</v>
      </c>
      <c r="F209" s="260">
        <v>388.13333333333333</v>
      </c>
      <c r="G209" s="260">
        <v>384.51666666666665</v>
      </c>
      <c r="H209" s="260">
        <v>403.81666666666661</v>
      </c>
      <c r="I209" s="260">
        <v>407.43333333333328</v>
      </c>
      <c r="J209" s="260">
        <v>413.46666666666658</v>
      </c>
      <c r="K209" s="259">
        <v>401.4</v>
      </c>
      <c r="L209" s="259">
        <v>391.75</v>
      </c>
      <c r="M209" s="259">
        <v>65.844359999999995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1282.9000000000001</v>
      </c>
      <c r="D210" s="260">
        <v>1283.0666666666668</v>
      </c>
      <c r="E210" s="260">
        <v>1271.9833333333336</v>
      </c>
      <c r="F210" s="260">
        <v>1261.0666666666668</v>
      </c>
      <c r="G210" s="260">
        <v>1249.9833333333336</v>
      </c>
      <c r="H210" s="260">
        <v>1293.9833333333336</v>
      </c>
      <c r="I210" s="260">
        <v>1305.0666666666671</v>
      </c>
      <c r="J210" s="260">
        <v>1315.9833333333336</v>
      </c>
      <c r="K210" s="259">
        <v>1294.1500000000001</v>
      </c>
      <c r="L210" s="259">
        <v>1272.1500000000001</v>
      </c>
      <c r="M210" s="259">
        <v>0.15925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2360.1999999999998</v>
      </c>
      <c r="D211" s="260">
        <v>2366.1166666666668</v>
      </c>
      <c r="E211" s="260">
        <v>2339.0833333333335</v>
      </c>
      <c r="F211" s="260">
        <v>2317.9666666666667</v>
      </c>
      <c r="G211" s="260">
        <v>2290.9333333333334</v>
      </c>
      <c r="H211" s="260">
        <v>2387.2333333333336</v>
      </c>
      <c r="I211" s="260">
        <v>2414.2666666666664</v>
      </c>
      <c r="J211" s="260">
        <v>2435.3833333333337</v>
      </c>
      <c r="K211" s="259">
        <v>2393.15</v>
      </c>
      <c r="L211" s="259">
        <v>2345</v>
      </c>
      <c r="M211" s="259">
        <v>7.4798999999999998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108.95</v>
      </c>
      <c r="D212" s="260">
        <v>108.35000000000001</v>
      </c>
      <c r="E212" s="260">
        <v>107.15000000000002</v>
      </c>
      <c r="F212" s="260">
        <v>105.35000000000001</v>
      </c>
      <c r="G212" s="260">
        <v>104.15000000000002</v>
      </c>
      <c r="H212" s="260">
        <v>110.15000000000002</v>
      </c>
      <c r="I212" s="260">
        <v>111.35000000000001</v>
      </c>
      <c r="J212" s="260">
        <v>113.15000000000002</v>
      </c>
      <c r="K212" s="259">
        <v>109.55</v>
      </c>
      <c r="L212" s="259">
        <v>106.55</v>
      </c>
      <c r="M212" s="259">
        <v>13.647169999999999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210.55</v>
      </c>
      <c r="D213" s="260">
        <v>211.53333333333333</v>
      </c>
      <c r="E213" s="260">
        <v>207.41666666666666</v>
      </c>
      <c r="F213" s="260">
        <v>204.28333333333333</v>
      </c>
      <c r="G213" s="260">
        <v>200.16666666666666</v>
      </c>
      <c r="H213" s="260">
        <v>214.66666666666666</v>
      </c>
      <c r="I213" s="260">
        <v>218.78333333333333</v>
      </c>
      <c r="J213" s="260">
        <v>221.91666666666666</v>
      </c>
      <c r="K213" s="259">
        <v>215.65</v>
      </c>
      <c r="L213" s="259">
        <v>208.4</v>
      </c>
      <c r="M213" s="259">
        <v>70.593459999999993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2591.35</v>
      </c>
      <c r="D214" s="260">
        <v>2583.3833333333332</v>
      </c>
      <c r="E214" s="260">
        <v>2562.1666666666665</v>
      </c>
      <c r="F214" s="260">
        <v>2532.9833333333331</v>
      </c>
      <c r="G214" s="260">
        <v>2511.7666666666664</v>
      </c>
      <c r="H214" s="260">
        <v>2612.5666666666666</v>
      </c>
      <c r="I214" s="260">
        <v>2633.7833333333338</v>
      </c>
      <c r="J214" s="260">
        <v>2662.9666666666667</v>
      </c>
      <c r="K214" s="259">
        <v>2604.6</v>
      </c>
      <c r="L214" s="259">
        <v>2554.1999999999998</v>
      </c>
      <c r="M214" s="259">
        <v>8.8287300000000002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289.45</v>
      </c>
      <c r="D215" s="260">
        <v>287.38333333333333</v>
      </c>
      <c r="E215" s="260">
        <v>284.96666666666664</v>
      </c>
      <c r="F215" s="260">
        <v>280.48333333333329</v>
      </c>
      <c r="G215" s="260">
        <v>278.06666666666661</v>
      </c>
      <c r="H215" s="260">
        <v>291.86666666666667</v>
      </c>
      <c r="I215" s="260">
        <v>294.28333333333342</v>
      </c>
      <c r="J215" s="260">
        <v>298.76666666666671</v>
      </c>
      <c r="K215" s="259">
        <v>289.8</v>
      </c>
      <c r="L215" s="259">
        <v>282.89999999999998</v>
      </c>
      <c r="M215" s="259">
        <v>4.1483499999999998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3406.05</v>
      </c>
      <c r="D216" s="260">
        <v>3420.4</v>
      </c>
      <c r="E216" s="260">
        <v>3371.8</v>
      </c>
      <c r="F216" s="260">
        <v>3337.55</v>
      </c>
      <c r="G216" s="260">
        <v>3288.9500000000003</v>
      </c>
      <c r="H216" s="260">
        <v>3454.65</v>
      </c>
      <c r="I216" s="260">
        <v>3503.2499999999995</v>
      </c>
      <c r="J216" s="260">
        <v>3537.5</v>
      </c>
      <c r="K216" s="259">
        <v>3469</v>
      </c>
      <c r="L216" s="259">
        <v>3386.15</v>
      </c>
      <c r="M216" s="259">
        <v>0.14899999999999999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837.9</v>
      </c>
      <c r="D217" s="260">
        <v>839.16666666666663</v>
      </c>
      <c r="E217" s="260">
        <v>825.2833333333333</v>
      </c>
      <c r="F217" s="260">
        <v>812.66666666666663</v>
      </c>
      <c r="G217" s="260">
        <v>798.7833333333333</v>
      </c>
      <c r="H217" s="260">
        <v>851.7833333333333</v>
      </c>
      <c r="I217" s="260">
        <v>865.66666666666674</v>
      </c>
      <c r="J217" s="260">
        <v>878.2833333333333</v>
      </c>
      <c r="K217" s="259">
        <v>853.05</v>
      </c>
      <c r="L217" s="259">
        <v>826.55</v>
      </c>
      <c r="M217" s="259">
        <v>1.2590699999999999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38733.949999999997</v>
      </c>
      <c r="D218" s="260">
        <v>38551.98333333333</v>
      </c>
      <c r="E218" s="260">
        <v>38007.116666666661</v>
      </c>
      <c r="F218" s="260">
        <v>37280.283333333333</v>
      </c>
      <c r="G218" s="260">
        <v>36735.416666666664</v>
      </c>
      <c r="H218" s="260">
        <v>39278.816666666658</v>
      </c>
      <c r="I218" s="260">
        <v>39823.683333333327</v>
      </c>
      <c r="J218" s="260">
        <v>40550.516666666656</v>
      </c>
      <c r="K218" s="259">
        <v>39096.85</v>
      </c>
      <c r="L218" s="259">
        <v>37825.15</v>
      </c>
      <c r="M218" s="259">
        <v>3.4459999999999998E-2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36.049999999999997</v>
      </c>
      <c r="D219" s="260">
        <v>36.033333333333339</v>
      </c>
      <c r="E219" s="260">
        <v>35.716666666666676</v>
      </c>
      <c r="F219" s="260">
        <v>35.38333333333334</v>
      </c>
      <c r="G219" s="260">
        <v>35.066666666666677</v>
      </c>
      <c r="H219" s="260">
        <v>36.366666666666674</v>
      </c>
      <c r="I219" s="260">
        <v>36.683333333333337</v>
      </c>
      <c r="J219" s="260">
        <v>37.016666666666673</v>
      </c>
      <c r="K219" s="259">
        <v>36.35</v>
      </c>
      <c r="L219" s="259">
        <v>35.700000000000003</v>
      </c>
      <c r="M219" s="259">
        <v>8.3325700000000005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2301.75</v>
      </c>
      <c r="D220" s="260">
        <v>2294.0666666666666</v>
      </c>
      <c r="E220" s="260">
        <v>2278.6833333333334</v>
      </c>
      <c r="F220" s="260">
        <v>2255.6166666666668</v>
      </c>
      <c r="G220" s="260">
        <v>2240.2333333333336</v>
      </c>
      <c r="H220" s="260">
        <v>2317.1333333333332</v>
      </c>
      <c r="I220" s="260">
        <v>2332.5166666666664</v>
      </c>
      <c r="J220" s="260">
        <v>2355.583333333333</v>
      </c>
      <c r="K220" s="259">
        <v>2309.4499999999998</v>
      </c>
      <c r="L220" s="259">
        <v>2271</v>
      </c>
      <c r="M220" s="259">
        <v>21.157029999999999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868.35</v>
      </c>
      <c r="D221" s="260">
        <v>867.18333333333339</v>
      </c>
      <c r="E221" s="260">
        <v>862.66666666666674</v>
      </c>
      <c r="F221" s="260">
        <v>856.98333333333335</v>
      </c>
      <c r="G221" s="260">
        <v>852.4666666666667</v>
      </c>
      <c r="H221" s="260">
        <v>872.86666666666679</v>
      </c>
      <c r="I221" s="260">
        <v>877.38333333333344</v>
      </c>
      <c r="J221" s="260">
        <v>883.06666666666683</v>
      </c>
      <c r="K221" s="259">
        <v>871.7</v>
      </c>
      <c r="L221" s="259">
        <v>861.5</v>
      </c>
      <c r="M221" s="259">
        <v>145.57532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1134.3</v>
      </c>
      <c r="D222" s="260">
        <v>1132.7</v>
      </c>
      <c r="E222" s="260">
        <v>1122.4000000000001</v>
      </c>
      <c r="F222" s="260">
        <v>1110.5</v>
      </c>
      <c r="G222" s="260">
        <v>1100.2</v>
      </c>
      <c r="H222" s="260">
        <v>1144.6000000000001</v>
      </c>
      <c r="I222" s="260">
        <v>1154.8999999999999</v>
      </c>
      <c r="J222" s="260">
        <v>1166.8000000000002</v>
      </c>
      <c r="K222" s="259">
        <v>1143</v>
      </c>
      <c r="L222" s="259">
        <v>1120.8</v>
      </c>
      <c r="M222" s="259">
        <v>7.4682500000000003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512.1</v>
      </c>
      <c r="D223" s="260">
        <v>510.15000000000003</v>
      </c>
      <c r="E223" s="260">
        <v>505.95000000000005</v>
      </c>
      <c r="F223" s="260">
        <v>499.8</v>
      </c>
      <c r="G223" s="260">
        <v>495.6</v>
      </c>
      <c r="H223" s="260">
        <v>516.30000000000007</v>
      </c>
      <c r="I223" s="260">
        <v>520.5</v>
      </c>
      <c r="J223" s="260">
        <v>526.65000000000009</v>
      </c>
      <c r="K223" s="259">
        <v>514.35</v>
      </c>
      <c r="L223" s="259">
        <v>504</v>
      </c>
      <c r="M223" s="259">
        <v>6.0661800000000001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497.65</v>
      </c>
      <c r="D224" s="260">
        <v>499.40000000000003</v>
      </c>
      <c r="E224" s="260">
        <v>491.75000000000006</v>
      </c>
      <c r="F224" s="260">
        <v>485.85</v>
      </c>
      <c r="G224" s="260">
        <v>478.20000000000005</v>
      </c>
      <c r="H224" s="260">
        <v>505.30000000000007</v>
      </c>
      <c r="I224" s="260">
        <v>512.95000000000005</v>
      </c>
      <c r="J224" s="260">
        <v>518.85000000000014</v>
      </c>
      <c r="K224" s="259">
        <v>507.05</v>
      </c>
      <c r="L224" s="259">
        <v>493.5</v>
      </c>
      <c r="M224" s="259">
        <v>2.0536500000000002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44</v>
      </c>
      <c r="D225" s="260">
        <v>44.133333333333333</v>
      </c>
      <c r="E225" s="260">
        <v>43.366666666666667</v>
      </c>
      <c r="F225" s="260">
        <v>42.733333333333334</v>
      </c>
      <c r="G225" s="260">
        <v>41.966666666666669</v>
      </c>
      <c r="H225" s="260">
        <v>44.766666666666666</v>
      </c>
      <c r="I225" s="260">
        <v>45.533333333333331</v>
      </c>
      <c r="J225" s="260">
        <v>46.166666666666664</v>
      </c>
      <c r="K225" s="259">
        <v>44.9</v>
      </c>
      <c r="L225" s="259">
        <v>43.5</v>
      </c>
      <c r="M225" s="259">
        <v>74.911289999999994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55.1</v>
      </c>
      <c r="D226" s="260">
        <v>54.416666666666664</v>
      </c>
      <c r="E226" s="260">
        <v>53.383333333333326</v>
      </c>
      <c r="F226" s="260">
        <v>51.666666666666664</v>
      </c>
      <c r="G226" s="260">
        <v>50.633333333333326</v>
      </c>
      <c r="H226" s="260">
        <v>56.133333333333326</v>
      </c>
      <c r="I226" s="260">
        <v>57.166666666666671</v>
      </c>
      <c r="J226" s="260">
        <v>58.883333333333326</v>
      </c>
      <c r="K226" s="259">
        <v>55.45</v>
      </c>
      <c r="L226" s="259">
        <v>52.7</v>
      </c>
      <c r="M226" s="259">
        <v>647.23442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76.349999999999994</v>
      </c>
      <c r="D227" s="260">
        <v>75.133333333333326</v>
      </c>
      <c r="E227" s="260">
        <v>73.666666666666657</v>
      </c>
      <c r="F227" s="260">
        <v>70.983333333333334</v>
      </c>
      <c r="G227" s="260">
        <v>69.516666666666666</v>
      </c>
      <c r="H227" s="260">
        <v>77.816666666666649</v>
      </c>
      <c r="I227" s="260">
        <v>79.283333333333317</v>
      </c>
      <c r="J227" s="260">
        <v>81.96666666666664</v>
      </c>
      <c r="K227" s="259">
        <v>76.599999999999994</v>
      </c>
      <c r="L227" s="259">
        <v>72.45</v>
      </c>
      <c r="M227" s="259">
        <v>304.27627999999999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903.5</v>
      </c>
      <c r="D228" s="260">
        <v>899.85</v>
      </c>
      <c r="E228" s="260">
        <v>884.95</v>
      </c>
      <c r="F228" s="260">
        <v>866.4</v>
      </c>
      <c r="G228" s="260">
        <v>851.5</v>
      </c>
      <c r="H228" s="260">
        <v>918.40000000000009</v>
      </c>
      <c r="I228" s="260">
        <v>933.3</v>
      </c>
      <c r="J228" s="260">
        <v>951.85000000000014</v>
      </c>
      <c r="K228" s="259">
        <v>914.75</v>
      </c>
      <c r="L228" s="259">
        <v>881.3</v>
      </c>
      <c r="M228" s="259">
        <v>4.0460000000000003E-2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352.9</v>
      </c>
      <c r="D229" s="260">
        <v>353.41666666666669</v>
      </c>
      <c r="E229" s="260">
        <v>349.53333333333336</v>
      </c>
      <c r="F229" s="260">
        <v>346.16666666666669</v>
      </c>
      <c r="G229" s="260">
        <v>342.28333333333336</v>
      </c>
      <c r="H229" s="260">
        <v>356.78333333333336</v>
      </c>
      <c r="I229" s="260">
        <v>360.66666666666669</v>
      </c>
      <c r="J229" s="260">
        <v>364.03333333333336</v>
      </c>
      <c r="K229" s="259">
        <v>357.3</v>
      </c>
      <c r="L229" s="259">
        <v>350.05</v>
      </c>
      <c r="M229" s="259">
        <v>3.58772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1801.9</v>
      </c>
      <c r="D230" s="260">
        <v>1795.6333333333334</v>
      </c>
      <c r="E230" s="260">
        <v>1780.8166666666668</v>
      </c>
      <c r="F230" s="260">
        <v>1759.7333333333333</v>
      </c>
      <c r="G230" s="260">
        <v>1744.9166666666667</v>
      </c>
      <c r="H230" s="260">
        <v>1816.7166666666669</v>
      </c>
      <c r="I230" s="260">
        <v>1831.5333333333335</v>
      </c>
      <c r="J230" s="260">
        <v>1852.616666666667</v>
      </c>
      <c r="K230" s="259">
        <v>1810.45</v>
      </c>
      <c r="L230" s="259">
        <v>1774.55</v>
      </c>
      <c r="M230" s="259">
        <v>0.14695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214.05</v>
      </c>
      <c r="D231" s="260">
        <v>214.83333333333334</v>
      </c>
      <c r="E231" s="260">
        <v>211.76666666666668</v>
      </c>
      <c r="F231" s="260">
        <v>209.48333333333335</v>
      </c>
      <c r="G231" s="260">
        <v>206.41666666666669</v>
      </c>
      <c r="H231" s="260">
        <v>217.11666666666667</v>
      </c>
      <c r="I231" s="260">
        <v>220.18333333333334</v>
      </c>
      <c r="J231" s="260">
        <v>222.46666666666667</v>
      </c>
      <c r="K231" s="259">
        <v>217.9</v>
      </c>
      <c r="L231" s="259">
        <v>212.55</v>
      </c>
      <c r="M231" s="259">
        <v>9.1249699999999994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330.1</v>
      </c>
      <c r="D232" s="260">
        <v>328.76666666666665</v>
      </c>
      <c r="E232" s="260">
        <v>326.08333333333331</v>
      </c>
      <c r="F232" s="260">
        <v>322.06666666666666</v>
      </c>
      <c r="G232" s="260">
        <v>319.38333333333333</v>
      </c>
      <c r="H232" s="260">
        <v>332.7833333333333</v>
      </c>
      <c r="I232" s="260">
        <v>335.4666666666667</v>
      </c>
      <c r="J232" s="260">
        <v>339.48333333333329</v>
      </c>
      <c r="K232" s="259">
        <v>331.45</v>
      </c>
      <c r="L232" s="259">
        <v>324.75</v>
      </c>
      <c r="M232" s="259">
        <v>103.37544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104.55</v>
      </c>
      <c r="D233" s="260">
        <v>104.98333333333335</v>
      </c>
      <c r="E233" s="260">
        <v>103.4666666666667</v>
      </c>
      <c r="F233" s="260">
        <v>102.38333333333335</v>
      </c>
      <c r="G233" s="260">
        <v>100.8666666666667</v>
      </c>
      <c r="H233" s="260">
        <v>106.06666666666669</v>
      </c>
      <c r="I233" s="260">
        <v>107.58333333333334</v>
      </c>
      <c r="J233" s="260">
        <v>108.66666666666669</v>
      </c>
      <c r="K233" s="259">
        <v>106.5</v>
      </c>
      <c r="L233" s="259">
        <v>103.9</v>
      </c>
      <c r="M233" s="259">
        <v>2.0986199999999999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250.65</v>
      </c>
      <c r="D234" s="260">
        <v>245.23333333333335</v>
      </c>
      <c r="E234" s="260">
        <v>238.66666666666669</v>
      </c>
      <c r="F234" s="260">
        <v>226.68333333333334</v>
      </c>
      <c r="G234" s="260">
        <v>220.11666666666667</v>
      </c>
      <c r="H234" s="260">
        <v>257.2166666666667</v>
      </c>
      <c r="I234" s="260">
        <v>263.78333333333336</v>
      </c>
      <c r="J234" s="260">
        <v>275.76666666666671</v>
      </c>
      <c r="K234" s="259">
        <v>251.8</v>
      </c>
      <c r="L234" s="259">
        <v>233.25</v>
      </c>
      <c r="M234" s="259">
        <v>184.32085000000001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129.69999999999999</v>
      </c>
      <c r="D235" s="260">
        <v>127.84999999999998</v>
      </c>
      <c r="E235" s="260">
        <v>125.24999999999997</v>
      </c>
      <c r="F235" s="260">
        <v>120.8</v>
      </c>
      <c r="G235" s="260">
        <v>118.19999999999999</v>
      </c>
      <c r="H235" s="260">
        <v>132.29999999999995</v>
      </c>
      <c r="I235" s="260">
        <v>134.89999999999995</v>
      </c>
      <c r="J235" s="260">
        <v>139.34999999999994</v>
      </c>
      <c r="K235" s="259">
        <v>130.44999999999999</v>
      </c>
      <c r="L235" s="259">
        <v>123.4</v>
      </c>
      <c r="M235" s="259">
        <v>121.79169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77.099999999999994</v>
      </c>
      <c r="D236" s="260">
        <v>75.600000000000009</v>
      </c>
      <c r="E236" s="260">
        <v>73.700000000000017</v>
      </c>
      <c r="F236" s="260">
        <v>70.300000000000011</v>
      </c>
      <c r="G236" s="260">
        <v>68.40000000000002</v>
      </c>
      <c r="H236" s="260">
        <v>79.000000000000014</v>
      </c>
      <c r="I236" s="260">
        <v>80.90000000000002</v>
      </c>
      <c r="J236" s="260">
        <v>84.300000000000011</v>
      </c>
      <c r="K236" s="259">
        <v>77.5</v>
      </c>
      <c r="L236" s="259">
        <v>72.2</v>
      </c>
      <c r="M236" s="259">
        <v>87.516679999999994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4457.8</v>
      </c>
      <c r="D237" s="260">
        <v>4411.3</v>
      </c>
      <c r="E237" s="260">
        <v>4352.2000000000007</v>
      </c>
      <c r="F237" s="260">
        <v>4246.6000000000004</v>
      </c>
      <c r="G237" s="260">
        <v>4187.5000000000009</v>
      </c>
      <c r="H237" s="260">
        <v>4516.9000000000005</v>
      </c>
      <c r="I237" s="260">
        <v>4576.0000000000009</v>
      </c>
      <c r="J237" s="260">
        <v>4681.6000000000004</v>
      </c>
      <c r="K237" s="259">
        <v>4470.3999999999996</v>
      </c>
      <c r="L237" s="259">
        <v>4305.7</v>
      </c>
      <c r="M237" s="259">
        <v>0.70182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194.05</v>
      </c>
      <c r="D238" s="260">
        <v>194.20000000000002</v>
      </c>
      <c r="E238" s="260">
        <v>192.00000000000003</v>
      </c>
      <c r="F238" s="260">
        <v>189.95000000000002</v>
      </c>
      <c r="G238" s="260">
        <v>187.75000000000003</v>
      </c>
      <c r="H238" s="260">
        <v>196.25000000000003</v>
      </c>
      <c r="I238" s="260">
        <v>198.45000000000002</v>
      </c>
      <c r="J238" s="260">
        <v>200.50000000000003</v>
      </c>
      <c r="K238" s="259">
        <v>196.4</v>
      </c>
      <c r="L238" s="259">
        <v>192.15</v>
      </c>
      <c r="M238" s="259">
        <v>6.8765000000000001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142</v>
      </c>
      <c r="D239" s="260">
        <v>141.23333333333332</v>
      </c>
      <c r="E239" s="260">
        <v>140.01666666666665</v>
      </c>
      <c r="F239" s="260">
        <v>138.03333333333333</v>
      </c>
      <c r="G239" s="260">
        <v>136.81666666666666</v>
      </c>
      <c r="H239" s="260">
        <v>143.21666666666664</v>
      </c>
      <c r="I239" s="260">
        <v>144.43333333333328</v>
      </c>
      <c r="J239" s="260">
        <v>146.41666666666663</v>
      </c>
      <c r="K239" s="259">
        <v>142.44999999999999</v>
      </c>
      <c r="L239" s="259">
        <v>139.25</v>
      </c>
      <c r="M239" s="259">
        <v>31.441389999999998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330.5</v>
      </c>
      <c r="D240" s="260">
        <v>330.48333333333335</v>
      </c>
      <c r="E240" s="260">
        <v>327.76666666666671</v>
      </c>
      <c r="F240" s="260">
        <v>325.03333333333336</v>
      </c>
      <c r="G240" s="260">
        <v>322.31666666666672</v>
      </c>
      <c r="H240" s="260">
        <v>333.2166666666667</v>
      </c>
      <c r="I240" s="260">
        <v>335.93333333333339</v>
      </c>
      <c r="J240" s="260">
        <v>338.66666666666669</v>
      </c>
      <c r="K240" s="259">
        <v>333.2</v>
      </c>
      <c r="L240" s="259">
        <v>327.75</v>
      </c>
      <c r="M240" s="259">
        <v>56.571730000000002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67.25</v>
      </c>
      <c r="D241" s="260">
        <v>67.016666666666666</v>
      </c>
      <c r="E241" s="260">
        <v>66.183333333333337</v>
      </c>
      <c r="F241" s="260">
        <v>65.116666666666674</v>
      </c>
      <c r="G241" s="260">
        <v>64.283333333333346</v>
      </c>
      <c r="H241" s="260">
        <v>68.083333333333329</v>
      </c>
      <c r="I241" s="260">
        <v>68.916666666666671</v>
      </c>
      <c r="J241" s="260">
        <v>69.98333333333332</v>
      </c>
      <c r="K241" s="259">
        <v>67.849999999999994</v>
      </c>
      <c r="L241" s="259">
        <v>65.95</v>
      </c>
      <c r="M241" s="259">
        <v>144.59864999999999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17.2</v>
      </c>
      <c r="D242" s="260">
        <v>17.25</v>
      </c>
      <c r="E242" s="260">
        <v>17.05</v>
      </c>
      <c r="F242" s="260">
        <v>16.900000000000002</v>
      </c>
      <c r="G242" s="260">
        <v>16.700000000000003</v>
      </c>
      <c r="H242" s="260">
        <v>17.399999999999999</v>
      </c>
      <c r="I242" s="260">
        <v>17.600000000000001</v>
      </c>
      <c r="J242" s="260">
        <v>17.749999999999996</v>
      </c>
      <c r="K242" s="259">
        <v>17.45</v>
      </c>
      <c r="L242" s="259">
        <v>17.100000000000001</v>
      </c>
      <c r="M242" s="259">
        <v>18.943809999999999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722.3</v>
      </c>
      <c r="D243" s="260">
        <v>721.18333333333339</v>
      </c>
      <c r="E243" s="260">
        <v>707.66666666666674</v>
      </c>
      <c r="F243" s="260">
        <v>693.0333333333333</v>
      </c>
      <c r="G243" s="260">
        <v>679.51666666666665</v>
      </c>
      <c r="H243" s="260">
        <v>735.81666666666683</v>
      </c>
      <c r="I243" s="260">
        <v>749.33333333333348</v>
      </c>
      <c r="J243" s="260">
        <v>763.96666666666692</v>
      </c>
      <c r="K243" s="259">
        <v>734.7</v>
      </c>
      <c r="L243" s="259">
        <v>706.55</v>
      </c>
      <c r="M243" s="259">
        <v>28.189450000000001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21.35</v>
      </c>
      <c r="D244" s="260">
        <v>21.400000000000002</v>
      </c>
      <c r="E244" s="260">
        <v>21.300000000000004</v>
      </c>
      <c r="F244" s="260">
        <v>21.250000000000004</v>
      </c>
      <c r="G244" s="260">
        <v>21.150000000000006</v>
      </c>
      <c r="H244" s="260">
        <v>21.450000000000003</v>
      </c>
      <c r="I244" s="260">
        <v>21.550000000000004</v>
      </c>
      <c r="J244" s="260">
        <v>21.6</v>
      </c>
      <c r="K244" s="259">
        <v>21.5</v>
      </c>
      <c r="L244" s="259">
        <v>21.35</v>
      </c>
      <c r="M244" s="259">
        <v>22.50705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1474.65</v>
      </c>
      <c r="D245" s="260">
        <v>1474.9833333333336</v>
      </c>
      <c r="E245" s="260">
        <v>1456.7666666666671</v>
      </c>
      <c r="F245" s="260">
        <v>1438.8833333333334</v>
      </c>
      <c r="G245" s="260">
        <v>1420.666666666667</v>
      </c>
      <c r="H245" s="260">
        <v>1492.8666666666672</v>
      </c>
      <c r="I245" s="260">
        <v>1511.0833333333335</v>
      </c>
      <c r="J245" s="260">
        <v>1528.9666666666674</v>
      </c>
      <c r="K245" s="259">
        <v>1493.2</v>
      </c>
      <c r="L245" s="259">
        <v>1457.1</v>
      </c>
      <c r="M245" s="259">
        <v>0.16939000000000001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338.7</v>
      </c>
      <c r="D246" s="260">
        <v>341.56666666666661</v>
      </c>
      <c r="E246" s="260">
        <v>333.23333333333323</v>
      </c>
      <c r="F246" s="260">
        <v>327.76666666666665</v>
      </c>
      <c r="G246" s="260">
        <v>319.43333333333328</v>
      </c>
      <c r="H246" s="260">
        <v>347.03333333333319</v>
      </c>
      <c r="I246" s="260">
        <v>355.36666666666656</v>
      </c>
      <c r="J246" s="260">
        <v>360.83333333333314</v>
      </c>
      <c r="K246" s="259">
        <v>349.9</v>
      </c>
      <c r="L246" s="259">
        <v>336.1</v>
      </c>
      <c r="M246" s="259">
        <v>1.6630199999999999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367</v>
      </c>
      <c r="D247" s="260">
        <v>367.26666666666665</v>
      </c>
      <c r="E247" s="260">
        <v>363.98333333333329</v>
      </c>
      <c r="F247" s="260">
        <v>360.96666666666664</v>
      </c>
      <c r="G247" s="260">
        <v>357.68333333333328</v>
      </c>
      <c r="H247" s="260">
        <v>370.2833333333333</v>
      </c>
      <c r="I247" s="260">
        <v>373.56666666666661</v>
      </c>
      <c r="J247" s="260">
        <v>376.58333333333331</v>
      </c>
      <c r="K247" s="259">
        <v>370.55</v>
      </c>
      <c r="L247" s="259">
        <v>364.25</v>
      </c>
      <c r="M247" s="259">
        <v>12.00761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191.65</v>
      </c>
      <c r="D248" s="260">
        <v>191.11666666666667</v>
      </c>
      <c r="E248" s="260">
        <v>189.83333333333334</v>
      </c>
      <c r="F248" s="260">
        <v>188.01666666666668</v>
      </c>
      <c r="G248" s="260">
        <v>186.73333333333335</v>
      </c>
      <c r="H248" s="260">
        <v>192.93333333333334</v>
      </c>
      <c r="I248" s="260">
        <v>194.21666666666664</v>
      </c>
      <c r="J248" s="260">
        <v>196.03333333333333</v>
      </c>
      <c r="K248" s="259">
        <v>192.4</v>
      </c>
      <c r="L248" s="259">
        <v>189.3</v>
      </c>
      <c r="M248" s="259">
        <v>10.542400000000001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1189.05</v>
      </c>
      <c r="D249" s="260">
        <v>1179.0833333333333</v>
      </c>
      <c r="E249" s="260">
        <v>1166.0666666666666</v>
      </c>
      <c r="F249" s="260">
        <v>1143.0833333333333</v>
      </c>
      <c r="G249" s="260">
        <v>1130.0666666666666</v>
      </c>
      <c r="H249" s="260">
        <v>1202.0666666666666</v>
      </c>
      <c r="I249" s="260">
        <v>1215.0833333333335</v>
      </c>
      <c r="J249" s="260">
        <v>1238.0666666666666</v>
      </c>
      <c r="K249" s="259">
        <v>1192.0999999999999</v>
      </c>
      <c r="L249" s="259">
        <v>1156.0999999999999</v>
      </c>
      <c r="M249" s="259">
        <v>34.124600000000001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14.4</v>
      </c>
      <c r="D250" s="260">
        <v>14.466666666666667</v>
      </c>
      <c r="E250" s="260">
        <v>14.183333333333334</v>
      </c>
      <c r="F250" s="260">
        <v>13.966666666666667</v>
      </c>
      <c r="G250" s="260">
        <v>13.683333333333334</v>
      </c>
      <c r="H250" s="260">
        <v>14.683333333333334</v>
      </c>
      <c r="I250" s="260">
        <v>14.966666666666669</v>
      </c>
      <c r="J250" s="260">
        <v>15.183333333333334</v>
      </c>
      <c r="K250" s="259">
        <v>14.75</v>
      </c>
      <c r="L250" s="259">
        <v>14.25</v>
      </c>
      <c r="M250" s="259">
        <v>21.225909999999999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3781</v>
      </c>
      <c r="D251" s="260">
        <v>3770.6</v>
      </c>
      <c r="E251" s="260">
        <v>3732.0499999999997</v>
      </c>
      <c r="F251" s="260">
        <v>3683.1</v>
      </c>
      <c r="G251" s="260">
        <v>3644.5499999999997</v>
      </c>
      <c r="H251" s="260">
        <v>3819.5499999999997</v>
      </c>
      <c r="I251" s="260">
        <v>3858.1</v>
      </c>
      <c r="J251" s="260">
        <v>3907.0499999999997</v>
      </c>
      <c r="K251" s="259">
        <v>3809.15</v>
      </c>
      <c r="L251" s="259">
        <v>3721.65</v>
      </c>
      <c r="M251" s="259">
        <v>2.41106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1428.7</v>
      </c>
      <c r="D252" s="260">
        <v>1427.7833333333335</v>
      </c>
      <c r="E252" s="260">
        <v>1414.4666666666672</v>
      </c>
      <c r="F252" s="260">
        <v>1400.2333333333336</v>
      </c>
      <c r="G252" s="260">
        <v>1386.9166666666672</v>
      </c>
      <c r="H252" s="260">
        <v>1442.0166666666671</v>
      </c>
      <c r="I252" s="260">
        <v>1455.3333333333333</v>
      </c>
      <c r="J252" s="260">
        <v>1469.5666666666671</v>
      </c>
      <c r="K252" s="259">
        <v>1441.1</v>
      </c>
      <c r="L252" s="259">
        <v>1413.55</v>
      </c>
      <c r="M252" s="259">
        <v>54.81467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503.65</v>
      </c>
      <c r="D253" s="260">
        <v>503.18333333333334</v>
      </c>
      <c r="E253" s="260">
        <v>496.4666666666667</v>
      </c>
      <c r="F253" s="260">
        <v>489.28333333333336</v>
      </c>
      <c r="G253" s="260">
        <v>482.56666666666672</v>
      </c>
      <c r="H253" s="260">
        <v>510.36666666666667</v>
      </c>
      <c r="I253" s="260">
        <v>517.08333333333326</v>
      </c>
      <c r="J253" s="260">
        <v>524.26666666666665</v>
      </c>
      <c r="K253" s="259">
        <v>509.9</v>
      </c>
      <c r="L253" s="259">
        <v>496</v>
      </c>
      <c r="M253" s="259">
        <v>2.14344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521.04999999999995</v>
      </c>
      <c r="D254" s="260">
        <v>515.98333333333323</v>
      </c>
      <c r="E254" s="260">
        <v>508.06666666666649</v>
      </c>
      <c r="F254" s="260">
        <v>495.08333333333326</v>
      </c>
      <c r="G254" s="260">
        <v>487.16666666666652</v>
      </c>
      <c r="H254" s="260">
        <v>528.96666666666647</v>
      </c>
      <c r="I254" s="260">
        <v>536.88333333333321</v>
      </c>
      <c r="J254" s="260">
        <v>549.86666666666645</v>
      </c>
      <c r="K254" s="259">
        <v>523.9</v>
      </c>
      <c r="L254" s="259">
        <v>503</v>
      </c>
      <c r="M254" s="259">
        <v>5.6529999999999996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1747.2</v>
      </c>
      <c r="D255" s="260">
        <v>1752.7333333333336</v>
      </c>
      <c r="E255" s="260">
        <v>1726.8166666666671</v>
      </c>
      <c r="F255" s="260">
        <v>1706.4333333333334</v>
      </c>
      <c r="G255" s="260">
        <v>1680.5166666666669</v>
      </c>
      <c r="H255" s="260">
        <v>1773.1166666666672</v>
      </c>
      <c r="I255" s="260">
        <v>1799.0333333333338</v>
      </c>
      <c r="J255" s="260">
        <v>1819.4166666666674</v>
      </c>
      <c r="K255" s="259">
        <v>1778.65</v>
      </c>
      <c r="L255" s="259">
        <v>1732.35</v>
      </c>
      <c r="M255" s="259">
        <v>7.1771500000000001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891.75</v>
      </c>
      <c r="D256" s="260">
        <v>892.46666666666658</v>
      </c>
      <c r="E256" s="260">
        <v>885.83333333333314</v>
      </c>
      <c r="F256" s="260">
        <v>879.91666666666652</v>
      </c>
      <c r="G256" s="260">
        <v>873.28333333333308</v>
      </c>
      <c r="H256" s="260">
        <v>898.38333333333321</v>
      </c>
      <c r="I256" s="260">
        <v>905.01666666666665</v>
      </c>
      <c r="J256" s="260">
        <v>910.93333333333328</v>
      </c>
      <c r="K256" s="259">
        <v>899.1</v>
      </c>
      <c r="L256" s="259">
        <v>886.55</v>
      </c>
      <c r="M256" s="259">
        <v>0.94433999999999996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1960.3</v>
      </c>
      <c r="D257" s="260">
        <v>1982.5166666666667</v>
      </c>
      <c r="E257" s="260">
        <v>1929.0333333333333</v>
      </c>
      <c r="F257" s="260">
        <v>1897.7666666666667</v>
      </c>
      <c r="G257" s="260">
        <v>1844.2833333333333</v>
      </c>
      <c r="H257" s="260">
        <v>2013.7833333333333</v>
      </c>
      <c r="I257" s="260">
        <v>2067.2666666666664</v>
      </c>
      <c r="J257" s="260">
        <v>2098.5333333333333</v>
      </c>
      <c r="K257" s="259">
        <v>2036</v>
      </c>
      <c r="L257" s="259">
        <v>1951.25</v>
      </c>
      <c r="M257" s="259">
        <v>0.74461999999999995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2530.5500000000002</v>
      </c>
      <c r="D258" s="260">
        <v>2514.1333333333337</v>
      </c>
      <c r="E258" s="260">
        <v>2483.4666666666672</v>
      </c>
      <c r="F258" s="260">
        <v>2436.3833333333337</v>
      </c>
      <c r="G258" s="260">
        <v>2405.7166666666672</v>
      </c>
      <c r="H258" s="260">
        <v>2561.2166666666672</v>
      </c>
      <c r="I258" s="260">
        <v>2591.8833333333341</v>
      </c>
      <c r="J258" s="260">
        <v>2638.9666666666672</v>
      </c>
      <c r="K258" s="259">
        <v>2544.8000000000002</v>
      </c>
      <c r="L258" s="259">
        <v>2467.0500000000002</v>
      </c>
      <c r="M258" s="259">
        <v>0.65925</v>
      </c>
      <c r="N258" s="1"/>
      <c r="O258" s="1"/>
    </row>
    <row r="259" spans="1:15" ht="12.75" customHeight="1">
      <c r="A259" s="30">
        <v>249</v>
      </c>
      <c r="B259" s="269" t="s">
        <v>1010</v>
      </c>
      <c r="C259" s="259">
        <v>450.65</v>
      </c>
      <c r="D259" s="260">
        <v>438.48333333333335</v>
      </c>
      <c r="E259" s="260">
        <v>418.4666666666667</v>
      </c>
      <c r="F259" s="260">
        <v>386.28333333333336</v>
      </c>
      <c r="G259" s="260">
        <v>366.26666666666671</v>
      </c>
      <c r="H259" s="260">
        <v>470.66666666666669</v>
      </c>
      <c r="I259" s="260">
        <v>490.68333333333334</v>
      </c>
      <c r="J259" s="260">
        <v>522.86666666666667</v>
      </c>
      <c r="K259" s="259">
        <v>458.5</v>
      </c>
      <c r="L259" s="259">
        <v>406.3</v>
      </c>
      <c r="M259" s="259">
        <v>39.253149999999998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556.54999999999995</v>
      </c>
      <c r="D260" s="260">
        <v>555.99999999999989</v>
      </c>
      <c r="E260" s="260">
        <v>549.5999999999998</v>
      </c>
      <c r="F260" s="260">
        <v>542.64999999999986</v>
      </c>
      <c r="G260" s="260">
        <v>536.24999999999977</v>
      </c>
      <c r="H260" s="260">
        <v>562.94999999999982</v>
      </c>
      <c r="I260" s="260">
        <v>569.34999999999991</v>
      </c>
      <c r="J260" s="260">
        <v>576.29999999999984</v>
      </c>
      <c r="K260" s="259">
        <v>562.4</v>
      </c>
      <c r="L260" s="259">
        <v>549.04999999999995</v>
      </c>
      <c r="M260" s="259">
        <v>1.4691099999999999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387.65</v>
      </c>
      <c r="D261" s="260">
        <v>384.26666666666665</v>
      </c>
      <c r="E261" s="260">
        <v>378.88333333333333</v>
      </c>
      <c r="F261" s="260">
        <v>370.11666666666667</v>
      </c>
      <c r="G261" s="260">
        <v>364.73333333333335</v>
      </c>
      <c r="H261" s="260">
        <v>393.0333333333333</v>
      </c>
      <c r="I261" s="260">
        <v>398.41666666666663</v>
      </c>
      <c r="J261" s="260">
        <v>407.18333333333328</v>
      </c>
      <c r="K261" s="259">
        <v>389.65</v>
      </c>
      <c r="L261" s="259">
        <v>375.5</v>
      </c>
      <c r="M261" s="259">
        <v>11.33667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67.599999999999994</v>
      </c>
      <c r="D262" s="260">
        <v>67.883333333333326</v>
      </c>
      <c r="E262" s="260">
        <v>66.966666666666654</v>
      </c>
      <c r="F262" s="260">
        <v>66.333333333333329</v>
      </c>
      <c r="G262" s="260">
        <v>65.416666666666657</v>
      </c>
      <c r="H262" s="260">
        <v>68.516666666666652</v>
      </c>
      <c r="I262" s="260">
        <v>69.433333333333337</v>
      </c>
      <c r="J262" s="260">
        <v>70.066666666666649</v>
      </c>
      <c r="K262" s="259">
        <v>68.8</v>
      </c>
      <c r="L262" s="259">
        <v>67.25</v>
      </c>
      <c r="M262" s="259">
        <v>5.4504900000000003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329.2</v>
      </c>
      <c r="D263" s="260">
        <v>326.10000000000002</v>
      </c>
      <c r="E263" s="260">
        <v>320.20000000000005</v>
      </c>
      <c r="F263" s="260">
        <v>311.20000000000005</v>
      </c>
      <c r="G263" s="260">
        <v>305.30000000000007</v>
      </c>
      <c r="H263" s="260">
        <v>335.1</v>
      </c>
      <c r="I263" s="260">
        <v>341</v>
      </c>
      <c r="J263" s="260">
        <v>350</v>
      </c>
      <c r="K263" s="259">
        <v>332</v>
      </c>
      <c r="L263" s="259">
        <v>317.10000000000002</v>
      </c>
      <c r="M263" s="259">
        <v>11.43516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651.1</v>
      </c>
      <c r="D264" s="260">
        <v>647.68333333333328</v>
      </c>
      <c r="E264" s="260">
        <v>641.61666666666656</v>
      </c>
      <c r="F264" s="260">
        <v>632.13333333333333</v>
      </c>
      <c r="G264" s="260">
        <v>626.06666666666661</v>
      </c>
      <c r="H264" s="260">
        <v>657.16666666666652</v>
      </c>
      <c r="I264" s="260">
        <v>663.23333333333335</v>
      </c>
      <c r="J264" s="260">
        <v>672.71666666666647</v>
      </c>
      <c r="K264" s="259">
        <v>653.75</v>
      </c>
      <c r="L264" s="259">
        <v>638.20000000000005</v>
      </c>
      <c r="M264" s="259">
        <v>15.304830000000001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110.1</v>
      </c>
      <c r="D265" s="260">
        <v>109.43333333333334</v>
      </c>
      <c r="E265" s="260">
        <v>108.46666666666667</v>
      </c>
      <c r="F265" s="260">
        <v>106.83333333333333</v>
      </c>
      <c r="G265" s="260">
        <v>105.86666666666666</v>
      </c>
      <c r="H265" s="260">
        <v>111.06666666666668</v>
      </c>
      <c r="I265" s="260">
        <v>112.03333333333335</v>
      </c>
      <c r="J265" s="260">
        <v>113.66666666666669</v>
      </c>
      <c r="K265" s="259">
        <v>110.4</v>
      </c>
      <c r="L265" s="259">
        <v>107.8</v>
      </c>
      <c r="M265" s="259">
        <v>3.7898200000000002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129.25</v>
      </c>
      <c r="D266" s="260">
        <v>127.05</v>
      </c>
      <c r="E266" s="260">
        <v>124.29999999999998</v>
      </c>
      <c r="F266" s="260">
        <v>119.34999999999998</v>
      </c>
      <c r="G266" s="260">
        <v>116.59999999999997</v>
      </c>
      <c r="H266" s="260">
        <v>132</v>
      </c>
      <c r="I266" s="260">
        <v>134.75000000000003</v>
      </c>
      <c r="J266" s="260">
        <v>139.70000000000002</v>
      </c>
      <c r="K266" s="259">
        <v>129.80000000000001</v>
      </c>
      <c r="L266" s="259">
        <v>122.1</v>
      </c>
      <c r="M266" s="259">
        <v>8.3229399999999991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432.55</v>
      </c>
      <c r="D267" s="260">
        <v>430.51666666666665</v>
      </c>
      <c r="E267" s="260">
        <v>426.5333333333333</v>
      </c>
      <c r="F267" s="260">
        <v>420.51666666666665</v>
      </c>
      <c r="G267" s="260">
        <v>416.5333333333333</v>
      </c>
      <c r="H267" s="260">
        <v>436.5333333333333</v>
      </c>
      <c r="I267" s="260">
        <v>440.51666666666665</v>
      </c>
      <c r="J267" s="260">
        <v>446.5333333333333</v>
      </c>
      <c r="K267" s="259">
        <v>434.5</v>
      </c>
      <c r="L267" s="259">
        <v>424.5</v>
      </c>
      <c r="M267" s="259">
        <v>31.953720000000001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604.1</v>
      </c>
      <c r="D268" s="260">
        <v>601.6</v>
      </c>
      <c r="E268" s="260">
        <v>597.5</v>
      </c>
      <c r="F268" s="260">
        <v>590.9</v>
      </c>
      <c r="G268" s="260">
        <v>586.79999999999995</v>
      </c>
      <c r="H268" s="260">
        <v>608.20000000000005</v>
      </c>
      <c r="I268" s="260">
        <v>612.30000000000018</v>
      </c>
      <c r="J268" s="260">
        <v>618.90000000000009</v>
      </c>
      <c r="K268" s="259">
        <v>605.70000000000005</v>
      </c>
      <c r="L268" s="259">
        <v>595</v>
      </c>
      <c r="M268" s="259">
        <v>19.788460000000001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550</v>
      </c>
      <c r="D269" s="260">
        <v>551.26666666666665</v>
      </c>
      <c r="E269" s="260">
        <v>534.93333333333328</v>
      </c>
      <c r="F269" s="260">
        <v>519.86666666666667</v>
      </c>
      <c r="G269" s="260">
        <v>503.5333333333333</v>
      </c>
      <c r="H269" s="260">
        <v>566.33333333333326</v>
      </c>
      <c r="I269" s="260">
        <v>582.66666666666674</v>
      </c>
      <c r="J269" s="260">
        <v>597.73333333333323</v>
      </c>
      <c r="K269" s="259">
        <v>567.6</v>
      </c>
      <c r="L269" s="259">
        <v>536.20000000000005</v>
      </c>
      <c r="M269" s="259">
        <v>7.09192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329.55</v>
      </c>
      <c r="D270" s="260">
        <v>331.13333333333333</v>
      </c>
      <c r="E270" s="260">
        <v>326.26666666666665</v>
      </c>
      <c r="F270" s="260">
        <v>322.98333333333335</v>
      </c>
      <c r="G270" s="260">
        <v>318.11666666666667</v>
      </c>
      <c r="H270" s="260">
        <v>334.41666666666663</v>
      </c>
      <c r="I270" s="260">
        <v>339.2833333333333</v>
      </c>
      <c r="J270" s="260">
        <v>342.56666666666661</v>
      </c>
      <c r="K270" s="259">
        <v>336</v>
      </c>
      <c r="L270" s="259">
        <v>327.85</v>
      </c>
      <c r="M270" s="259">
        <v>0.97545999999999999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562.79999999999995</v>
      </c>
      <c r="D271" s="260">
        <v>562.58333333333337</v>
      </c>
      <c r="E271" s="260">
        <v>556.2166666666667</v>
      </c>
      <c r="F271" s="260">
        <v>549.63333333333333</v>
      </c>
      <c r="G271" s="260">
        <v>543.26666666666665</v>
      </c>
      <c r="H271" s="260">
        <v>569.16666666666674</v>
      </c>
      <c r="I271" s="260">
        <v>575.5333333333333</v>
      </c>
      <c r="J271" s="260">
        <v>582.11666666666679</v>
      </c>
      <c r="K271" s="259">
        <v>568.95000000000005</v>
      </c>
      <c r="L271" s="259">
        <v>556</v>
      </c>
      <c r="M271" s="259">
        <v>1.0434099999999999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202.8</v>
      </c>
      <c r="D272" s="260">
        <v>201.75</v>
      </c>
      <c r="E272" s="260">
        <v>198.7</v>
      </c>
      <c r="F272" s="260">
        <v>194.6</v>
      </c>
      <c r="G272" s="260">
        <v>191.54999999999998</v>
      </c>
      <c r="H272" s="260">
        <v>205.85</v>
      </c>
      <c r="I272" s="260">
        <v>208.9</v>
      </c>
      <c r="J272" s="260">
        <v>213</v>
      </c>
      <c r="K272" s="259">
        <v>204.8</v>
      </c>
      <c r="L272" s="259">
        <v>197.65</v>
      </c>
      <c r="M272" s="259">
        <v>4.2572799999999997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557.65</v>
      </c>
      <c r="D273" s="260">
        <v>556.5333333333333</v>
      </c>
      <c r="E273" s="260">
        <v>552.11666666666656</v>
      </c>
      <c r="F273" s="260">
        <v>546.58333333333326</v>
      </c>
      <c r="G273" s="260">
        <v>542.16666666666652</v>
      </c>
      <c r="H273" s="260">
        <v>562.06666666666661</v>
      </c>
      <c r="I273" s="260">
        <v>566.48333333333335</v>
      </c>
      <c r="J273" s="260">
        <v>572.01666666666665</v>
      </c>
      <c r="K273" s="259">
        <v>560.95000000000005</v>
      </c>
      <c r="L273" s="259">
        <v>551</v>
      </c>
      <c r="M273" s="259">
        <v>1.5880399999999999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1432.15</v>
      </c>
      <c r="D274" s="260">
        <v>1422.4333333333334</v>
      </c>
      <c r="E274" s="260">
        <v>1409.8666666666668</v>
      </c>
      <c r="F274" s="260">
        <v>1387.5833333333335</v>
      </c>
      <c r="G274" s="260">
        <v>1375.0166666666669</v>
      </c>
      <c r="H274" s="260">
        <v>1444.7166666666667</v>
      </c>
      <c r="I274" s="260">
        <v>1457.2833333333333</v>
      </c>
      <c r="J274" s="260">
        <v>1479.5666666666666</v>
      </c>
      <c r="K274" s="259">
        <v>1435</v>
      </c>
      <c r="L274" s="259">
        <v>1400.15</v>
      </c>
      <c r="M274" s="259">
        <v>1.6248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223.8</v>
      </c>
      <c r="D275" s="260">
        <v>224.41666666666666</v>
      </c>
      <c r="E275" s="260">
        <v>221.43333333333331</v>
      </c>
      <c r="F275" s="260">
        <v>219.06666666666666</v>
      </c>
      <c r="G275" s="260">
        <v>216.08333333333331</v>
      </c>
      <c r="H275" s="260">
        <v>226.7833333333333</v>
      </c>
      <c r="I275" s="260">
        <v>229.76666666666665</v>
      </c>
      <c r="J275" s="260">
        <v>232.1333333333333</v>
      </c>
      <c r="K275" s="259">
        <v>227.4</v>
      </c>
      <c r="L275" s="259">
        <v>222.05</v>
      </c>
      <c r="M275" s="259">
        <v>0.72053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672.65</v>
      </c>
      <c r="D276" s="260">
        <v>663.7166666666667</v>
      </c>
      <c r="E276" s="260">
        <v>652.43333333333339</v>
      </c>
      <c r="F276" s="260">
        <v>632.2166666666667</v>
      </c>
      <c r="G276" s="260">
        <v>620.93333333333339</v>
      </c>
      <c r="H276" s="260">
        <v>683.93333333333339</v>
      </c>
      <c r="I276" s="260">
        <v>695.2166666666667</v>
      </c>
      <c r="J276" s="260">
        <v>715.43333333333339</v>
      </c>
      <c r="K276" s="259">
        <v>675</v>
      </c>
      <c r="L276" s="259">
        <v>643.5</v>
      </c>
      <c r="M276" s="259">
        <v>28.184719999999999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393.6</v>
      </c>
      <c r="D277" s="260">
        <v>390.41666666666669</v>
      </c>
      <c r="E277" s="260">
        <v>379.18333333333339</v>
      </c>
      <c r="F277" s="260">
        <v>364.76666666666671</v>
      </c>
      <c r="G277" s="260">
        <v>353.53333333333342</v>
      </c>
      <c r="H277" s="260">
        <v>404.83333333333337</v>
      </c>
      <c r="I277" s="260">
        <v>416.06666666666661</v>
      </c>
      <c r="J277" s="260">
        <v>430.48333333333335</v>
      </c>
      <c r="K277" s="259">
        <v>401.65</v>
      </c>
      <c r="L277" s="259">
        <v>376</v>
      </c>
      <c r="M277" s="259">
        <v>21.139520000000001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1100.8499999999999</v>
      </c>
      <c r="D278" s="260">
        <v>1106.3</v>
      </c>
      <c r="E278" s="260">
        <v>1081.6499999999999</v>
      </c>
      <c r="F278" s="260">
        <v>1062.4499999999998</v>
      </c>
      <c r="G278" s="260">
        <v>1037.7999999999997</v>
      </c>
      <c r="H278" s="260">
        <v>1125.5</v>
      </c>
      <c r="I278" s="260">
        <v>1150.1500000000001</v>
      </c>
      <c r="J278" s="260">
        <v>1169.3500000000001</v>
      </c>
      <c r="K278" s="259">
        <v>1130.95</v>
      </c>
      <c r="L278" s="259">
        <v>1087.0999999999999</v>
      </c>
      <c r="M278" s="259">
        <v>2.2448700000000001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434</v>
      </c>
      <c r="D279" s="260">
        <v>440.01666666666671</v>
      </c>
      <c r="E279" s="260">
        <v>424.08333333333343</v>
      </c>
      <c r="F279" s="260">
        <v>414.16666666666674</v>
      </c>
      <c r="G279" s="260">
        <v>398.23333333333346</v>
      </c>
      <c r="H279" s="260">
        <v>449.93333333333339</v>
      </c>
      <c r="I279" s="260">
        <v>465.86666666666667</v>
      </c>
      <c r="J279" s="260">
        <v>475.78333333333336</v>
      </c>
      <c r="K279" s="259">
        <v>455.95</v>
      </c>
      <c r="L279" s="259">
        <v>430.1</v>
      </c>
      <c r="M279" s="259">
        <v>8.5909399999999998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96.35</v>
      </c>
      <c r="D280" s="260">
        <v>96.7</v>
      </c>
      <c r="E280" s="260">
        <v>94.15</v>
      </c>
      <c r="F280" s="260">
        <v>91.95</v>
      </c>
      <c r="G280" s="260">
        <v>89.4</v>
      </c>
      <c r="H280" s="260">
        <v>98.9</v>
      </c>
      <c r="I280" s="260">
        <v>101.44999999999999</v>
      </c>
      <c r="J280" s="260">
        <v>103.65</v>
      </c>
      <c r="K280" s="259">
        <v>99.25</v>
      </c>
      <c r="L280" s="259">
        <v>94.5</v>
      </c>
      <c r="M280" s="259">
        <v>58.556139999999999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471.95</v>
      </c>
      <c r="D281" s="260">
        <v>472.7</v>
      </c>
      <c r="E281" s="260">
        <v>467.5</v>
      </c>
      <c r="F281" s="260">
        <v>463.05</v>
      </c>
      <c r="G281" s="260">
        <v>457.85</v>
      </c>
      <c r="H281" s="260">
        <v>477.15</v>
      </c>
      <c r="I281" s="260">
        <v>482.34999999999991</v>
      </c>
      <c r="J281" s="260">
        <v>486.79999999999995</v>
      </c>
      <c r="K281" s="259">
        <v>477.9</v>
      </c>
      <c r="L281" s="259">
        <v>468.25</v>
      </c>
      <c r="M281" s="259">
        <v>1.3076300000000001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82.75</v>
      </c>
      <c r="D282" s="260">
        <v>82.8</v>
      </c>
      <c r="E282" s="260">
        <v>82.1</v>
      </c>
      <c r="F282" s="260">
        <v>81.45</v>
      </c>
      <c r="G282" s="260">
        <v>80.75</v>
      </c>
      <c r="H282" s="260">
        <v>83.449999999999989</v>
      </c>
      <c r="I282" s="260">
        <v>84.15</v>
      </c>
      <c r="J282" s="260">
        <v>84.799999999999983</v>
      </c>
      <c r="K282" s="259">
        <v>83.5</v>
      </c>
      <c r="L282" s="259">
        <v>82.15</v>
      </c>
      <c r="M282" s="259">
        <v>32.037289999999999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417.25</v>
      </c>
      <c r="D283" s="260">
        <v>417.73333333333335</v>
      </c>
      <c r="E283" s="260">
        <v>414.56666666666672</v>
      </c>
      <c r="F283" s="260">
        <v>411.88333333333338</v>
      </c>
      <c r="G283" s="260">
        <v>408.71666666666675</v>
      </c>
      <c r="H283" s="260">
        <v>420.41666666666669</v>
      </c>
      <c r="I283" s="260">
        <v>423.58333333333331</v>
      </c>
      <c r="J283" s="260">
        <v>426.26666666666665</v>
      </c>
      <c r="K283" s="259">
        <v>420.9</v>
      </c>
      <c r="L283" s="259">
        <v>415.05</v>
      </c>
      <c r="M283" s="259">
        <v>1.64497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1810.2</v>
      </c>
      <c r="D284" s="260">
        <v>1801.1333333333332</v>
      </c>
      <c r="E284" s="260">
        <v>1789.2666666666664</v>
      </c>
      <c r="F284" s="260">
        <v>1768.3333333333333</v>
      </c>
      <c r="G284" s="260">
        <v>1756.4666666666665</v>
      </c>
      <c r="H284" s="260">
        <v>1822.0666666666664</v>
      </c>
      <c r="I284" s="260">
        <v>1833.9333333333332</v>
      </c>
      <c r="J284" s="260">
        <v>1854.8666666666663</v>
      </c>
      <c r="K284" s="259">
        <v>1813</v>
      </c>
      <c r="L284" s="259">
        <v>1780.2</v>
      </c>
      <c r="M284" s="259">
        <v>10.351179999999999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1462.95</v>
      </c>
      <c r="D285" s="260">
        <v>1469.1166666666668</v>
      </c>
      <c r="E285" s="260">
        <v>1446.9833333333336</v>
      </c>
      <c r="F285" s="260">
        <v>1431.0166666666669</v>
      </c>
      <c r="G285" s="260">
        <v>1408.8833333333337</v>
      </c>
      <c r="H285" s="260">
        <v>1485.0833333333335</v>
      </c>
      <c r="I285" s="260">
        <v>1507.2166666666667</v>
      </c>
      <c r="J285" s="260">
        <v>1523.1833333333334</v>
      </c>
      <c r="K285" s="259">
        <v>1491.25</v>
      </c>
      <c r="L285" s="259">
        <v>1453.15</v>
      </c>
      <c r="M285" s="259">
        <v>0.62078999999999995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77.900000000000006</v>
      </c>
      <c r="D286" s="260">
        <v>77.13333333333334</v>
      </c>
      <c r="E286" s="260">
        <v>75.866666666666674</v>
      </c>
      <c r="F286" s="260">
        <v>73.833333333333329</v>
      </c>
      <c r="G286" s="260">
        <v>72.566666666666663</v>
      </c>
      <c r="H286" s="260">
        <v>79.166666666666686</v>
      </c>
      <c r="I286" s="260">
        <v>80.433333333333366</v>
      </c>
      <c r="J286" s="260">
        <v>82.466666666666697</v>
      </c>
      <c r="K286" s="259">
        <v>78.400000000000006</v>
      </c>
      <c r="L286" s="259">
        <v>75.099999999999994</v>
      </c>
      <c r="M286" s="259">
        <v>96.58811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3596.8</v>
      </c>
      <c r="D287" s="260">
        <v>3575.5166666666669</v>
      </c>
      <c r="E287" s="260">
        <v>3544.1333333333337</v>
      </c>
      <c r="F287" s="260">
        <v>3491.4666666666667</v>
      </c>
      <c r="G287" s="260">
        <v>3460.0833333333335</v>
      </c>
      <c r="H287" s="260">
        <v>3628.1833333333338</v>
      </c>
      <c r="I287" s="260">
        <v>3659.5666666666671</v>
      </c>
      <c r="J287" s="260">
        <v>3712.233333333334</v>
      </c>
      <c r="K287" s="259">
        <v>3606.9</v>
      </c>
      <c r="L287" s="259">
        <v>3522.85</v>
      </c>
      <c r="M287" s="259">
        <v>2.02685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410.25</v>
      </c>
      <c r="D288" s="260">
        <v>407.91666666666669</v>
      </c>
      <c r="E288" s="260">
        <v>404.83333333333337</v>
      </c>
      <c r="F288" s="260">
        <v>399.41666666666669</v>
      </c>
      <c r="G288" s="260">
        <v>396.33333333333337</v>
      </c>
      <c r="H288" s="260">
        <v>413.33333333333337</v>
      </c>
      <c r="I288" s="260">
        <v>416.41666666666674</v>
      </c>
      <c r="J288" s="260">
        <v>421.83333333333337</v>
      </c>
      <c r="K288" s="259">
        <v>411</v>
      </c>
      <c r="L288" s="259">
        <v>402.5</v>
      </c>
      <c r="M288" s="259">
        <v>8.7540399999999998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12112.55</v>
      </c>
      <c r="D289" s="260">
        <v>12168.550000000001</v>
      </c>
      <c r="E289" s="260">
        <v>11959.100000000002</v>
      </c>
      <c r="F289" s="260">
        <v>11805.650000000001</v>
      </c>
      <c r="G289" s="260">
        <v>11596.200000000003</v>
      </c>
      <c r="H289" s="260">
        <v>12322.000000000002</v>
      </c>
      <c r="I289" s="260">
        <v>12531.450000000003</v>
      </c>
      <c r="J289" s="260">
        <v>12684.900000000001</v>
      </c>
      <c r="K289" s="259">
        <v>12378</v>
      </c>
      <c r="L289" s="259">
        <v>12015.1</v>
      </c>
      <c r="M289" s="259">
        <v>3.4139999999999997E-2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4642.3</v>
      </c>
      <c r="D290" s="260">
        <v>4617.583333333333</v>
      </c>
      <c r="E290" s="260">
        <v>4580.6666666666661</v>
      </c>
      <c r="F290" s="260">
        <v>4519.0333333333328</v>
      </c>
      <c r="G290" s="260">
        <v>4482.1166666666659</v>
      </c>
      <c r="H290" s="260">
        <v>4679.2166666666662</v>
      </c>
      <c r="I290" s="260">
        <v>4716.1333333333323</v>
      </c>
      <c r="J290" s="260">
        <v>4777.7666666666664</v>
      </c>
      <c r="K290" s="259">
        <v>4654.5</v>
      </c>
      <c r="L290" s="259">
        <v>4555.95</v>
      </c>
      <c r="M290" s="259">
        <v>2.7276699999999998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1911.25</v>
      </c>
      <c r="D291" s="260">
        <v>1895.1000000000001</v>
      </c>
      <c r="E291" s="260">
        <v>1874.2000000000003</v>
      </c>
      <c r="F291" s="260">
        <v>1837.15</v>
      </c>
      <c r="G291" s="260">
        <v>1816.2500000000002</v>
      </c>
      <c r="H291" s="260">
        <v>1932.1500000000003</v>
      </c>
      <c r="I291" s="260">
        <v>1953.0500000000004</v>
      </c>
      <c r="J291" s="260">
        <v>1990.1000000000004</v>
      </c>
      <c r="K291" s="259">
        <v>1916</v>
      </c>
      <c r="L291" s="259">
        <v>1858.05</v>
      </c>
      <c r="M291" s="259">
        <v>19.077480000000001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356.65</v>
      </c>
      <c r="D292" s="260">
        <v>356.40000000000003</v>
      </c>
      <c r="E292" s="260">
        <v>353.25000000000006</v>
      </c>
      <c r="F292" s="260">
        <v>349.85</v>
      </c>
      <c r="G292" s="260">
        <v>346.70000000000005</v>
      </c>
      <c r="H292" s="260">
        <v>359.80000000000007</v>
      </c>
      <c r="I292" s="260">
        <v>362.95000000000005</v>
      </c>
      <c r="J292" s="260">
        <v>366.35000000000008</v>
      </c>
      <c r="K292" s="259">
        <v>359.55</v>
      </c>
      <c r="L292" s="259">
        <v>353</v>
      </c>
      <c r="M292" s="259">
        <v>1.1989799999999999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498.75</v>
      </c>
      <c r="D293" s="260">
        <v>504.25</v>
      </c>
      <c r="E293" s="260">
        <v>490.5</v>
      </c>
      <c r="F293" s="260">
        <v>482.25</v>
      </c>
      <c r="G293" s="260">
        <v>468.5</v>
      </c>
      <c r="H293" s="260">
        <v>512.5</v>
      </c>
      <c r="I293" s="260">
        <v>526.25</v>
      </c>
      <c r="J293" s="260">
        <v>534.5</v>
      </c>
      <c r="K293" s="259">
        <v>518</v>
      </c>
      <c r="L293" s="259">
        <v>496</v>
      </c>
      <c r="M293" s="259">
        <v>16.395689999999998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330.85</v>
      </c>
      <c r="D294" s="260">
        <v>330.38333333333333</v>
      </c>
      <c r="E294" s="260">
        <v>326.61666666666667</v>
      </c>
      <c r="F294" s="260">
        <v>322.38333333333333</v>
      </c>
      <c r="G294" s="260">
        <v>318.61666666666667</v>
      </c>
      <c r="H294" s="260">
        <v>334.61666666666667</v>
      </c>
      <c r="I294" s="260">
        <v>338.38333333333333</v>
      </c>
      <c r="J294" s="260">
        <v>342.61666666666667</v>
      </c>
      <c r="K294" s="259">
        <v>334.15</v>
      </c>
      <c r="L294" s="259">
        <v>326.14999999999998</v>
      </c>
      <c r="M294" s="259">
        <v>4.0903299999999998</v>
      </c>
      <c r="N294" s="1"/>
      <c r="O294" s="1"/>
    </row>
    <row r="295" spans="1:15" ht="12.75" customHeight="1">
      <c r="A295" s="30">
        <v>285</v>
      </c>
      <c r="B295" s="269" t="s">
        <v>1002</v>
      </c>
      <c r="C295" s="259">
        <v>615.65</v>
      </c>
      <c r="D295" s="260">
        <v>617.4</v>
      </c>
      <c r="E295" s="260">
        <v>612.09999999999991</v>
      </c>
      <c r="F295" s="260">
        <v>608.54999999999995</v>
      </c>
      <c r="G295" s="260">
        <v>603.24999999999989</v>
      </c>
      <c r="H295" s="260">
        <v>620.94999999999993</v>
      </c>
      <c r="I295" s="260">
        <v>626.24999999999989</v>
      </c>
      <c r="J295" s="260">
        <v>629.79999999999995</v>
      </c>
      <c r="K295" s="259">
        <v>622.70000000000005</v>
      </c>
      <c r="L295" s="259">
        <v>613.85</v>
      </c>
      <c r="M295" s="259">
        <v>7.0043100000000003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3193.3</v>
      </c>
      <c r="D296" s="260">
        <v>3183.9</v>
      </c>
      <c r="E296" s="260">
        <v>3157.4</v>
      </c>
      <c r="F296" s="260">
        <v>3121.5</v>
      </c>
      <c r="G296" s="260">
        <v>3095</v>
      </c>
      <c r="H296" s="260">
        <v>3219.8</v>
      </c>
      <c r="I296" s="260">
        <v>3246.3</v>
      </c>
      <c r="J296" s="260">
        <v>3282.2000000000003</v>
      </c>
      <c r="K296" s="259">
        <v>3210.4</v>
      </c>
      <c r="L296" s="259">
        <v>3148</v>
      </c>
      <c r="M296" s="259">
        <v>0.17865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679.3</v>
      </c>
      <c r="D297" s="260">
        <v>679.31666666666672</v>
      </c>
      <c r="E297" s="260">
        <v>673.28333333333342</v>
      </c>
      <c r="F297" s="260">
        <v>667.26666666666665</v>
      </c>
      <c r="G297" s="260">
        <v>661.23333333333335</v>
      </c>
      <c r="H297" s="260">
        <v>685.33333333333348</v>
      </c>
      <c r="I297" s="260">
        <v>691.36666666666679</v>
      </c>
      <c r="J297" s="260">
        <v>697.38333333333355</v>
      </c>
      <c r="K297" s="259">
        <v>685.35</v>
      </c>
      <c r="L297" s="259">
        <v>673.3</v>
      </c>
      <c r="M297" s="259">
        <v>6.9666699999999997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1719.8</v>
      </c>
      <c r="D298" s="260">
        <v>1719.1499999999999</v>
      </c>
      <c r="E298" s="260">
        <v>1706.7499999999998</v>
      </c>
      <c r="F298" s="260">
        <v>1693.6999999999998</v>
      </c>
      <c r="G298" s="260">
        <v>1681.2999999999997</v>
      </c>
      <c r="H298" s="260">
        <v>1732.1999999999998</v>
      </c>
      <c r="I298" s="260">
        <v>1744.6</v>
      </c>
      <c r="J298" s="260">
        <v>1757.6499999999999</v>
      </c>
      <c r="K298" s="259">
        <v>1731.55</v>
      </c>
      <c r="L298" s="259">
        <v>1706.1</v>
      </c>
      <c r="M298" s="259">
        <v>0.21572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35.9</v>
      </c>
      <c r="D299" s="260">
        <v>35.633333333333333</v>
      </c>
      <c r="E299" s="260">
        <v>34.766666666666666</v>
      </c>
      <c r="F299" s="260">
        <v>33.633333333333333</v>
      </c>
      <c r="G299" s="260">
        <v>32.766666666666666</v>
      </c>
      <c r="H299" s="260">
        <v>36.766666666666666</v>
      </c>
      <c r="I299" s="260">
        <v>37.633333333333326</v>
      </c>
      <c r="J299" s="260">
        <v>38.766666666666666</v>
      </c>
      <c r="K299" s="259">
        <v>36.5</v>
      </c>
      <c r="L299" s="259">
        <v>34.5</v>
      </c>
      <c r="M299" s="259">
        <v>11.14622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151.19999999999999</v>
      </c>
      <c r="D300" s="260">
        <v>151.26666666666665</v>
      </c>
      <c r="E300" s="260">
        <v>150.08333333333331</v>
      </c>
      <c r="F300" s="260">
        <v>148.96666666666667</v>
      </c>
      <c r="G300" s="260">
        <v>147.78333333333333</v>
      </c>
      <c r="H300" s="260">
        <v>152.3833333333333</v>
      </c>
      <c r="I300" s="260">
        <v>153.56666666666663</v>
      </c>
      <c r="J300" s="260">
        <v>154.68333333333328</v>
      </c>
      <c r="K300" s="259">
        <v>152.44999999999999</v>
      </c>
      <c r="L300" s="259">
        <v>150.15</v>
      </c>
      <c r="M300" s="259">
        <v>0.62407999999999997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82481.7</v>
      </c>
      <c r="D301" s="260">
        <v>82105.96666666666</v>
      </c>
      <c r="E301" s="260">
        <v>81575.883333333317</v>
      </c>
      <c r="F301" s="260">
        <v>80670.066666666651</v>
      </c>
      <c r="G301" s="260">
        <v>80139.983333333308</v>
      </c>
      <c r="H301" s="260">
        <v>83011.783333333326</v>
      </c>
      <c r="I301" s="260">
        <v>83541.866666666669</v>
      </c>
      <c r="J301" s="260">
        <v>84447.683333333334</v>
      </c>
      <c r="K301" s="259">
        <v>82636.05</v>
      </c>
      <c r="L301" s="259">
        <v>81200.149999999994</v>
      </c>
      <c r="M301" s="259">
        <v>8.3549999999999999E-2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1608.9</v>
      </c>
      <c r="D302" s="260">
        <v>1607.0666666666666</v>
      </c>
      <c r="E302" s="260">
        <v>1586.8333333333333</v>
      </c>
      <c r="F302" s="260">
        <v>1564.7666666666667</v>
      </c>
      <c r="G302" s="260">
        <v>1544.5333333333333</v>
      </c>
      <c r="H302" s="260">
        <v>1629.1333333333332</v>
      </c>
      <c r="I302" s="260">
        <v>1649.3666666666668</v>
      </c>
      <c r="J302" s="260">
        <v>1671.4333333333332</v>
      </c>
      <c r="K302" s="259">
        <v>1627.3</v>
      </c>
      <c r="L302" s="259">
        <v>1585</v>
      </c>
      <c r="M302" s="259">
        <v>0.53049000000000002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994.1</v>
      </c>
      <c r="D303" s="260">
        <v>986.73333333333323</v>
      </c>
      <c r="E303" s="260">
        <v>960.36666666666645</v>
      </c>
      <c r="F303" s="260">
        <v>926.63333333333321</v>
      </c>
      <c r="G303" s="260">
        <v>900.26666666666642</v>
      </c>
      <c r="H303" s="260">
        <v>1020.4666666666665</v>
      </c>
      <c r="I303" s="260">
        <v>1046.8333333333333</v>
      </c>
      <c r="J303" s="260">
        <v>1080.5666666666666</v>
      </c>
      <c r="K303" s="259">
        <v>1013.1</v>
      </c>
      <c r="L303" s="259">
        <v>953</v>
      </c>
      <c r="M303" s="259">
        <v>3.0059999999999998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779.75</v>
      </c>
      <c r="D304" s="260">
        <v>779.4666666666667</v>
      </c>
      <c r="E304" s="260">
        <v>771.68333333333339</v>
      </c>
      <c r="F304" s="260">
        <v>763.61666666666667</v>
      </c>
      <c r="G304" s="260">
        <v>755.83333333333337</v>
      </c>
      <c r="H304" s="260">
        <v>787.53333333333342</v>
      </c>
      <c r="I304" s="260">
        <v>795.31666666666672</v>
      </c>
      <c r="J304" s="260">
        <v>803.38333333333344</v>
      </c>
      <c r="K304" s="259">
        <v>787.25</v>
      </c>
      <c r="L304" s="259">
        <v>771.4</v>
      </c>
      <c r="M304" s="259">
        <v>2.8606099999999999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207.05</v>
      </c>
      <c r="D305" s="260">
        <v>204.61666666666665</v>
      </c>
      <c r="E305" s="260">
        <v>201.6333333333333</v>
      </c>
      <c r="F305" s="260">
        <v>196.21666666666664</v>
      </c>
      <c r="G305" s="260">
        <v>193.23333333333329</v>
      </c>
      <c r="H305" s="260">
        <v>210.0333333333333</v>
      </c>
      <c r="I305" s="260">
        <v>213.01666666666665</v>
      </c>
      <c r="J305" s="260">
        <v>218.43333333333331</v>
      </c>
      <c r="K305" s="259">
        <v>207.6</v>
      </c>
      <c r="L305" s="259">
        <v>199.2</v>
      </c>
      <c r="M305" s="259">
        <v>45.34648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1247.9000000000001</v>
      </c>
      <c r="D306" s="260">
        <v>1245.7833333333333</v>
      </c>
      <c r="E306" s="260">
        <v>1232.2166666666667</v>
      </c>
      <c r="F306" s="260">
        <v>1216.5333333333333</v>
      </c>
      <c r="G306" s="260">
        <v>1202.9666666666667</v>
      </c>
      <c r="H306" s="260">
        <v>1261.4666666666667</v>
      </c>
      <c r="I306" s="260">
        <v>1275.0333333333333</v>
      </c>
      <c r="J306" s="260">
        <v>1290.7166666666667</v>
      </c>
      <c r="K306" s="259">
        <v>1259.3499999999999</v>
      </c>
      <c r="L306" s="259">
        <v>1230.0999999999999</v>
      </c>
      <c r="M306" s="259">
        <v>28.848990000000001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304.7</v>
      </c>
      <c r="D307" s="260">
        <v>305.26666666666665</v>
      </c>
      <c r="E307" s="260">
        <v>296.93333333333328</v>
      </c>
      <c r="F307" s="260">
        <v>289.16666666666663</v>
      </c>
      <c r="G307" s="260">
        <v>280.83333333333326</v>
      </c>
      <c r="H307" s="260">
        <v>313.0333333333333</v>
      </c>
      <c r="I307" s="260">
        <v>321.36666666666667</v>
      </c>
      <c r="J307" s="260">
        <v>329.13333333333333</v>
      </c>
      <c r="K307" s="259">
        <v>313.60000000000002</v>
      </c>
      <c r="L307" s="259">
        <v>297.5</v>
      </c>
      <c r="M307" s="259">
        <v>12.630380000000001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276.85000000000002</v>
      </c>
      <c r="D308" s="260">
        <v>275.66666666666669</v>
      </c>
      <c r="E308" s="260">
        <v>272.68333333333339</v>
      </c>
      <c r="F308" s="260">
        <v>268.51666666666671</v>
      </c>
      <c r="G308" s="260">
        <v>265.53333333333342</v>
      </c>
      <c r="H308" s="260">
        <v>279.83333333333337</v>
      </c>
      <c r="I308" s="260">
        <v>282.81666666666661</v>
      </c>
      <c r="J308" s="260">
        <v>286.98333333333335</v>
      </c>
      <c r="K308" s="259">
        <v>278.64999999999998</v>
      </c>
      <c r="L308" s="259">
        <v>271.5</v>
      </c>
      <c r="M308" s="259">
        <v>1.77925</v>
      </c>
      <c r="N308" s="1"/>
      <c r="O308" s="1"/>
    </row>
    <row r="309" spans="1:15" ht="12.75" customHeight="1">
      <c r="A309" s="30">
        <v>299</v>
      </c>
      <c r="B309" s="269" t="s">
        <v>1011</v>
      </c>
      <c r="C309" s="259">
        <v>442.6</v>
      </c>
      <c r="D309" s="260">
        <v>442.5333333333333</v>
      </c>
      <c r="E309" s="260">
        <v>439.06666666666661</v>
      </c>
      <c r="F309" s="260">
        <v>435.5333333333333</v>
      </c>
      <c r="G309" s="260">
        <v>432.06666666666661</v>
      </c>
      <c r="H309" s="260">
        <v>446.06666666666661</v>
      </c>
      <c r="I309" s="260">
        <v>449.5333333333333</v>
      </c>
      <c r="J309" s="260">
        <v>453.06666666666661</v>
      </c>
      <c r="K309" s="259">
        <v>446</v>
      </c>
      <c r="L309" s="259">
        <v>439</v>
      </c>
      <c r="M309" s="259">
        <v>1.59324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522.29999999999995</v>
      </c>
      <c r="D310" s="260">
        <v>522.66666666666663</v>
      </c>
      <c r="E310" s="260">
        <v>519.38333333333321</v>
      </c>
      <c r="F310" s="260">
        <v>516.46666666666658</v>
      </c>
      <c r="G310" s="260">
        <v>513.18333333333317</v>
      </c>
      <c r="H310" s="260">
        <v>525.58333333333326</v>
      </c>
      <c r="I310" s="260">
        <v>528.86666666666679</v>
      </c>
      <c r="J310" s="260">
        <v>531.7833333333333</v>
      </c>
      <c r="K310" s="259">
        <v>525.95000000000005</v>
      </c>
      <c r="L310" s="259">
        <v>519.75</v>
      </c>
      <c r="M310" s="259">
        <v>0.65564999999999996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104.1</v>
      </c>
      <c r="D311" s="260">
        <v>102.7</v>
      </c>
      <c r="E311" s="260">
        <v>100.80000000000001</v>
      </c>
      <c r="F311" s="260">
        <v>97.500000000000014</v>
      </c>
      <c r="G311" s="260">
        <v>95.600000000000023</v>
      </c>
      <c r="H311" s="260">
        <v>106</v>
      </c>
      <c r="I311" s="260">
        <v>107.9</v>
      </c>
      <c r="J311" s="260">
        <v>111.19999999999999</v>
      </c>
      <c r="K311" s="259">
        <v>104.6</v>
      </c>
      <c r="L311" s="259">
        <v>99.4</v>
      </c>
      <c r="M311" s="259">
        <v>121.92488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58.55</v>
      </c>
      <c r="D312" s="260">
        <v>58.183333333333337</v>
      </c>
      <c r="E312" s="260">
        <v>57.666666666666671</v>
      </c>
      <c r="F312" s="260">
        <v>56.783333333333331</v>
      </c>
      <c r="G312" s="260">
        <v>56.266666666666666</v>
      </c>
      <c r="H312" s="260">
        <v>59.066666666666677</v>
      </c>
      <c r="I312" s="260">
        <v>59.583333333333343</v>
      </c>
      <c r="J312" s="260">
        <v>60.466666666666683</v>
      </c>
      <c r="K312" s="259">
        <v>58.7</v>
      </c>
      <c r="L312" s="259">
        <v>57.3</v>
      </c>
      <c r="M312" s="259">
        <v>19.94501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508.4</v>
      </c>
      <c r="D313" s="260">
        <v>507.8</v>
      </c>
      <c r="E313" s="260">
        <v>503.15</v>
      </c>
      <c r="F313" s="260">
        <v>497.9</v>
      </c>
      <c r="G313" s="260">
        <v>493.24999999999994</v>
      </c>
      <c r="H313" s="260">
        <v>513.04999999999995</v>
      </c>
      <c r="I313" s="260">
        <v>517.70000000000005</v>
      </c>
      <c r="J313" s="260">
        <v>522.95000000000005</v>
      </c>
      <c r="K313" s="259">
        <v>512.45000000000005</v>
      </c>
      <c r="L313" s="259">
        <v>502.55</v>
      </c>
      <c r="M313" s="259">
        <v>16.557700000000001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8686.6</v>
      </c>
      <c r="D314" s="260">
        <v>8665.7333333333318</v>
      </c>
      <c r="E314" s="260">
        <v>8611.4666666666635</v>
      </c>
      <c r="F314" s="260">
        <v>8536.3333333333321</v>
      </c>
      <c r="G314" s="260">
        <v>8482.0666666666639</v>
      </c>
      <c r="H314" s="260">
        <v>8740.8666666666631</v>
      </c>
      <c r="I314" s="260">
        <v>8795.1333333333296</v>
      </c>
      <c r="J314" s="260">
        <v>8870.2666666666628</v>
      </c>
      <c r="K314" s="259">
        <v>8720</v>
      </c>
      <c r="L314" s="259">
        <v>8590.6</v>
      </c>
      <c r="M314" s="259">
        <v>3.8036500000000002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1651.5</v>
      </c>
      <c r="D315" s="260">
        <v>1648.8333333333333</v>
      </c>
      <c r="E315" s="260">
        <v>1622.6666666666665</v>
      </c>
      <c r="F315" s="260">
        <v>1593.8333333333333</v>
      </c>
      <c r="G315" s="260">
        <v>1567.6666666666665</v>
      </c>
      <c r="H315" s="260">
        <v>1677.6666666666665</v>
      </c>
      <c r="I315" s="260">
        <v>1703.833333333333</v>
      </c>
      <c r="J315" s="260">
        <v>1732.6666666666665</v>
      </c>
      <c r="K315" s="259">
        <v>1675</v>
      </c>
      <c r="L315" s="259">
        <v>1620</v>
      </c>
      <c r="M315" s="259">
        <v>0.51976999999999995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746.7</v>
      </c>
      <c r="D316" s="260">
        <v>745.61666666666667</v>
      </c>
      <c r="E316" s="260">
        <v>736.68333333333339</v>
      </c>
      <c r="F316" s="260">
        <v>726.66666666666674</v>
      </c>
      <c r="G316" s="260">
        <v>717.73333333333346</v>
      </c>
      <c r="H316" s="260">
        <v>755.63333333333333</v>
      </c>
      <c r="I316" s="260">
        <v>764.56666666666649</v>
      </c>
      <c r="J316" s="260">
        <v>774.58333333333326</v>
      </c>
      <c r="K316" s="259">
        <v>754.55</v>
      </c>
      <c r="L316" s="259">
        <v>735.6</v>
      </c>
      <c r="M316" s="259">
        <v>2.1177899999999998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420.7</v>
      </c>
      <c r="D317" s="260">
        <v>416.7166666666667</v>
      </c>
      <c r="E317" s="260">
        <v>411.48333333333341</v>
      </c>
      <c r="F317" s="260">
        <v>402.26666666666671</v>
      </c>
      <c r="G317" s="260">
        <v>397.03333333333342</v>
      </c>
      <c r="H317" s="260">
        <v>425.93333333333339</v>
      </c>
      <c r="I317" s="260">
        <v>431.16666666666674</v>
      </c>
      <c r="J317" s="260">
        <v>440.38333333333338</v>
      </c>
      <c r="K317" s="259">
        <v>421.95</v>
      </c>
      <c r="L317" s="259">
        <v>407.5</v>
      </c>
      <c r="M317" s="259">
        <v>11.901070000000001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616.85</v>
      </c>
      <c r="D318" s="260">
        <v>602.41666666666674</v>
      </c>
      <c r="E318" s="260">
        <v>584.13333333333344</v>
      </c>
      <c r="F318" s="260">
        <v>551.41666666666674</v>
      </c>
      <c r="G318" s="260">
        <v>533.13333333333344</v>
      </c>
      <c r="H318" s="260">
        <v>635.13333333333344</v>
      </c>
      <c r="I318" s="260">
        <v>653.41666666666674</v>
      </c>
      <c r="J318" s="260">
        <v>686.13333333333344</v>
      </c>
      <c r="K318" s="259">
        <v>620.70000000000005</v>
      </c>
      <c r="L318" s="259">
        <v>569.70000000000005</v>
      </c>
      <c r="M318" s="259">
        <v>97.200850000000003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597.65</v>
      </c>
      <c r="D319" s="260">
        <v>595.31666666666672</v>
      </c>
      <c r="E319" s="260">
        <v>585.63333333333344</v>
      </c>
      <c r="F319" s="260">
        <v>573.61666666666667</v>
      </c>
      <c r="G319" s="260">
        <v>563.93333333333339</v>
      </c>
      <c r="H319" s="260">
        <v>607.33333333333348</v>
      </c>
      <c r="I319" s="260">
        <v>617.01666666666665</v>
      </c>
      <c r="J319" s="260">
        <v>629.03333333333353</v>
      </c>
      <c r="K319" s="259">
        <v>605</v>
      </c>
      <c r="L319" s="259">
        <v>583.29999999999995</v>
      </c>
      <c r="M319" s="259">
        <v>3.3012999999999999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911.9</v>
      </c>
      <c r="D320" s="260">
        <v>905.71666666666658</v>
      </c>
      <c r="E320" s="260">
        <v>887.48333333333312</v>
      </c>
      <c r="F320" s="260">
        <v>863.06666666666649</v>
      </c>
      <c r="G320" s="260">
        <v>844.83333333333303</v>
      </c>
      <c r="H320" s="260">
        <v>930.13333333333321</v>
      </c>
      <c r="I320" s="260">
        <v>948.36666666666656</v>
      </c>
      <c r="J320" s="260">
        <v>972.7833333333333</v>
      </c>
      <c r="K320" s="259">
        <v>923.95</v>
      </c>
      <c r="L320" s="259">
        <v>881.3</v>
      </c>
      <c r="M320" s="259">
        <v>4.1227799999999997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1580.55</v>
      </c>
      <c r="D321" s="260">
        <v>1567.5666666666668</v>
      </c>
      <c r="E321" s="260">
        <v>1547.8833333333337</v>
      </c>
      <c r="F321" s="260">
        <v>1515.2166666666669</v>
      </c>
      <c r="G321" s="260">
        <v>1495.5333333333338</v>
      </c>
      <c r="H321" s="260">
        <v>1600.2333333333336</v>
      </c>
      <c r="I321" s="260">
        <v>1619.9166666666665</v>
      </c>
      <c r="J321" s="260">
        <v>1652.5833333333335</v>
      </c>
      <c r="K321" s="259">
        <v>1587.25</v>
      </c>
      <c r="L321" s="259">
        <v>1534.9</v>
      </c>
      <c r="M321" s="259">
        <v>1.6465399999999999</v>
      </c>
      <c r="N321" s="1"/>
      <c r="O321" s="1"/>
    </row>
    <row r="322" spans="1:15" ht="12.75" customHeight="1">
      <c r="A322" s="30">
        <v>312</v>
      </c>
      <c r="B322" s="269" t="s">
        <v>1003</v>
      </c>
      <c r="C322" s="259">
        <v>85.95</v>
      </c>
      <c r="D322" s="260">
        <v>86.233333333333348</v>
      </c>
      <c r="E322" s="260">
        <v>85.366666666666703</v>
      </c>
      <c r="F322" s="260">
        <v>84.78333333333336</v>
      </c>
      <c r="G322" s="260">
        <v>83.916666666666714</v>
      </c>
      <c r="H322" s="260">
        <v>86.816666666666691</v>
      </c>
      <c r="I322" s="260">
        <v>87.683333333333337</v>
      </c>
      <c r="J322" s="260">
        <v>88.26666666666668</v>
      </c>
      <c r="K322" s="259">
        <v>87.1</v>
      </c>
      <c r="L322" s="259">
        <v>85.65</v>
      </c>
      <c r="M322" s="259">
        <v>15.061489999999999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704.3</v>
      </c>
      <c r="D323" s="260">
        <v>710.93333333333339</v>
      </c>
      <c r="E323" s="260">
        <v>689.41666666666674</v>
      </c>
      <c r="F323" s="260">
        <v>674.5333333333333</v>
      </c>
      <c r="G323" s="260">
        <v>653.01666666666665</v>
      </c>
      <c r="H323" s="260">
        <v>725.81666666666683</v>
      </c>
      <c r="I323" s="260">
        <v>747.33333333333348</v>
      </c>
      <c r="J323" s="260">
        <v>762.21666666666692</v>
      </c>
      <c r="K323" s="259">
        <v>732.45</v>
      </c>
      <c r="L323" s="259">
        <v>696.05</v>
      </c>
      <c r="M323" s="259">
        <v>2.4440200000000001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2087.6</v>
      </c>
      <c r="D324" s="260">
        <v>2079.5333333333333</v>
      </c>
      <c r="E324" s="260">
        <v>2054.0666666666666</v>
      </c>
      <c r="F324" s="260">
        <v>2020.5333333333333</v>
      </c>
      <c r="G324" s="260">
        <v>1995.0666666666666</v>
      </c>
      <c r="H324" s="260">
        <v>2113.0666666666666</v>
      </c>
      <c r="I324" s="260">
        <v>2138.5333333333328</v>
      </c>
      <c r="J324" s="260">
        <v>2172.0666666666666</v>
      </c>
      <c r="K324" s="259">
        <v>2105</v>
      </c>
      <c r="L324" s="259">
        <v>2046</v>
      </c>
      <c r="M324" s="259">
        <v>4.8125799999999996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1325.25</v>
      </c>
      <c r="D325" s="260">
        <v>1316.45</v>
      </c>
      <c r="E325" s="260">
        <v>1304.4000000000001</v>
      </c>
      <c r="F325" s="260">
        <v>1283.55</v>
      </c>
      <c r="G325" s="260">
        <v>1271.5</v>
      </c>
      <c r="H325" s="260">
        <v>1337.3000000000002</v>
      </c>
      <c r="I325" s="260">
        <v>1349.35</v>
      </c>
      <c r="J325" s="260">
        <v>1370.2000000000003</v>
      </c>
      <c r="K325" s="259">
        <v>1328.5</v>
      </c>
      <c r="L325" s="259">
        <v>1295.5999999999999</v>
      </c>
      <c r="M325" s="259">
        <v>4.0645100000000003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1028.75</v>
      </c>
      <c r="D326" s="260">
        <v>1026.5</v>
      </c>
      <c r="E326" s="260">
        <v>1016.75</v>
      </c>
      <c r="F326" s="260">
        <v>1004.75</v>
      </c>
      <c r="G326" s="260">
        <v>995</v>
      </c>
      <c r="H326" s="260">
        <v>1038.5</v>
      </c>
      <c r="I326" s="260">
        <v>1048.25</v>
      </c>
      <c r="J326" s="260">
        <v>1060.25</v>
      </c>
      <c r="K326" s="259">
        <v>1036.25</v>
      </c>
      <c r="L326" s="259">
        <v>1014.5</v>
      </c>
      <c r="M326" s="259">
        <v>3.84979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590.5</v>
      </c>
      <c r="D327" s="260">
        <v>594.33333333333337</v>
      </c>
      <c r="E327" s="260">
        <v>584.16666666666674</v>
      </c>
      <c r="F327" s="260">
        <v>577.83333333333337</v>
      </c>
      <c r="G327" s="260">
        <v>567.66666666666674</v>
      </c>
      <c r="H327" s="260">
        <v>600.66666666666674</v>
      </c>
      <c r="I327" s="260">
        <v>610.83333333333348</v>
      </c>
      <c r="J327" s="260">
        <v>617.16666666666674</v>
      </c>
      <c r="K327" s="259">
        <v>604.5</v>
      </c>
      <c r="L327" s="259">
        <v>588</v>
      </c>
      <c r="M327" s="259">
        <v>3.5355400000000001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30.6</v>
      </c>
      <c r="D328" s="260">
        <v>30.683333333333337</v>
      </c>
      <c r="E328" s="260">
        <v>30.266666666666673</v>
      </c>
      <c r="F328" s="260">
        <v>29.933333333333337</v>
      </c>
      <c r="G328" s="260">
        <v>29.516666666666673</v>
      </c>
      <c r="H328" s="260">
        <v>31.016666666666673</v>
      </c>
      <c r="I328" s="260">
        <v>31.433333333333337</v>
      </c>
      <c r="J328" s="260">
        <v>31.766666666666673</v>
      </c>
      <c r="K328" s="259">
        <v>31.1</v>
      </c>
      <c r="L328" s="259">
        <v>30.35</v>
      </c>
      <c r="M328" s="259">
        <v>16.74259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69.8</v>
      </c>
      <c r="D329" s="260">
        <v>70.266666666666666</v>
      </c>
      <c r="E329" s="260">
        <v>68.783333333333331</v>
      </c>
      <c r="F329" s="260">
        <v>67.766666666666666</v>
      </c>
      <c r="G329" s="260">
        <v>66.283333333333331</v>
      </c>
      <c r="H329" s="260">
        <v>71.283333333333331</v>
      </c>
      <c r="I329" s="260">
        <v>72.766666666666652</v>
      </c>
      <c r="J329" s="260">
        <v>73.783333333333331</v>
      </c>
      <c r="K329" s="259">
        <v>71.75</v>
      </c>
      <c r="L329" s="259">
        <v>69.25</v>
      </c>
      <c r="M329" s="259">
        <v>25.92531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37.5</v>
      </c>
      <c r="D330" s="260">
        <v>37.699999999999996</v>
      </c>
      <c r="E330" s="260">
        <v>37.29999999999999</v>
      </c>
      <c r="F330" s="260">
        <v>37.099999999999994</v>
      </c>
      <c r="G330" s="260">
        <v>36.699999999999989</v>
      </c>
      <c r="H330" s="260">
        <v>37.899999999999991</v>
      </c>
      <c r="I330" s="260">
        <v>38.299999999999997</v>
      </c>
      <c r="J330" s="260">
        <v>38.499999999999993</v>
      </c>
      <c r="K330" s="259">
        <v>38.1</v>
      </c>
      <c r="L330" s="259">
        <v>37.5</v>
      </c>
      <c r="M330" s="259">
        <v>135.81012999999999</v>
      </c>
      <c r="N330" s="1"/>
      <c r="O330" s="1"/>
    </row>
    <row r="331" spans="1:15" ht="12.75" customHeight="1">
      <c r="A331" s="30">
        <v>321</v>
      </c>
      <c r="B331" s="269" t="s">
        <v>1012</v>
      </c>
      <c r="C331" s="259">
        <v>304.14999999999998</v>
      </c>
      <c r="D331" s="260">
        <v>306.36666666666662</v>
      </c>
      <c r="E331" s="260">
        <v>300.78333333333325</v>
      </c>
      <c r="F331" s="260">
        <v>297.41666666666663</v>
      </c>
      <c r="G331" s="260">
        <v>291.83333333333326</v>
      </c>
      <c r="H331" s="260">
        <v>309.73333333333323</v>
      </c>
      <c r="I331" s="260">
        <v>315.31666666666661</v>
      </c>
      <c r="J331" s="260">
        <v>318.68333333333322</v>
      </c>
      <c r="K331" s="259">
        <v>311.95</v>
      </c>
      <c r="L331" s="259">
        <v>303</v>
      </c>
      <c r="M331" s="259">
        <v>2.0424500000000001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67.95</v>
      </c>
      <c r="D332" s="260">
        <v>67.7</v>
      </c>
      <c r="E332" s="260">
        <v>66.850000000000009</v>
      </c>
      <c r="F332" s="260">
        <v>65.75</v>
      </c>
      <c r="G332" s="260">
        <v>64.900000000000006</v>
      </c>
      <c r="H332" s="260">
        <v>68.800000000000011</v>
      </c>
      <c r="I332" s="260">
        <v>69.650000000000006</v>
      </c>
      <c r="J332" s="260">
        <v>70.750000000000014</v>
      </c>
      <c r="K332" s="259">
        <v>68.55</v>
      </c>
      <c r="L332" s="259">
        <v>66.599999999999994</v>
      </c>
      <c r="M332" s="259">
        <v>13.617100000000001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258.89999999999998</v>
      </c>
      <c r="D333" s="260">
        <v>258.40000000000003</v>
      </c>
      <c r="E333" s="260">
        <v>256.80000000000007</v>
      </c>
      <c r="F333" s="260">
        <v>254.70000000000005</v>
      </c>
      <c r="G333" s="260">
        <v>253.10000000000008</v>
      </c>
      <c r="H333" s="260">
        <v>260.50000000000006</v>
      </c>
      <c r="I333" s="260">
        <v>262.10000000000008</v>
      </c>
      <c r="J333" s="260">
        <v>264.20000000000005</v>
      </c>
      <c r="K333" s="259">
        <v>260</v>
      </c>
      <c r="L333" s="259">
        <v>256.3</v>
      </c>
      <c r="M333" s="259">
        <v>3.9138700000000002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165</v>
      </c>
      <c r="D334" s="260">
        <v>163.81666666666669</v>
      </c>
      <c r="E334" s="260">
        <v>162.33333333333337</v>
      </c>
      <c r="F334" s="260">
        <v>159.66666666666669</v>
      </c>
      <c r="G334" s="260">
        <v>158.18333333333337</v>
      </c>
      <c r="H334" s="260">
        <v>166.48333333333338</v>
      </c>
      <c r="I334" s="260">
        <v>167.96666666666667</v>
      </c>
      <c r="J334" s="260">
        <v>170.63333333333338</v>
      </c>
      <c r="K334" s="259">
        <v>165.3</v>
      </c>
      <c r="L334" s="259">
        <v>161.15</v>
      </c>
      <c r="M334" s="259">
        <v>124.96248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696.25</v>
      </c>
      <c r="D335" s="260">
        <v>699.5</v>
      </c>
      <c r="E335" s="260">
        <v>689.45</v>
      </c>
      <c r="F335" s="260">
        <v>682.65000000000009</v>
      </c>
      <c r="G335" s="260">
        <v>672.60000000000014</v>
      </c>
      <c r="H335" s="260">
        <v>706.3</v>
      </c>
      <c r="I335" s="260">
        <v>716.34999999999991</v>
      </c>
      <c r="J335" s="260">
        <v>723.14999999999986</v>
      </c>
      <c r="K335" s="259">
        <v>709.55</v>
      </c>
      <c r="L335" s="259">
        <v>692.7</v>
      </c>
      <c r="M335" s="259">
        <v>4.5368300000000001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70.5</v>
      </c>
      <c r="D336" s="260">
        <v>70.149999999999991</v>
      </c>
      <c r="E336" s="260">
        <v>69.549999999999983</v>
      </c>
      <c r="F336" s="260">
        <v>68.599999999999994</v>
      </c>
      <c r="G336" s="260">
        <v>67.999999999999986</v>
      </c>
      <c r="H336" s="260">
        <v>71.09999999999998</v>
      </c>
      <c r="I336" s="260">
        <v>71.699999999999974</v>
      </c>
      <c r="J336" s="260">
        <v>72.649999999999977</v>
      </c>
      <c r="K336" s="259">
        <v>70.75</v>
      </c>
      <c r="L336" s="259">
        <v>69.2</v>
      </c>
      <c r="M336" s="259">
        <v>84.448840000000004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4689.45</v>
      </c>
      <c r="D337" s="260">
        <v>4640.4333333333334</v>
      </c>
      <c r="E337" s="260">
        <v>4571.2666666666664</v>
      </c>
      <c r="F337" s="260">
        <v>4453.083333333333</v>
      </c>
      <c r="G337" s="260">
        <v>4383.9166666666661</v>
      </c>
      <c r="H337" s="260">
        <v>4758.6166666666668</v>
      </c>
      <c r="I337" s="260">
        <v>4827.7833333333328</v>
      </c>
      <c r="J337" s="260">
        <v>4945.9666666666672</v>
      </c>
      <c r="K337" s="259">
        <v>4709.6000000000004</v>
      </c>
      <c r="L337" s="259">
        <v>4522.25</v>
      </c>
      <c r="M337" s="259">
        <v>2.13733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703.95</v>
      </c>
      <c r="D338" s="260">
        <v>705.11666666666679</v>
      </c>
      <c r="E338" s="260">
        <v>691.53333333333353</v>
      </c>
      <c r="F338" s="260">
        <v>679.11666666666679</v>
      </c>
      <c r="G338" s="260">
        <v>665.53333333333353</v>
      </c>
      <c r="H338" s="260">
        <v>717.53333333333353</v>
      </c>
      <c r="I338" s="260">
        <v>731.11666666666679</v>
      </c>
      <c r="J338" s="260">
        <v>743.53333333333353</v>
      </c>
      <c r="K338" s="259">
        <v>718.7</v>
      </c>
      <c r="L338" s="259">
        <v>692.7</v>
      </c>
      <c r="M338" s="259">
        <v>2.70736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18725.400000000001</v>
      </c>
      <c r="D339" s="260">
        <v>18647.399999999998</v>
      </c>
      <c r="E339" s="260">
        <v>18527.949999999997</v>
      </c>
      <c r="F339" s="260">
        <v>18330.5</v>
      </c>
      <c r="G339" s="260">
        <v>18211.05</v>
      </c>
      <c r="H339" s="260">
        <v>18844.849999999995</v>
      </c>
      <c r="I339" s="260">
        <v>18964.3</v>
      </c>
      <c r="J339" s="260">
        <v>19161.749999999993</v>
      </c>
      <c r="K339" s="259">
        <v>18766.849999999999</v>
      </c>
      <c r="L339" s="259">
        <v>18449.95</v>
      </c>
      <c r="M339" s="259">
        <v>0.38747999999999999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68.7</v>
      </c>
      <c r="D340" s="260">
        <v>67.833333333333343</v>
      </c>
      <c r="E340" s="260">
        <v>66.51666666666668</v>
      </c>
      <c r="F340" s="260">
        <v>64.333333333333343</v>
      </c>
      <c r="G340" s="260">
        <v>63.01666666666668</v>
      </c>
      <c r="H340" s="260">
        <v>70.01666666666668</v>
      </c>
      <c r="I340" s="260">
        <v>71.333333333333343</v>
      </c>
      <c r="J340" s="260">
        <v>73.51666666666668</v>
      </c>
      <c r="K340" s="259">
        <v>69.150000000000006</v>
      </c>
      <c r="L340" s="259">
        <v>65.650000000000006</v>
      </c>
      <c r="M340" s="259">
        <v>8.90564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265.39999999999998</v>
      </c>
      <c r="D341" s="260">
        <v>266.96666666666664</v>
      </c>
      <c r="E341" s="260">
        <v>262.43333333333328</v>
      </c>
      <c r="F341" s="260">
        <v>259.46666666666664</v>
      </c>
      <c r="G341" s="260">
        <v>254.93333333333328</v>
      </c>
      <c r="H341" s="260">
        <v>269.93333333333328</v>
      </c>
      <c r="I341" s="260">
        <v>274.4666666666667</v>
      </c>
      <c r="J341" s="260">
        <v>277.43333333333328</v>
      </c>
      <c r="K341" s="259">
        <v>271.5</v>
      </c>
      <c r="L341" s="259">
        <v>264</v>
      </c>
      <c r="M341" s="259">
        <v>2.7970199999999998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399.35</v>
      </c>
      <c r="D342" s="260">
        <v>399.23333333333335</v>
      </c>
      <c r="E342" s="260">
        <v>396.11666666666667</v>
      </c>
      <c r="F342" s="260">
        <v>392.88333333333333</v>
      </c>
      <c r="G342" s="260">
        <v>389.76666666666665</v>
      </c>
      <c r="H342" s="260">
        <v>402.4666666666667</v>
      </c>
      <c r="I342" s="260">
        <v>405.58333333333337</v>
      </c>
      <c r="J342" s="260">
        <v>408.81666666666672</v>
      </c>
      <c r="K342" s="259">
        <v>402.35</v>
      </c>
      <c r="L342" s="259">
        <v>396</v>
      </c>
      <c r="M342" s="259">
        <v>1.3568899999999999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906.15</v>
      </c>
      <c r="D343" s="260">
        <v>902.48333333333323</v>
      </c>
      <c r="E343" s="260">
        <v>892.66666666666652</v>
      </c>
      <c r="F343" s="260">
        <v>879.18333333333328</v>
      </c>
      <c r="G343" s="260">
        <v>869.36666666666656</v>
      </c>
      <c r="H343" s="260">
        <v>915.96666666666647</v>
      </c>
      <c r="I343" s="260">
        <v>925.7833333333333</v>
      </c>
      <c r="J343" s="260">
        <v>939.26666666666642</v>
      </c>
      <c r="K343" s="259">
        <v>912.3</v>
      </c>
      <c r="L343" s="259">
        <v>889</v>
      </c>
      <c r="M343" s="259">
        <v>8.5279500000000006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131.35</v>
      </c>
      <c r="D344" s="260">
        <v>130.81666666666669</v>
      </c>
      <c r="E344" s="260">
        <v>129.63333333333338</v>
      </c>
      <c r="F344" s="260">
        <v>127.91666666666669</v>
      </c>
      <c r="G344" s="260">
        <v>126.73333333333338</v>
      </c>
      <c r="H344" s="260">
        <v>132.53333333333339</v>
      </c>
      <c r="I344" s="260">
        <v>133.71666666666673</v>
      </c>
      <c r="J344" s="260">
        <v>135.43333333333339</v>
      </c>
      <c r="K344" s="259">
        <v>132</v>
      </c>
      <c r="L344" s="259">
        <v>129.1</v>
      </c>
      <c r="M344" s="259">
        <v>94.018039999999999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188.1</v>
      </c>
      <c r="D345" s="260">
        <v>188.11666666666667</v>
      </c>
      <c r="E345" s="260">
        <v>185.98333333333335</v>
      </c>
      <c r="F345" s="260">
        <v>183.86666666666667</v>
      </c>
      <c r="G345" s="260">
        <v>181.73333333333335</v>
      </c>
      <c r="H345" s="260">
        <v>190.23333333333335</v>
      </c>
      <c r="I345" s="260">
        <v>192.36666666666667</v>
      </c>
      <c r="J345" s="260">
        <v>194.48333333333335</v>
      </c>
      <c r="K345" s="259">
        <v>190.25</v>
      </c>
      <c r="L345" s="259">
        <v>186</v>
      </c>
      <c r="M345" s="259">
        <v>14.53974</v>
      </c>
      <c r="N345" s="1"/>
      <c r="O345" s="1"/>
    </row>
    <row r="346" spans="1:15" ht="12.75" customHeight="1">
      <c r="A346" s="30">
        <v>336</v>
      </c>
      <c r="B346" s="269" t="s">
        <v>1013</v>
      </c>
      <c r="C346" s="259">
        <v>604.35</v>
      </c>
      <c r="D346" s="260">
        <v>607.75</v>
      </c>
      <c r="E346" s="260">
        <v>596.70000000000005</v>
      </c>
      <c r="F346" s="260">
        <v>589.05000000000007</v>
      </c>
      <c r="G346" s="260">
        <v>578.00000000000011</v>
      </c>
      <c r="H346" s="260">
        <v>615.4</v>
      </c>
      <c r="I346" s="260">
        <v>626.44999999999993</v>
      </c>
      <c r="J346" s="260">
        <v>634.09999999999991</v>
      </c>
      <c r="K346" s="259">
        <v>618.79999999999995</v>
      </c>
      <c r="L346" s="259">
        <v>600.1</v>
      </c>
      <c r="M346" s="259">
        <v>2.43066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700.7</v>
      </c>
      <c r="D347" s="260">
        <v>704.38333333333333</v>
      </c>
      <c r="E347" s="260">
        <v>693.31666666666661</v>
      </c>
      <c r="F347" s="260">
        <v>685.93333333333328</v>
      </c>
      <c r="G347" s="260">
        <v>674.86666666666656</v>
      </c>
      <c r="H347" s="260">
        <v>711.76666666666665</v>
      </c>
      <c r="I347" s="260">
        <v>722.83333333333348</v>
      </c>
      <c r="J347" s="260">
        <v>730.2166666666667</v>
      </c>
      <c r="K347" s="259">
        <v>715.45</v>
      </c>
      <c r="L347" s="259">
        <v>697</v>
      </c>
      <c r="M347" s="259">
        <v>6.9301899999999996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2917.45</v>
      </c>
      <c r="D348" s="260">
        <v>2921.8166666666671</v>
      </c>
      <c r="E348" s="260">
        <v>2896.6333333333341</v>
      </c>
      <c r="F348" s="260">
        <v>2875.8166666666671</v>
      </c>
      <c r="G348" s="260">
        <v>2850.6333333333341</v>
      </c>
      <c r="H348" s="260">
        <v>2942.6333333333341</v>
      </c>
      <c r="I348" s="260">
        <v>2967.8166666666675</v>
      </c>
      <c r="J348" s="260">
        <v>2988.6333333333341</v>
      </c>
      <c r="K348" s="259">
        <v>2947</v>
      </c>
      <c r="L348" s="259">
        <v>2901</v>
      </c>
      <c r="M348" s="259">
        <v>0.99299999999999999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268.95</v>
      </c>
      <c r="D349" s="260">
        <v>268.25</v>
      </c>
      <c r="E349" s="260">
        <v>263.2</v>
      </c>
      <c r="F349" s="260">
        <v>257.45</v>
      </c>
      <c r="G349" s="260">
        <v>252.39999999999998</v>
      </c>
      <c r="H349" s="260">
        <v>274</v>
      </c>
      <c r="I349" s="260">
        <v>279.04999999999995</v>
      </c>
      <c r="J349" s="260">
        <v>284.8</v>
      </c>
      <c r="K349" s="259">
        <v>273.3</v>
      </c>
      <c r="L349" s="259">
        <v>262.5</v>
      </c>
      <c r="M349" s="259">
        <v>1.29356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457.3</v>
      </c>
      <c r="D350" s="260">
        <v>461.7833333333333</v>
      </c>
      <c r="E350" s="260">
        <v>451.06666666666661</v>
      </c>
      <c r="F350" s="260">
        <v>444.83333333333331</v>
      </c>
      <c r="G350" s="260">
        <v>434.11666666666662</v>
      </c>
      <c r="H350" s="260">
        <v>468.01666666666659</v>
      </c>
      <c r="I350" s="260">
        <v>478.73333333333329</v>
      </c>
      <c r="J350" s="260">
        <v>484.96666666666658</v>
      </c>
      <c r="K350" s="259">
        <v>472.5</v>
      </c>
      <c r="L350" s="259">
        <v>455.55</v>
      </c>
      <c r="M350" s="259">
        <v>4.7615600000000002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134.25</v>
      </c>
      <c r="D351" s="260">
        <v>134.58333333333334</v>
      </c>
      <c r="E351" s="260">
        <v>131.66666666666669</v>
      </c>
      <c r="F351" s="260">
        <v>129.08333333333334</v>
      </c>
      <c r="G351" s="260">
        <v>126.16666666666669</v>
      </c>
      <c r="H351" s="260">
        <v>137.16666666666669</v>
      </c>
      <c r="I351" s="260">
        <v>140.08333333333337</v>
      </c>
      <c r="J351" s="260">
        <v>142.66666666666669</v>
      </c>
      <c r="K351" s="259">
        <v>137.5</v>
      </c>
      <c r="L351" s="259">
        <v>132</v>
      </c>
      <c r="M351" s="259">
        <v>8.5301899999999993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3006.1</v>
      </c>
      <c r="D352" s="260">
        <v>2992.8166666666671</v>
      </c>
      <c r="E352" s="260">
        <v>2963.3333333333339</v>
      </c>
      <c r="F352" s="260">
        <v>2920.5666666666671</v>
      </c>
      <c r="G352" s="260">
        <v>2891.0833333333339</v>
      </c>
      <c r="H352" s="260">
        <v>3035.5833333333339</v>
      </c>
      <c r="I352" s="260">
        <v>3065.0666666666666</v>
      </c>
      <c r="J352" s="260">
        <v>3107.8333333333339</v>
      </c>
      <c r="K352" s="259">
        <v>3022.3</v>
      </c>
      <c r="L352" s="259">
        <v>2950.05</v>
      </c>
      <c r="M352" s="259">
        <v>1.52359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389.4</v>
      </c>
      <c r="D353" s="260">
        <v>387</v>
      </c>
      <c r="E353" s="260">
        <v>383.1</v>
      </c>
      <c r="F353" s="260">
        <v>376.8</v>
      </c>
      <c r="G353" s="260">
        <v>372.90000000000003</v>
      </c>
      <c r="H353" s="260">
        <v>393.3</v>
      </c>
      <c r="I353" s="260">
        <v>397.2</v>
      </c>
      <c r="J353" s="260">
        <v>403.5</v>
      </c>
      <c r="K353" s="259">
        <v>390.9</v>
      </c>
      <c r="L353" s="259">
        <v>380.7</v>
      </c>
      <c r="M353" s="259">
        <v>1.9703599999999999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264.14999999999998</v>
      </c>
      <c r="D354" s="260">
        <v>263.21666666666664</v>
      </c>
      <c r="E354" s="260">
        <v>259.48333333333329</v>
      </c>
      <c r="F354" s="260">
        <v>254.81666666666666</v>
      </c>
      <c r="G354" s="260">
        <v>251.08333333333331</v>
      </c>
      <c r="H354" s="260">
        <v>267.88333333333327</v>
      </c>
      <c r="I354" s="260">
        <v>271.61666666666662</v>
      </c>
      <c r="J354" s="260">
        <v>276.28333333333325</v>
      </c>
      <c r="K354" s="259">
        <v>266.95</v>
      </c>
      <c r="L354" s="259">
        <v>258.55</v>
      </c>
      <c r="M354" s="259">
        <v>0.88580999999999999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1725.1</v>
      </c>
      <c r="D355" s="260">
        <v>1723.0833333333333</v>
      </c>
      <c r="E355" s="260">
        <v>1697.9666666666665</v>
      </c>
      <c r="F355" s="260">
        <v>1670.8333333333333</v>
      </c>
      <c r="G355" s="260">
        <v>1645.7166666666665</v>
      </c>
      <c r="H355" s="260">
        <v>1750.2166666666665</v>
      </c>
      <c r="I355" s="260">
        <v>1775.3333333333333</v>
      </c>
      <c r="J355" s="260">
        <v>1802.4666666666665</v>
      </c>
      <c r="K355" s="259">
        <v>1748.2</v>
      </c>
      <c r="L355" s="259">
        <v>1695.95</v>
      </c>
      <c r="M355" s="259">
        <v>5.4543400000000002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51014.1</v>
      </c>
      <c r="D356" s="260">
        <v>51458.183333333327</v>
      </c>
      <c r="E356" s="260">
        <v>50016.366666666654</v>
      </c>
      <c r="F356" s="260">
        <v>49018.633333333324</v>
      </c>
      <c r="G356" s="260">
        <v>47576.816666666651</v>
      </c>
      <c r="H356" s="260">
        <v>52455.916666666657</v>
      </c>
      <c r="I356" s="260">
        <v>53897.733333333323</v>
      </c>
      <c r="J356" s="260">
        <v>54895.46666666666</v>
      </c>
      <c r="K356" s="259">
        <v>52900</v>
      </c>
      <c r="L356" s="259">
        <v>50460.45</v>
      </c>
      <c r="M356" s="259">
        <v>0.12156</v>
      </c>
      <c r="N356" s="1"/>
      <c r="O356" s="1"/>
    </row>
    <row r="357" spans="1:15" ht="12.75" customHeight="1">
      <c r="A357" s="30">
        <v>347</v>
      </c>
      <c r="B357" s="269" t="s">
        <v>1004</v>
      </c>
      <c r="C357" s="259">
        <v>1403.7</v>
      </c>
      <c r="D357" s="260">
        <v>1395.2</v>
      </c>
      <c r="E357" s="260">
        <v>1375.5</v>
      </c>
      <c r="F357" s="260">
        <v>1347.3</v>
      </c>
      <c r="G357" s="260">
        <v>1327.6</v>
      </c>
      <c r="H357" s="260">
        <v>1423.4</v>
      </c>
      <c r="I357" s="260">
        <v>1443.1000000000004</v>
      </c>
      <c r="J357" s="260">
        <v>1471.3000000000002</v>
      </c>
      <c r="K357" s="259">
        <v>1414.9</v>
      </c>
      <c r="L357" s="259">
        <v>1367</v>
      </c>
      <c r="M357" s="259">
        <v>2.05722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3597.35</v>
      </c>
      <c r="D358" s="260">
        <v>3587.2833333333333</v>
      </c>
      <c r="E358" s="260">
        <v>3550.0666666666666</v>
      </c>
      <c r="F358" s="260">
        <v>3502.7833333333333</v>
      </c>
      <c r="G358" s="260">
        <v>3465.5666666666666</v>
      </c>
      <c r="H358" s="260">
        <v>3634.5666666666666</v>
      </c>
      <c r="I358" s="260">
        <v>3671.7833333333328</v>
      </c>
      <c r="J358" s="260">
        <v>3719.0666666666666</v>
      </c>
      <c r="K358" s="259">
        <v>3624.5</v>
      </c>
      <c r="L358" s="259">
        <v>3540</v>
      </c>
      <c r="M358" s="259">
        <v>2.5760000000000001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199.5</v>
      </c>
      <c r="D359" s="260">
        <v>199.18333333333331</v>
      </c>
      <c r="E359" s="260">
        <v>198.41666666666663</v>
      </c>
      <c r="F359" s="260">
        <v>197.33333333333331</v>
      </c>
      <c r="G359" s="260">
        <v>196.56666666666663</v>
      </c>
      <c r="H359" s="260">
        <v>200.26666666666662</v>
      </c>
      <c r="I359" s="260">
        <v>201.03333333333333</v>
      </c>
      <c r="J359" s="260">
        <v>202.11666666666662</v>
      </c>
      <c r="K359" s="259">
        <v>199.95</v>
      </c>
      <c r="L359" s="259">
        <v>198.1</v>
      </c>
      <c r="M359" s="259">
        <v>8.4071300000000004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4411.7</v>
      </c>
      <c r="D360" s="260">
        <v>4419.6000000000004</v>
      </c>
      <c r="E360" s="260">
        <v>4352.2000000000007</v>
      </c>
      <c r="F360" s="260">
        <v>4292.7000000000007</v>
      </c>
      <c r="G360" s="260">
        <v>4225.3000000000011</v>
      </c>
      <c r="H360" s="260">
        <v>4479.1000000000004</v>
      </c>
      <c r="I360" s="260">
        <v>4546.5</v>
      </c>
      <c r="J360" s="260">
        <v>4606</v>
      </c>
      <c r="K360" s="259">
        <v>4487</v>
      </c>
      <c r="L360" s="259">
        <v>4360.1000000000004</v>
      </c>
      <c r="M360" s="259">
        <v>0.31472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1392.1</v>
      </c>
      <c r="D361" s="260">
        <v>1389.1166666666668</v>
      </c>
      <c r="E361" s="260">
        <v>1373.9833333333336</v>
      </c>
      <c r="F361" s="260">
        <v>1355.8666666666668</v>
      </c>
      <c r="G361" s="260">
        <v>1340.7333333333336</v>
      </c>
      <c r="H361" s="260">
        <v>1407.2333333333336</v>
      </c>
      <c r="I361" s="260">
        <v>1422.3666666666668</v>
      </c>
      <c r="J361" s="260">
        <v>1440.4833333333336</v>
      </c>
      <c r="K361" s="259">
        <v>1404.25</v>
      </c>
      <c r="L361" s="259">
        <v>1371</v>
      </c>
      <c r="M361" s="259">
        <v>3.33813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2655.15</v>
      </c>
      <c r="D362" s="260">
        <v>2639.2166666666667</v>
      </c>
      <c r="E362" s="260">
        <v>2618.4333333333334</v>
      </c>
      <c r="F362" s="260">
        <v>2581.7166666666667</v>
      </c>
      <c r="G362" s="260">
        <v>2560.9333333333334</v>
      </c>
      <c r="H362" s="260">
        <v>2675.9333333333334</v>
      </c>
      <c r="I362" s="260">
        <v>2696.7166666666672</v>
      </c>
      <c r="J362" s="260">
        <v>2733.4333333333334</v>
      </c>
      <c r="K362" s="259">
        <v>2660</v>
      </c>
      <c r="L362" s="259">
        <v>2602.5</v>
      </c>
      <c r="M362" s="259">
        <v>1.81549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986.45</v>
      </c>
      <c r="D363" s="260">
        <v>979.9</v>
      </c>
      <c r="E363" s="260">
        <v>962.09999999999991</v>
      </c>
      <c r="F363" s="260">
        <v>937.74999999999989</v>
      </c>
      <c r="G363" s="260">
        <v>919.94999999999982</v>
      </c>
      <c r="H363" s="260">
        <v>1004.25</v>
      </c>
      <c r="I363" s="260">
        <v>1022.05</v>
      </c>
      <c r="J363" s="260">
        <v>1046.4000000000001</v>
      </c>
      <c r="K363" s="259">
        <v>997.7</v>
      </c>
      <c r="L363" s="259">
        <v>955.55</v>
      </c>
      <c r="M363" s="259">
        <v>0.69186999999999999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2575.75</v>
      </c>
      <c r="D364" s="260">
        <v>2570.9666666666667</v>
      </c>
      <c r="E364" s="260">
        <v>2547.9833333333336</v>
      </c>
      <c r="F364" s="260">
        <v>2520.2166666666667</v>
      </c>
      <c r="G364" s="260">
        <v>2497.2333333333336</v>
      </c>
      <c r="H364" s="260">
        <v>2598.7333333333336</v>
      </c>
      <c r="I364" s="260">
        <v>2621.7166666666662</v>
      </c>
      <c r="J364" s="260">
        <v>2649.4833333333336</v>
      </c>
      <c r="K364" s="259">
        <v>2593.9499999999998</v>
      </c>
      <c r="L364" s="259">
        <v>2543.1999999999998</v>
      </c>
      <c r="M364" s="259">
        <v>1.36019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1848.15</v>
      </c>
      <c r="D365" s="260">
        <v>1863.6499999999999</v>
      </c>
      <c r="E365" s="260">
        <v>1826.2999999999997</v>
      </c>
      <c r="F365" s="260">
        <v>1804.4499999999998</v>
      </c>
      <c r="G365" s="260">
        <v>1767.0999999999997</v>
      </c>
      <c r="H365" s="260">
        <v>1885.4999999999998</v>
      </c>
      <c r="I365" s="260">
        <v>1922.8499999999997</v>
      </c>
      <c r="J365" s="260">
        <v>1944.6999999999998</v>
      </c>
      <c r="K365" s="259">
        <v>1901</v>
      </c>
      <c r="L365" s="259">
        <v>1841.8</v>
      </c>
      <c r="M365" s="259">
        <v>1.73282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329.3</v>
      </c>
      <c r="D366" s="260">
        <v>327.23333333333335</v>
      </c>
      <c r="E366" s="260">
        <v>323.16666666666669</v>
      </c>
      <c r="F366" s="260">
        <v>317.03333333333336</v>
      </c>
      <c r="G366" s="260">
        <v>312.9666666666667</v>
      </c>
      <c r="H366" s="260">
        <v>333.36666666666667</v>
      </c>
      <c r="I366" s="260">
        <v>337.43333333333328</v>
      </c>
      <c r="J366" s="260">
        <v>343.56666666666666</v>
      </c>
      <c r="K366" s="259">
        <v>331.3</v>
      </c>
      <c r="L366" s="259">
        <v>321.10000000000002</v>
      </c>
      <c r="M366" s="259">
        <v>42.238790000000002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102.6</v>
      </c>
      <c r="D367" s="260">
        <v>102.55</v>
      </c>
      <c r="E367" s="260">
        <v>102.1</v>
      </c>
      <c r="F367" s="260">
        <v>101.6</v>
      </c>
      <c r="G367" s="260">
        <v>101.14999999999999</v>
      </c>
      <c r="H367" s="260">
        <v>103.05</v>
      </c>
      <c r="I367" s="260">
        <v>103.50000000000001</v>
      </c>
      <c r="J367" s="260">
        <v>104</v>
      </c>
      <c r="K367" s="259">
        <v>103</v>
      </c>
      <c r="L367" s="259">
        <v>102.05</v>
      </c>
      <c r="M367" s="259">
        <v>53.449570000000001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215.55</v>
      </c>
      <c r="D368" s="260">
        <v>213.61666666666667</v>
      </c>
      <c r="E368" s="260">
        <v>211.28333333333336</v>
      </c>
      <c r="F368" s="260">
        <v>207.01666666666668</v>
      </c>
      <c r="G368" s="260">
        <v>204.68333333333337</v>
      </c>
      <c r="H368" s="260">
        <v>217.88333333333335</v>
      </c>
      <c r="I368" s="260">
        <v>220.21666666666667</v>
      </c>
      <c r="J368" s="260">
        <v>224.48333333333335</v>
      </c>
      <c r="K368" s="259">
        <v>215.95</v>
      </c>
      <c r="L368" s="259">
        <v>209.35</v>
      </c>
      <c r="M368" s="259">
        <v>264.66248000000002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424.35</v>
      </c>
      <c r="D369" s="260">
        <v>427.7833333333333</v>
      </c>
      <c r="E369" s="260">
        <v>414.71666666666658</v>
      </c>
      <c r="F369" s="260">
        <v>405.08333333333326</v>
      </c>
      <c r="G369" s="260">
        <v>392.01666666666654</v>
      </c>
      <c r="H369" s="260">
        <v>437.41666666666663</v>
      </c>
      <c r="I369" s="260">
        <v>450.48333333333335</v>
      </c>
      <c r="J369" s="260">
        <v>460.11666666666667</v>
      </c>
      <c r="K369" s="259">
        <v>440.85</v>
      </c>
      <c r="L369" s="259">
        <v>418.15</v>
      </c>
      <c r="M369" s="259">
        <v>17.35669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434</v>
      </c>
      <c r="D370" s="260">
        <v>433.86666666666662</v>
      </c>
      <c r="E370" s="260">
        <v>427.58333333333326</v>
      </c>
      <c r="F370" s="260">
        <v>421.16666666666663</v>
      </c>
      <c r="G370" s="260">
        <v>414.88333333333327</v>
      </c>
      <c r="H370" s="260">
        <v>440.28333333333325</v>
      </c>
      <c r="I370" s="260">
        <v>446.56666666666666</v>
      </c>
      <c r="J370" s="260">
        <v>452.98333333333323</v>
      </c>
      <c r="K370" s="259">
        <v>440.15</v>
      </c>
      <c r="L370" s="259">
        <v>427.45</v>
      </c>
      <c r="M370" s="259">
        <v>5.7336099999999997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578.1</v>
      </c>
      <c r="D371" s="260">
        <v>576.9666666666667</v>
      </c>
      <c r="E371" s="260">
        <v>574.13333333333344</v>
      </c>
      <c r="F371" s="260">
        <v>570.16666666666674</v>
      </c>
      <c r="G371" s="260">
        <v>567.33333333333348</v>
      </c>
      <c r="H371" s="260">
        <v>580.93333333333339</v>
      </c>
      <c r="I371" s="260">
        <v>583.76666666666665</v>
      </c>
      <c r="J371" s="260">
        <v>587.73333333333335</v>
      </c>
      <c r="K371" s="259">
        <v>579.79999999999995</v>
      </c>
      <c r="L371" s="259">
        <v>573</v>
      </c>
      <c r="M371" s="259">
        <v>0.63268999999999997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124.25</v>
      </c>
      <c r="D372" s="260">
        <v>124.88333333333333</v>
      </c>
      <c r="E372" s="260">
        <v>123.16666666666666</v>
      </c>
      <c r="F372" s="260">
        <v>122.08333333333333</v>
      </c>
      <c r="G372" s="260">
        <v>120.36666666666666</v>
      </c>
      <c r="H372" s="260">
        <v>125.96666666666665</v>
      </c>
      <c r="I372" s="260">
        <v>127.68333333333332</v>
      </c>
      <c r="J372" s="260">
        <v>128.76666666666665</v>
      </c>
      <c r="K372" s="259">
        <v>126.6</v>
      </c>
      <c r="L372" s="259">
        <v>123.8</v>
      </c>
      <c r="M372" s="259">
        <v>0.83896000000000004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1402.95</v>
      </c>
      <c r="D373" s="260">
        <v>1401.9333333333334</v>
      </c>
      <c r="E373" s="260">
        <v>1370.0666666666668</v>
      </c>
      <c r="F373" s="260">
        <v>1337.1833333333334</v>
      </c>
      <c r="G373" s="260">
        <v>1305.3166666666668</v>
      </c>
      <c r="H373" s="260">
        <v>1434.8166666666668</v>
      </c>
      <c r="I373" s="260">
        <v>1466.6833333333336</v>
      </c>
      <c r="J373" s="260">
        <v>1499.5666666666668</v>
      </c>
      <c r="K373" s="259">
        <v>1433.8</v>
      </c>
      <c r="L373" s="259">
        <v>1369.05</v>
      </c>
      <c r="M373" s="259">
        <v>0.2462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4138.8999999999996</v>
      </c>
      <c r="D374" s="260">
        <v>4159.4333333333334</v>
      </c>
      <c r="E374" s="260">
        <v>4079.5666666666666</v>
      </c>
      <c r="F374" s="260">
        <v>4020.2333333333336</v>
      </c>
      <c r="G374" s="260">
        <v>3940.3666666666668</v>
      </c>
      <c r="H374" s="260">
        <v>4218.7666666666664</v>
      </c>
      <c r="I374" s="260">
        <v>4298.6333333333332</v>
      </c>
      <c r="J374" s="260">
        <v>4357.9666666666662</v>
      </c>
      <c r="K374" s="259">
        <v>4239.3</v>
      </c>
      <c r="L374" s="259">
        <v>4100.1000000000004</v>
      </c>
      <c r="M374" s="259">
        <v>3.6229999999999998E-2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13893.25</v>
      </c>
      <c r="D375" s="260">
        <v>13876.65</v>
      </c>
      <c r="E375" s="260">
        <v>13828.3</v>
      </c>
      <c r="F375" s="260">
        <v>13763.35</v>
      </c>
      <c r="G375" s="260">
        <v>13715</v>
      </c>
      <c r="H375" s="260">
        <v>13941.599999999999</v>
      </c>
      <c r="I375" s="260">
        <v>13989.95</v>
      </c>
      <c r="J375" s="260">
        <v>14054.899999999998</v>
      </c>
      <c r="K375" s="259">
        <v>13925</v>
      </c>
      <c r="L375" s="259">
        <v>13811.7</v>
      </c>
      <c r="M375" s="259">
        <v>5.3120000000000001E-2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36.299999999999997</v>
      </c>
      <c r="D376" s="260">
        <v>36.116666666666667</v>
      </c>
      <c r="E376" s="260">
        <v>35.783333333333331</v>
      </c>
      <c r="F376" s="260">
        <v>35.266666666666666</v>
      </c>
      <c r="G376" s="260">
        <v>34.93333333333333</v>
      </c>
      <c r="H376" s="260">
        <v>36.633333333333333</v>
      </c>
      <c r="I376" s="260">
        <v>36.966666666666661</v>
      </c>
      <c r="J376" s="260">
        <v>37.483333333333334</v>
      </c>
      <c r="K376" s="259">
        <v>36.450000000000003</v>
      </c>
      <c r="L376" s="259">
        <v>35.6</v>
      </c>
      <c r="M376" s="259">
        <v>361.92793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597.70000000000005</v>
      </c>
      <c r="D377" s="260">
        <v>600.91666666666663</v>
      </c>
      <c r="E377" s="260">
        <v>592.08333333333326</v>
      </c>
      <c r="F377" s="260">
        <v>586.46666666666658</v>
      </c>
      <c r="G377" s="260">
        <v>577.63333333333321</v>
      </c>
      <c r="H377" s="260">
        <v>606.5333333333333</v>
      </c>
      <c r="I377" s="260">
        <v>615.36666666666656</v>
      </c>
      <c r="J377" s="260">
        <v>620.98333333333335</v>
      </c>
      <c r="K377" s="259">
        <v>609.75</v>
      </c>
      <c r="L377" s="259">
        <v>595.29999999999995</v>
      </c>
      <c r="M377" s="259">
        <v>1.8292600000000001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123.75</v>
      </c>
      <c r="D378" s="260">
        <v>122.46666666666665</v>
      </c>
      <c r="E378" s="260">
        <v>120.5333333333333</v>
      </c>
      <c r="F378" s="260">
        <v>117.31666666666665</v>
      </c>
      <c r="G378" s="260">
        <v>115.3833333333333</v>
      </c>
      <c r="H378" s="260">
        <v>125.68333333333331</v>
      </c>
      <c r="I378" s="260">
        <v>127.61666666666667</v>
      </c>
      <c r="J378" s="260">
        <v>130.83333333333331</v>
      </c>
      <c r="K378" s="259">
        <v>124.4</v>
      </c>
      <c r="L378" s="259">
        <v>119.25</v>
      </c>
      <c r="M378" s="259">
        <v>116.26801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92.4</v>
      </c>
      <c r="D379" s="260">
        <v>92.283333333333346</v>
      </c>
      <c r="E379" s="260">
        <v>91.716666666666697</v>
      </c>
      <c r="F379" s="260">
        <v>91.033333333333346</v>
      </c>
      <c r="G379" s="260">
        <v>90.466666666666697</v>
      </c>
      <c r="H379" s="260">
        <v>92.966666666666697</v>
      </c>
      <c r="I379" s="260">
        <v>93.533333333333331</v>
      </c>
      <c r="J379" s="260">
        <v>94.216666666666697</v>
      </c>
      <c r="K379" s="259">
        <v>92.85</v>
      </c>
      <c r="L379" s="259">
        <v>91.6</v>
      </c>
      <c r="M379" s="259">
        <v>48.864980000000003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667.3</v>
      </c>
      <c r="D380" s="260">
        <v>663.43333333333328</v>
      </c>
      <c r="E380" s="260">
        <v>653.86666666666656</v>
      </c>
      <c r="F380" s="260">
        <v>640.43333333333328</v>
      </c>
      <c r="G380" s="260">
        <v>630.86666666666656</v>
      </c>
      <c r="H380" s="260">
        <v>676.86666666666656</v>
      </c>
      <c r="I380" s="260">
        <v>686.43333333333339</v>
      </c>
      <c r="J380" s="260">
        <v>699.86666666666656</v>
      </c>
      <c r="K380" s="259">
        <v>673</v>
      </c>
      <c r="L380" s="259">
        <v>650</v>
      </c>
      <c r="M380" s="259">
        <v>1.7983100000000001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344.2</v>
      </c>
      <c r="D381" s="260">
        <v>348.46666666666664</v>
      </c>
      <c r="E381" s="260">
        <v>334.7833333333333</v>
      </c>
      <c r="F381" s="260">
        <v>325.36666666666667</v>
      </c>
      <c r="G381" s="260">
        <v>311.68333333333334</v>
      </c>
      <c r="H381" s="260">
        <v>357.88333333333327</v>
      </c>
      <c r="I381" s="260">
        <v>371.56666666666655</v>
      </c>
      <c r="J381" s="260">
        <v>380.98333333333323</v>
      </c>
      <c r="K381" s="259">
        <v>362.15</v>
      </c>
      <c r="L381" s="259">
        <v>339.05</v>
      </c>
      <c r="M381" s="259">
        <v>14.11492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1045.3</v>
      </c>
      <c r="D382" s="260">
        <v>1039.1000000000001</v>
      </c>
      <c r="E382" s="260">
        <v>1028.2000000000003</v>
      </c>
      <c r="F382" s="260">
        <v>1011.1000000000001</v>
      </c>
      <c r="G382" s="260">
        <v>1000.2000000000003</v>
      </c>
      <c r="H382" s="260">
        <v>1056.2000000000003</v>
      </c>
      <c r="I382" s="260">
        <v>1067.1000000000004</v>
      </c>
      <c r="J382" s="260">
        <v>1084.2000000000003</v>
      </c>
      <c r="K382" s="259">
        <v>1050</v>
      </c>
      <c r="L382" s="259">
        <v>1022</v>
      </c>
      <c r="M382" s="259">
        <v>0.70506999999999997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37</v>
      </c>
      <c r="D383" s="260">
        <v>37.166666666666664</v>
      </c>
      <c r="E383" s="260">
        <v>36.633333333333326</v>
      </c>
      <c r="F383" s="260">
        <v>36.266666666666659</v>
      </c>
      <c r="G383" s="260">
        <v>35.73333333333332</v>
      </c>
      <c r="H383" s="260">
        <v>37.533333333333331</v>
      </c>
      <c r="I383" s="260">
        <v>38.066666666666677</v>
      </c>
      <c r="J383" s="260">
        <v>38.433333333333337</v>
      </c>
      <c r="K383" s="259">
        <v>37.700000000000003</v>
      </c>
      <c r="L383" s="259">
        <v>36.799999999999997</v>
      </c>
      <c r="M383" s="259">
        <v>59.51285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169.45</v>
      </c>
      <c r="D384" s="260">
        <v>168.29999999999998</v>
      </c>
      <c r="E384" s="260">
        <v>166.59999999999997</v>
      </c>
      <c r="F384" s="260">
        <v>163.74999999999997</v>
      </c>
      <c r="G384" s="260">
        <v>162.04999999999995</v>
      </c>
      <c r="H384" s="260">
        <v>171.14999999999998</v>
      </c>
      <c r="I384" s="260">
        <v>172.84999999999997</v>
      </c>
      <c r="J384" s="260">
        <v>175.7</v>
      </c>
      <c r="K384" s="259">
        <v>170</v>
      </c>
      <c r="L384" s="259">
        <v>165.45</v>
      </c>
      <c r="M384" s="259">
        <v>11.243880000000001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648.6</v>
      </c>
      <c r="D385" s="260">
        <v>644.93333333333339</v>
      </c>
      <c r="E385" s="260">
        <v>612.66666666666674</v>
      </c>
      <c r="F385" s="260">
        <v>576.73333333333335</v>
      </c>
      <c r="G385" s="260">
        <v>544.4666666666667</v>
      </c>
      <c r="H385" s="260">
        <v>680.86666666666679</v>
      </c>
      <c r="I385" s="260">
        <v>713.13333333333344</v>
      </c>
      <c r="J385" s="260">
        <v>749.06666666666683</v>
      </c>
      <c r="K385" s="259">
        <v>677.2</v>
      </c>
      <c r="L385" s="259">
        <v>609</v>
      </c>
      <c r="M385" s="259">
        <v>4.9397799999999998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212.1</v>
      </c>
      <c r="D386" s="260">
        <v>212.18333333333331</v>
      </c>
      <c r="E386" s="260">
        <v>209.91666666666663</v>
      </c>
      <c r="F386" s="260">
        <v>207.73333333333332</v>
      </c>
      <c r="G386" s="260">
        <v>205.46666666666664</v>
      </c>
      <c r="H386" s="260">
        <v>214.36666666666662</v>
      </c>
      <c r="I386" s="260">
        <v>216.63333333333333</v>
      </c>
      <c r="J386" s="260">
        <v>218.81666666666661</v>
      </c>
      <c r="K386" s="259">
        <v>214.45</v>
      </c>
      <c r="L386" s="259">
        <v>210</v>
      </c>
      <c r="M386" s="259">
        <v>0.74507000000000001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94.75</v>
      </c>
      <c r="D387" s="260">
        <v>95.083333333333329</v>
      </c>
      <c r="E387" s="260">
        <v>92.966666666666654</v>
      </c>
      <c r="F387" s="260">
        <v>91.183333333333323</v>
      </c>
      <c r="G387" s="260">
        <v>89.066666666666649</v>
      </c>
      <c r="H387" s="260">
        <v>96.86666666666666</v>
      </c>
      <c r="I387" s="260">
        <v>98.983333333333334</v>
      </c>
      <c r="J387" s="260">
        <v>100.76666666666667</v>
      </c>
      <c r="K387" s="259">
        <v>97.2</v>
      </c>
      <c r="L387" s="259">
        <v>93.3</v>
      </c>
      <c r="M387" s="259">
        <v>12.55537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2026.2</v>
      </c>
      <c r="D388" s="260">
        <v>2014.0999999999997</v>
      </c>
      <c r="E388" s="260">
        <v>1988.1999999999994</v>
      </c>
      <c r="F388" s="260">
        <v>1950.1999999999996</v>
      </c>
      <c r="G388" s="260">
        <v>1924.2999999999993</v>
      </c>
      <c r="H388" s="260">
        <v>2052.0999999999995</v>
      </c>
      <c r="I388" s="260">
        <v>2077.9999999999995</v>
      </c>
      <c r="J388" s="260">
        <v>2115.9999999999995</v>
      </c>
      <c r="K388" s="259">
        <v>2040</v>
      </c>
      <c r="L388" s="259">
        <v>1976.1</v>
      </c>
      <c r="M388" s="259">
        <v>0.11543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49.7</v>
      </c>
      <c r="D389" s="260">
        <v>50</v>
      </c>
      <c r="E389" s="260">
        <v>48.35</v>
      </c>
      <c r="F389" s="260">
        <v>47</v>
      </c>
      <c r="G389" s="260">
        <v>45.35</v>
      </c>
      <c r="H389" s="260">
        <v>51.35</v>
      </c>
      <c r="I389" s="260">
        <v>53.000000000000007</v>
      </c>
      <c r="J389" s="260">
        <v>54.35</v>
      </c>
      <c r="K389" s="259">
        <v>51.65</v>
      </c>
      <c r="L389" s="259">
        <v>48.65</v>
      </c>
      <c r="M389" s="259">
        <v>21.19173</v>
      </c>
      <c r="N389" s="1"/>
      <c r="O389" s="1"/>
    </row>
    <row r="390" spans="1:15" ht="12.75" customHeight="1">
      <c r="A390" s="30">
        <v>380</v>
      </c>
      <c r="B390" s="269" t="s">
        <v>1014</v>
      </c>
      <c r="C390" s="259">
        <v>1258.2</v>
      </c>
      <c r="D390" s="260">
        <v>1214.3999999999999</v>
      </c>
      <c r="E390" s="260">
        <v>1144.7999999999997</v>
      </c>
      <c r="F390" s="260">
        <v>1031.3999999999999</v>
      </c>
      <c r="G390" s="260">
        <v>961.79999999999973</v>
      </c>
      <c r="H390" s="260">
        <v>1327.7999999999997</v>
      </c>
      <c r="I390" s="260">
        <v>1397.3999999999996</v>
      </c>
      <c r="J390" s="260">
        <v>1510.7999999999997</v>
      </c>
      <c r="K390" s="259">
        <v>1284</v>
      </c>
      <c r="L390" s="259">
        <v>1101</v>
      </c>
      <c r="M390" s="259">
        <v>17.05819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135.9</v>
      </c>
      <c r="D391" s="260">
        <v>136.45000000000002</v>
      </c>
      <c r="E391" s="260">
        <v>134.95000000000005</v>
      </c>
      <c r="F391" s="260">
        <v>134.00000000000003</v>
      </c>
      <c r="G391" s="260">
        <v>132.50000000000006</v>
      </c>
      <c r="H391" s="260">
        <v>137.40000000000003</v>
      </c>
      <c r="I391" s="260">
        <v>138.89999999999998</v>
      </c>
      <c r="J391" s="260">
        <v>139.85000000000002</v>
      </c>
      <c r="K391" s="259">
        <v>137.94999999999999</v>
      </c>
      <c r="L391" s="259">
        <v>135.5</v>
      </c>
      <c r="M391" s="259">
        <v>10.72358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984.25</v>
      </c>
      <c r="D392" s="260">
        <v>987.4</v>
      </c>
      <c r="E392" s="260">
        <v>978.84999999999991</v>
      </c>
      <c r="F392" s="260">
        <v>973.44999999999993</v>
      </c>
      <c r="G392" s="260">
        <v>964.89999999999986</v>
      </c>
      <c r="H392" s="260">
        <v>992.8</v>
      </c>
      <c r="I392" s="260">
        <v>1001.3499999999999</v>
      </c>
      <c r="J392" s="260">
        <v>1006.75</v>
      </c>
      <c r="K392" s="259">
        <v>995.95</v>
      </c>
      <c r="L392" s="259">
        <v>982</v>
      </c>
      <c r="M392" s="259">
        <v>1.1490800000000001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2375.25</v>
      </c>
      <c r="D393" s="260">
        <v>2366.6833333333329</v>
      </c>
      <c r="E393" s="260">
        <v>2351.6666666666661</v>
      </c>
      <c r="F393" s="260">
        <v>2328.083333333333</v>
      </c>
      <c r="G393" s="260">
        <v>2313.0666666666662</v>
      </c>
      <c r="H393" s="260">
        <v>2390.266666666666</v>
      </c>
      <c r="I393" s="260">
        <v>2405.2833333333333</v>
      </c>
      <c r="J393" s="260">
        <v>2428.8666666666659</v>
      </c>
      <c r="K393" s="259">
        <v>2381.6999999999998</v>
      </c>
      <c r="L393" s="259">
        <v>2343.1</v>
      </c>
      <c r="M393" s="259">
        <v>34.22992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126</v>
      </c>
      <c r="D394" s="260">
        <v>125.71666666666665</v>
      </c>
      <c r="E394" s="260">
        <v>124.18333333333331</v>
      </c>
      <c r="F394" s="260">
        <v>122.36666666666666</v>
      </c>
      <c r="G394" s="260">
        <v>120.83333333333331</v>
      </c>
      <c r="H394" s="260">
        <v>127.5333333333333</v>
      </c>
      <c r="I394" s="260">
        <v>129.06666666666663</v>
      </c>
      <c r="J394" s="260">
        <v>130.8833333333333</v>
      </c>
      <c r="K394" s="259">
        <v>127.25</v>
      </c>
      <c r="L394" s="259">
        <v>123.9</v>
      </c>
      <c r="M394" s="259">
        <v>8.0626899999999999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917.65</v>
      </c>
      <c r="D395" s="260">
        <v>913.9666666666667</v>
      </c>
      <c r="E395" s="260">
        <v>901.08333333333337</v>
      </c>
      <c r="F395" s="260">
        <v>884.51666666666665</v>
      </c>
      <c r="G395" s="260">
        <v>871.63333333333333</v>
      </c>
      <c r="H395" s="260">
        <v>930.53333333333342</v>
      </c>
      <c r="I395" s="260">
        <v>943.41666666666663</v>
      </c>
      <c r="J395" s="260">
        <v>959.98333333333346</v>
      </c>
      <c r="K395" s="259">
        <v>926.85</v>
      </c>
      <c r="L395" s="259">
        <v>897.4</v>
      </c>
      <c r="M395" s="259">
        <v>0.39145000000000002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1420.65</v>
      </c>
      <c r="D396" s="260">
        <v>1410.95</v>
      </c>
      <c r="E396" s="260">
        <v>1392.4</v>
      </c>
      <c r="F396" s="260">
        <v>1364.15</v>
      </c>
      <c r="G396" s="260">
        <v>1345.6000000000001</v>
      </c>
      <c r="H396" s="260">
        <v>1439.2</v>
      </c>
      <c r="I396" s="260">
        <v>1457.7499999999998</v>
      </c>
      <c r="J396" s="260">
        <v>1486</v>
      </c>
      <c r="K396" s="259">
        <v>1429.5</v>
      </c>
      <c r="L396" s="259">
        <v>1382.7</v>
      </c>
      <c r="M396" s="259">
        <v>1.8488500000000001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874.05</v>
      </c>
      <c r="D397" s="260">
        <v>871.38333333333321</v>
      </c>
      <c r="E397" s="260">
        <v>863.86666666666645</v>
      </c>
      <c r="F397" s="260">
        <v>853.68333333333328</v>
      </c>
      <c r="G397" s="260">
        <v>846.16666666666652</v>
      </c>
      <c r="H397" s="260">
        <v>881.56666666666638</v>
      </c>
      <c r="I397" s="260">
        <v>889.08333333333326</v>
      </c>
      <c r="J397" s="260">
        <v>899.26666666666631</v>
      </c>
      <c r="K397" s="259">
        <v>878.9</v>
      </c>
      <c r="L397" s="259">
        <v>861.2</v>
      </c>
      <c r="M397" s="259">
        <v>7.5489199999999999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1212.2</v>
      </c>
      <c r="D398" s="260">
        <v>1210.9833333333333</v>
      </c>
      <c r="E398" s="260">
        <v>1201.5166666666667</v>
      </c>
      <c r="F398" s="260">
        <v>1190.8333333333333</v>
      </c>
      <c r="G398" s="260">
        <v>1181.3666666666666</v>
      </c>
      <c r="H398" s="260">
        <v>1221.6666666666667</v>
      </c>
      <c r="I398" s="260">
        <v>1231.1333333333334</v>
      </c>
      <c r="J398" s="260">
        <v>1241.8166666666668</v>
      </c>
      <c r="K398" s="259">
        <v>1220.45</v>
      </c>
      <c r="L398" s="259">
        <v>1200.3</v>
      </c>
      <c r="M398" s="259">
        <v>7.2113500000000004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416.3</v>
      </c>
      <c r="D399" s="260">
        <v>418.08333333333331</v>
      </c>
      <c r="E399" s="260">
        <v>412.71666666666664</v>
      </c>
      <c r="F399" s="260">
        <v>409.13333333333333</v>
      </c>
      <c r="G399" s="260">
        <v>403.76666666666665</v>
      </c>
      <c r="H399" s="260">
        <v>421.66666666666663</v>
      </c>
      <c r="I399" s="260">
        <v>427.0333333333333</v>
      </c>
      <c r="J399" s="260">
        <v>430.61666666666662</v>
      </c>
      <c r="K399" s="259">
        <v>423.45</v>
      </c>
      <c r="L399" s="259">
        <v>414.5</v>
      </c>
      <c r="M399" s="259">
        <v>0.35864000000000001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32.799999999999997</v>
      </c>
      <c r="D400" s="260">
        <v>32.75</v>
      </c>
      <c r="E400" s="260">
        <v>32.5</v>
      </c>
      <c r="F400" s="260">
        <v>32.200000000000003</v>
      </c>
      <c r="G400" s="260">
        <v>31.950000000000003</v>
      </c>
      <c r="H400" s="260">
        <v>33.049999999999997</v>
      </c>
      <c r="I400" s="260">
        <v>33.299999999999997</v>
      </c>
      <c r="J400" s="260">
        <v>33.599999999999994</v>
      </c>
      <c r="K400" s="259">
        <v>33</v>
      </c>
      <c r="L400" s="259">
        <v>32.450000000000003</v>
      </c>
      <c r="M400" s="259">
        <v>20.785260000000001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4548.8999999999996</v>
      </c>
      <c r="D401" s="260">
        <v>4563.7999999999993</v>
      </c>
      <c r="E401" s="260">
        <v>4507.6499999999987</v>
      </c>
      <c r="F401" s="260">
        <v>4466.3999999999996</v>
      </c>
      <c r="G401" s="260">
        <v>4410.2499999999991</v>
      </c>
      <c r="H401" s="260">
        <v>4605.0499999999984</v>
      </c>
      <c r="I401" s="260">
        <v>4661.2</v>
      </c>
      <c r="J401" s="260">
        <v>4702.449999999998</v>
      </c>
      <c r="K401" s="259">
        <v>4619.95</v>
      </c>
      <c r="L401" s="259">
        <v>4522.55</v>
      </c>
      <c r="M401" s="259">
        <v>0.16725000000000001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2529.1999999999998</v>
      </c>
      <c r="D402" s="260">
        <v>2516.3666666666663</v>
      </c>
      <c r="E402" s="260">
        <v>2492.8833333333328</v>
      </c>
      <c r="F402" s="260">
        <v>2456.5666666666666</v>
      </c>
      <c r="G402" s="260">
        <v>2433.083333333333</v>
      </c>
      <c r="H402" s="260">
        <v>2552.6833333333325</v>
      </c>
      <c r="I402" s="260">
        <v>2576.1666666666661</v>
      </c>
      <c r="J402" s="260">
        <v>2612.4833333333322</v>
      </c>
      <c r="K402" s="259">
        <v>2539.85</v>
      </c>
      <c r="L402" s="259">
        <v>2480.0500000000002</v>
      </c>
      <c r="M402" s="259">
        <v>4.4250400000000001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73.55</v>
      </c>
      <c r="D403" s="260">
        <v>73.283333333333331</v>
      </c>
      <c r="E403" s="260">
        <v>72.766666666666666</v>
      </c>
      <c r="F403" s="260">
        <v>71.983333333333334</v>
      </c>
      <c r="G403" s="260">
        <v>71.466666666666669</v>
      </c>
      <c r="H403" s="260">
        <v>74.066666666666663</v>
      </c>
      <c r="I403" s="260">
        <v>74.583333333333314</v>
      </c>
      <c r="J403" s="260">
        <v>75.36666666666666</v>
      </c>
      <c r="K403" s="259">
        <v>73.8</v>
      </c>
      <c r="L403" s="259">
        <v>72.5</v>
      </c>
      <c r="M403" s="259">
        <v>46.692630000000001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5846.75</v>
      </c>
      <c r="D404" s="260">
        <v>5846.45</v>
      </c>
      <c r="E404" s="260">
        <v>5827.9</v>
      </c>
      <c r="F404" s="260">
        <v>5809.05</v>
      </c>
      <c r="G404" s="260">
        <v>5790.5</v>
      </c>
      <c r="H404" s="260">
        <v>5865.2999999999993</v>
      </c>
      <c r="I404" s="260">
        <v>5883.85</v>
      </c>
      <c r="J404" s="260">
        <v>5902.6999999999989</v>
      </c>
      <c r="K404" s="259">
        <v>5865</v>
      </c>
      <c r="L404" s="259">
        <v>5827.6</v>
      </c>
      <c r="M404" s="259">
        <v>6.4619999999999997E-2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1448.45</v>
      </c>
      <c r="D405" s="260">
        <v>1456.8833333333332</v>
      </c>
      <c r="E405" s="260">
        <v>1432.7666666666664</v>
      </c>
      <c r="F405" s="260">
        <v>1417.0833333333333</v>
      </c>
      <c r="G405" s="260">
        <v>1392.9666666666665</v>
      </c>
      <c r="H405" s="260">
        <v>1472.5666666666664</v>
      </c>
      <c r="I405" s="260">
        <v>1496.6833333333332</v>
      </c>
      <c r="J405" s="260">
        <v>1512.3666666666663</v>
      </c>
      <c r="K405" s="259">
        <v>1481</v>
      </c>
      <c r="L405" s="259">
        <v>1441.2</v>
      </c>
      <c r="M405" s="259">
        <v>1.52955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375.35</v>
      </c>
      <c r="D406" s="260">
        <v>373.5</v>
      </c>
      <c r="E406" s="260">
        <v>368.8</v>
      </c>
      <c r="F406" s="260">
        <v>362.25</v>
      </c>
      <c r="G406" s="260">
        <v>357.55</v>
      </c>
      <c r="H406" s="260">
        <v>380.05</v>
      </c>
      <c r="I406" s="260">
        <v>384.75000000000006</v>
      </c>
      <c r="J406" s="260">
        <v>391.3</v>
      </c>
      <c r="K406" s="259">
        <v>378.2</v>
      </c>
      <c r="L406" s="259">
        <v>366.95</v>
      </c>
      <c r="M406" s="259">
        <v>0.64842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3291.1</v>
      </c>
      <c r="D407" s="260">
        <v>3297.4500000000003</v>
      </c>
      <c r="E407" s="260">
        <v>3261.0500000000006</v>
      </c>
      <c r="F407" s="260">
        <v>3231.0000000000005</v>
      </c>
      <c r="G407" s="260">
        <v>3194.6000000000008</v>
      </c>
      <c r="H407" s="260">
        <v>3327.5000000000005</v>
      </c>
      <c r="I407" s="260">
        <v>3363.9</v>
      </c>
      <c r="J407" s="260">
        <v>3393.9500000000003</v>
      </c>
      <c r="K407" s="259">
        <v>3333.85</v>
      </c>
      <c r="L407" s="259">
        <v>3267.4</v>
      </c>
      <c r="M407" s="259">
        <v>0.70225000000000004</v>
      </c>
      <c r="N407" s="1"/>
      <c r="O407" s="1"/>
    </row>
    <row r="408" spans="1:15" ht="12.75" customHeight="1">
      <c r="A408" s="30">
        <v>398</v>
      </c>
      <c r="B408" s="269" t="s">
        <v>1015</v>
      </c>
      <c r="C408" s="259">
        <v>435.9</v>
      </c>
      <c r="D408" s="260">
        <v>437.16666666666669</v>
      </c>
      <c r="E408" s="260">
        <v>432.73333333333335</v>
      </c>
      <c r="F408" s="260">
        <v>429.56666666666666</v>
      </c>
      <c r="G408" s="260">
        <v>425.13333333333333</v>
      </c>
      <c r="H408" s="260">
        <v>440.33333333333337</v>
      </c>
      <c r="I408" s="260">
        <v>444.76666666666665</v>
      </c>
      <c r="J408" s="260">
        <v>447.93333333333339</v>
      </c>
      <c r="K408" s="259">
        <v>441.6</v>
      </c>
      <c r="L408" s="259">
        <v>434</v>
      </c>
      <c r="M408" s="259">
        <v>0.39084999999999998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2634.15</v>
      </c>
      <c r="D409" s="260">
        <v>2648.1166666666663</v>
      </c>
      <c r="E409" s="260">
        <v>2601.2333333333327</v>
      </c>
      <c r="F409" s="260">
        <v>2568.3166666666662</v>
      </c>
      <c r="G409" s="260">
        <v>2521.4333333333325</v>
      </c>
      <c r="H409" s="260">
        <v>2681.0333333333328</v>
      </c>
      <c r="I409" s="260">
        <v>2727.916666666667</v>
      </c>
      <c r="J409" s="260">
        <v>2760.833333333333</v>
      </c>
      <c r="K409" s="259">
        <v>2695</v>
      </c>
      <c r="L409" s="259">
        <v>2615.1999999999998</v>
      </c>
      <c r="M409" s="259">
        <v>0.23418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356.35</v>
      </c>
      <c r="D410" s="260">
        <v>356.76666666666665</v>
      </c>
      <c r="E410" s="260">
        <v>353.58333333333331</v>
      </c>
      <c r="F410" s="260">
        <v>350.81666666666666</v>
      </c>
      <c r="G410" s="260">
        <v>347.63333333333333</v>
      </c>
      <c r="H410" s="260">
        <v>359.5333333333333</v>
      </c>
      <c r="I410" s="260">
        <v>362.7166666666667</v>
      </c>
      <c r="J410" s="260">
        <v>365.48333333333329</v>
      </c>
      <c r="K410" s="259">
        <v>359.95</v>
      </c>
      <c r="L410" s="259">
        <v>354</v>
      </c>
      <c r="M410" s="259">
        <v>0.47177999999999998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120.4</v>
      </c>
      <c r="D411" s="260">
        <v>119.7</v>
      </c>
      <c r="E411" s="260">
        <v>117.9</v>
      </c>
      <c r="F411" s="260">
        <v>115.4</v>
      </c>
      <c r="G411" s="260">
        <v>113.60000000000001</v>
      </c>
      <c r="H411" s="260">
        <v>122.2</v>
      </c>
      <c r="I411" s="260">
        <v>123.99999999999999</v>
      </c>
      <c r="J411" s="260">
        <v>126.5</v>
      </c>
      <c r="K411" s="259">
        <v>121.5</v>
      </c>
      <c r="L411" s="259">
        <v>117.2</v>
      </c>
      <c r="M411" s="259">
        <v>16.38485</v>
      </c>
      <c r="N411" s="1"/>
      <c r="O411" s="1"/>
    </row>
    <row r="412" spans="1:15" ht="12.75" customHeight="1">
      <c r="A412" s="30">
        <v>402</v>
      </c>
      <c r="B412" s="269" t="s">
        <v>1016</v>
      </c>
      <c r="C412" s="259">
        <v>771.5</v>
      </c>
      <c r="D412" s="260">
        <v>769.81666666666661</v>
      </c>
      <c r="E412" s="260">
        <v>759.68333333333317</v>
      </c>
      <c r="F412" s="260">
        <v>747.86666666666656</v>
      </c>
      <c r="G412" s="260">
        <v>737.73333333333312</v>
      </c>
      <c r="H412" s="260">
        <v>781.63333333333321</v>
      </c>
      <c r="I412" s="260">
        <v>791.76666666666665</v>
      </c>
      <c r="J412" s="260">
        <v>803.58333333333326</v>
      </c>
      <c r="K412" s="259">
        <v>779.95</v>
      </c>
      <c r="L412" s="259">
        <v>758</v>
      </c>
      <c r="M412" s="259">
        <v>1.0528900000000001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21012.15</v>
      </c>
      <c r="D413" s="260">
        <v>20931.55</v>
      </c>
      <c r="E413" s="260">
        <v>20765.599999999999</v>
      </c>
      <c r="F413" s="260">
        <v>20519.05</v>
      </c>
      <c r="G413" s="260">
        <v>20353.099999999999</v>
      </c>
      <c r="H413" s="260">
        <v>21178.1</v>
      </c>
      <c r="I413" s="260">
        <v>21344.050000000003</v>
      </c>
      <c r="J413" s="260">
        <v>21590.6</v>
      </c>
      <c r="K413" s="259">
        <v>21097.5</v>
      </c>
      <c r="L413" s="259">
        <v>20685</v>
      </c>
      <c r="M413" s="259">
        <v>1.0416000000000001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65.349999999999994</v>
      </c>
      <c r="D414" s="260">
        <v>64.600000000000009</v>
      </c>
      <c r="E414" s="260">
        <v>63.200000000000017</v>
      </c>
      <c r="F414" s="260">
        <v>61.050000000000011</v>
      </c>
      <c r="G414" s="260">
        <v>59.65000000000002</v>
      </c>
      <c r="H414" s="260">
        <v>66.750000000000014</v>
      </c>
      <c r="I414" s="260">
        <v>68.15000000000002</v>
      </c>
      <c r="J414" s="260">
        <v>70.300000000000011</v>
      </c>
      <c r="K414" s="259">
        <v>66</v>
      </c>
      <c r="L414" s="259">
        <v>62.45</v>
      </c>
      <c r="M414" s="259">
        <v>479.10978999999998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1212</v>
      </c>
      <c r="D415" s="260">
        <v>1200.5</v>
      </c>
      <c r="E415" s="260">
        <v>1183.1500000000001</v>
      </c>
      <c r="F415" s="260">
        <v>1154.3000000000002</v>
      </c>
      <c r="G415" s="260">
        <v>1136.9500000000003</v>
      </c>
      <c r="H415" s="260">
        <v>1229.3499999999999</v>
      </c>
      <c r="I415" s="260">
        <v>1246.6999999999998</v>
      </c>
      <c r="J415" s="260">
        <v>1275.5499999999997</v>
      </c>
      <c r="K415" s="259">
        <v>1217.8499999999999</v>
      </c>
      <c r="L415" s="259">
        <v>1171.6500000000001</v>
      </c>
      <c r="M415" s="259">
        <v>4.6453300000000004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284.05</v>
      </c>
      <c r="D416" s="260">
        <v>283.0333333333333</v>
      </c>
      <c r="E416" s="260">
        <v>281.06666666666661</v>
      </c>
      <c r="F416" s="260">
        <v>278.08333333333331</v>
      </c>
      <c r="G416" s="260">
        <v>276.11666666666662</v>
      </c>
      <c r="H416" s="260">
        <v>286.01666666666659</v>
      </c>
      <c r="I416" s="260">
        <v>287.98333333333329</v>
      </c>
      <c r="J416" s="260">
        <v>290.96666666666658</v>
      </c>
      <c r="K416" s="259">
        <v>285</v>
      </c>
      <c r="L416" s="259">
        <v>280.05</v>
      </c>
      <c r="M416" s="259">
        <v>0.65854999999999997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2769.95</v>
      </c>
      <c r="D417" s="260">
        <v>2750.4500000000003</v>
      </c>
      <c r="E417" s="260">
        <v>2721.1000000000004</v>
      </c>
      <c r="F417" s="260">
        <v>2672.25</v>
      </c>
      <c r="G417" s="260">
        <v>2642.9</v>
      </c>
      <c r="H417" s="260">
        <v>2799.3000000000006</v>
      </c>
      <c r="I417" s="260">
        <v>2828.65</v>
      </c>
      <c r="J417" s="260">
        <v>2877.5000000000009</v>
      </c>
      <c r="K417" s="259">
        <v>2779.8</v>
      </c>
      <c r="L417" s="259">
        <v>2701.6</v>
      </c>
      <c r="M417" s="259">
        <v>1.8350599999999999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629.79999999999995</v>
      </c>
      <c r="D418" s="260">
        <v>629.70000000000005</v>
      </c>
      <c r="E418" s="260">
        <v>623.80000000000007</v>
      </c>
      <c r="F418" s="260">
        <v>617.80000000000007</v>
      </c>
      <c r="G418" s="260">
        <v>611.90000000000009</v>
      </c>
      <c r="H418" s="260">
        <v>635.70000000000005</v>
      </c>
      <c r="I418" s="260">
        <v>641.60000000000014</v>
      </c>
      <c r="J418" s="260">
        <v>647.6</v>
      </c>
      <c r="K418" s="259">
        <v>635.6</v>
      </c>
      <c r="L418" s="259">
        <v>623.70000000000005</v>
      </c>
      <c r="M418" s="259">
        <v>1.6571199999999999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3855.6</v>
      </c>
      <c r="D419" s="260">
        <v>3864.1</v>
      </c>
      <c r="E419" s="260">
        <v>3828.5499999999997</v>
      </c>
      <c r="F419" s="260">
        <v>3801.5</v>
      </c>
      <c r="G419" s="260">
        <v>3765.95</v>
      </c>
      <c r="H419" s="260">
        <v>3891.1499999999996</v>
      </c>
      <c r="I419" s="260">
        <v>3926.7</v>
      </c>
      <c r="J419" s="260">
        <v>3953.7499999999995</v>
      </c>
      <c r="K419" s="259">
        <v>3899.65</v>
      </c>
      <c r="L419" s="259">
        <v>3837.05</v>
      </c>
      <c r="M419" s="259">
        <v>0.41119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462.95</v>
      </c>
      <c r="D420" s="260">
        <v>461.25</v>
      </c>
      <c r="E420" s="260">
        <v>456.95</v>
      </c>
      <c r="F420" s="260">
        <v>450.95</v>
      </c>
      <c r="G420" s="260">
        <v>446.65</v>
      </c>
      <c r="H420" s="260">
        <v>467.25</v>
      </c>
      <c r="I420" s="260">
        <v>471.54999999999995</v>
      </c>
      <c r="J420" s="260">
        <v>477.55</v>
      </c>
      <c r="K420" s="259">
        <v>465.55</v>
      </c>
      <c r="L420" s="259">
        <v>455.25</v>
      </c>
      <c r="M420" s="259">
        <v>4.58927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514.4</v>
      </c>
      <c r="D421" s="260">
        <v>514.74999999999989</v>
      </c>
      <c r="E421" s="260">
        <v>508.44999999999982</v>
      </c>
      <c r="F421" s="260">
        <v>502.49999999999994</v>
      </c>
      <c r="G421" s="260">
        <v>496.19999999999987</v>
      </c>
      <c r="H421" s="260">
        <v>520.69999999999982</v>
      </c>
      <c r="I421" s="260">
        <v>526.99999999999977</v>
      </c>
      <c r="J421" s="260">
        <v>532.9499999999997</v>
      </c>
      <c r="K421" s="259">
        <v>521.04999999999995</v>
      </c>
      <c r="L421" s="259">
        <v>508.8</v>
      </c>
      <c r="M421" s="259">
        <v>2.0576400000000001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721</v>
      </c>
      <c r="D422" s="260">
        <v>716.81666666666661</v>
      </c>
      <c r="E422" s="260">
        <v>705.63333333333321</v>
      </c>
      <c r="F422" s="260">
        <v>690.26666666666665</v>
      </c>
      <c r="G422" s="260">
        <v>679.08333333333326</v>
      </c>
      <c r="H422" s="260">
        <v>732.18333333333317</v>
      </c>
      <c r="I422" s="260">
        <v>743.36666666666656</v>
      </c>
      <c r="J422" s="260">
        <v>758.73333333333312</v>
      </c>
      <c r="K422" s="259">
        <v>728</v>
      </c>
      <c r="L422" s="259">
        <v>701.45</v>
      </c>
      <c r="M422" s="259">
        <v>1.12059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533.79999999999995</v>
      </c>
      <c r="D423" s="260">
        <v>531.6</v>
      </c>
      <c r="E423" s="260">
        <v>528.20000000000005</v>
      </c>
      <c r="F423" s="260">
        <v>522.6</v>
      </c>
      <c r="G423" s="260">
        <v>519.20000000000005</v>
      </c>
      <c r="H423" s="260">
        <v>537.20000000000005</v>
      </c>
      <c r="I423" s="260">
        <v>540.59999999999991</v>
      </c>
      <c r="J423" s="260">
        <v>546.20000000000005</v>
      </c>
      <c r="K423" s="259">
        <v>535</v>
      </c>
      <c r="L423" s="259">
        <v>526</v>
      </c>
      <c r="M423" s="259">
        <v>85.226039999999998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79.5</v>
      </c>
      <c r="D424" s="260">
        <v>79.216666666666669</v>
      </c>
      <c r="E424" s="260">
        <v>78.433333333333337</v>
      </c>
      <c r="F424" s="260">
        <v>77.366666666666674</v>
      </c>
      <c r="G424" s="260">
        <v>76.583333333333343</v>
      </c>
      <c r="H424" s="260">
        <v>80.283333333333331</v>
      </c>
      <c r="I424" s="260">
        <v>81.066666666666663</v>
      </c>
      <c r="J424" s="260">
        <v>82.133333333333326</v>
      </c>
      <c r="K424" s="259">
        <v>80</v>
      </c>
      <c r="L424" s="259">
        <v>78.150000000000006</v>
      </c>
      <c r="M424" s="259">
        <v>124.03161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303.05</v>
      </c>
      <c r="D425" s="260">
        <v>303.28333333333336</v>
      </c>
      <c r="E425" s="260">
        <v>297.76666666666671</v>
      </c>
      <c r="F425" s="260">
        <v>292.48333333333335</v>
      </c>
      <c r="G425" s="260">
        <v>286.9666666666667</v>
      </c>
      <c r="H425" s="260">
        <v>308.56666666666672</v>
      </c>
      <c r="I425" s="260">
        <v>314.08333333333337</v>
      </c>
      <c r="J425" s="260">
        <v>319.36666666666673</v>
      </c>
      <c r="K425" s="259">
        <v>308.8</v>
      </c>
      <c r="L425" s="259">
        <v>298</v>
      </c>
      <c r="M425" s="259">
        <v>4.1525400000000001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171.9</v>
      </c>
      <c r="D426" s="260">
        <v>171.86666666666667</v>
      </c>
      <c r="E426" s="260">
        <v>169.03333333333336</v>
      </c>
      <c r="F426" s="260">
        <v>166.16666666666669</v>
      </c>
      <c r="G426" s="260">
        <v>163.33333333333337</v>
      </c>
      <c r="H426" s="260">
        <v>174.73333333333335</v>
      </c>
      <c r="I426" s="260">
        <v>177.56666666666666</v>
      </c>
      <c r="J426" s="260">
        <v>180.43333333333334</v>
      </c>
      <c r="K426" s="259">
        <v>174.7</v>
      </c>
      <c r="L426" s="259">
        <v>169</v>
      </c>
      <c r="M426" s="259">
        <v>8.0279699999999998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412.7</v>
      </c>
      <c r="D427" s="260">
        <v>414.98333333333335</v>
      </c>
      <c r="E427" s="260">
        <v>409.7166666666667</v>
      </c>
      <c r="F427" s="260">
        <v>406.73333333333335</v>
      </c>
      <c r="G427" s="260">
        <v>401.4666666666667</v>
      </c>
      <c r="H427" s="260">
        <v>417.9666666666667</v>
      </c>
      <c r="I427" s="260">
        <v>423.23333333333335</v>
      </c>
      <c r="J427" s="260">
        <v>426.2166666666667</v>
      </c>
      <c r="K427" s="259">
        <v>420.25</v>
      </c>
      <c r="L427" s="259">
        <v>412</v>
      </c>
      <c r="M427" s="259">
        <v>1.20133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500.9</v>
      </c>
      <c r="D428" s="260">
        <v>501.06666666666666</v>
      </c>
      <c r="E428" s="260">
        <v>495.5333333333333</v>
      </c>
      <c r="F428" s="260">
        <v>490.16666666666663</v>
      </c>
      <c r="G428" s="260">
        <v>484.63333333333327</v>
      </c>
      <c r="H428" s="260">
        <v>506.43333333333334</v>
      </c>
      <c r="I428" s="260">
        <v>511.96666666666675</v>
      </c>
      <c r="J428" s="260">
        <v>517.33333333333337</v>
      </c>
      <c r="K428" s="259">
        <v>506.6</v>
      </c>
      <c r="L428" s="259">
        <v>495.7</v>
      </c>
      <c r="M428" s="259">
        <v>1.5966899999999999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229.65</v>
      </c>
      <c r="D429" s="260">
        <v>227.58333333333334</v>
      </c>
      <c r="E429" s="260">
        <v>222.16666666666669</v>
      </c>
      <c r="F429" s="260">
        <v>214.68333333333334</v>
      </c>
      <c r="G429" s="260">
        <v>209.26666666666668</v>
      </c>
      <c r="H429" s="260">
        <v>235.06666666666669</v>
      </c>
      <c r="I429" s="260">
        <v>240.48333333333338</v>
      </c>
      <c r="J429" s="260">
        <v>247.9666666666667</v>
      </c>
      <c r="K429" s="259">
        <v>233</v>
      </c>
      <c r="L429" s="259">
        <v>220.1</v>
      </c>
      <c r="M429" s="259">
        <v>5.8958899999999996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955.55</v>
      </c>
      <c r="D430" s="260">
        <v>952.19999999999993</v>
      </c>
      <c r="E430" s="260">
        <v>944.39999999999986</v>
      </c>
      <c r="F430" s="260">
        <v>933.24999999999989</v>
      </c>
      <c r="G430" s="260">
        <v>925.44999999999982</v>
      </c>
      <c r="H430" s="260">
        <v>963.34999999999991</v>
      </c>
      <c r="I430" s="260">
        <v>971.14999999999986</v>
      </c>
      <c r="J430" s="260">
        <v>982.3</v>
      </c>
      <c r="K430" s="259">
        <v>960</v>
      </c>
      <c r="L430" s="259">
        <v>941.05</v>
      </c>
      <c r="M430" s="259">
        <v>28.750399999999999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538.79999999999995</v>
      </c>
      <c r="D431" s="260">
        <v>534.2833333333333</v>
      </c>
      <c r="E431" s="260">
        <v>527.61666666666656</v>
      </c>
      <c r="F431" s="260">
        <v>516.43333333333328</v>
      </c>
      <c r="G431" s="260">
        <v>509.76666666666654</v>
      </c>
      <c r="H431" s="260">
        <v>545.46666666666658</v>
      </c>
      <c r="I431" s="260">
        <v>552.13333333333333</v>
      </c>
      <c r="J431" s="260">
        <v>563.31666666666661</v>
      </c>
      <c r="K431" s="259">
        <v>540.95000000000005</v>
      </c>
      <c r="L431" s="259">
        <v>523.1</v>
      </c>
      <c r="M431" s="259">
        <v>10.67202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2201.65</v>
      </c>
      <c r="D432" s="260">
        <v>2183.4166666666665</v>
      </c>
      <c r="E432" s="260">
        <v>2158.3833333333332</v>
      </c>
      <c r="F432" s="260">
        <v>2115.1166666666668</v>
      </c>
      <c r="G432" s="260">
        <v>2090.0833333333335</v>
      </c>
      <c r="H432" s="260">
        <v>2226.6833333333329</v>
      </c>
      <c r="I432" s="260">
        <v>2251.7166666666667</v>
      </c>
      <c r="J432" s="260">
        <v>2294.9833333333327</v>
      </c>
      <c r="K432" s="259">
        <v>2208.4499999999998</v>
      </c>
      <c r="L432" s="259">
        <v>2140.15</v>
      </c>
      <c r="M432" s="259">
        <v>0.86341999999999997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929.35</v>
      </c>
      <c r="D433" s="260">
        <v>932.65</v>
      </c>
      <c r="E433" s="260">
        <v>920.3</v>
      </c>
      <c r="F433" s="260">
        <v>911.25</v>
      </c>
      <c r="G433" s="260">
        <v>898.9</v>
      </c>
      <c r="H433" s="260">
        <v>941.69999999999993</v>
      </c>
      <c r="I433" s="260">
        <v>954.05000000000007</v>
      </c>
      <c r="J433" s="260">
        <v>963.09999999999991</v>
      </c>
      <c r="K433" s="259">
        <v>945</v>
      </c>
      <c r="L433" s="259">
        <v>923.6</v>
      </c>
      <c r="M433" s="259">
        <v>1.22797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399.1</v>
      </c>
      <c r="D434" s="260">
        <v>395.75</v>
      </c>
      <c r="E434" s="260">
        <v>387.6</v>
      </c>
      <c r="F434" s="260">
        <v>376.1</v>
      </c>
      <c r="G434" s="260">
        <v>367.95000000000005</v>
      </c>
      <c r="H434" s="260">
        <v>407.25</v>
      </c>
      <c r="I434" s="260">
        <v>415.4</v>
      </c>
      <c r="J434" s="260">
        <v>426.9</v>
      </c>
      <c r="K434" s="259">
        <v>403.9</v>
      </c>
      <c r="L434" s="259">
        <v>384.25</v>
      </c>
      <c r="M434" s="259">
        <v>2.91079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325.45</v>
      </c>
      <c r="D435" s="260">
        <v>324.48333333333329</v>
      </c>
      <c r="E435" s="260">
        <v>321.06666666666661</v>
      </c>
      <c r="F435" s="260">
        <v>316.68333333333334</v>
      </c>
      <c r="G435" s="260">
        <v>313.26666666666665</v>
      </c>
      <c r="H435" s="260">
        <v>328.86666666666656</v>
      </c>
      <c r="I435" s="260">
        <v>332.28333333333319</v>
      </c>
      <c r="J435" s="260">
        <v>336.66666666666652</v>
      </c>
      <c r="K435" s="259">
        <v>327.9</v>
      </c>
      <c r="L435" s="259">
        <v>320.10000000000002</v>
      </c>
      <c r="M435" s="259">
        <v>1.7136199999999999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2021.9</v>
      </c>
      <c r="D436" s="260">
        <v>2007.3999999999999</v>
      </c>
      <c r="E436" s="260">
        <v>1979.7999999999997</v>
      </c>
      <c r="F436" s="260">
        <v>1937.6999999999998</v>
      </c>
      <c r="G436" s="260">
        <v>1910.0999999999997</v>
      </c>
      <c r="H436" s="260">
        <v>2049.5</v>
      </c>
      <c r="I436" s="260">
        <v>2077.0999999999995</v>
      </c>
      <c r="J436" s="260">
        <v>2119.1999999999998</v>
      </c>
      <c r="K436" s="259">
        <v>2035</v>
      </c>
      <c r="L436" s="259">
        <v>1965.3</v>
      </c>
      <c r="M436" s="259">
        <v>0.55537000000000003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411.4</v>
      </c>
      <c r="D437" s="260">
        <v>412.2833333333333</v>
      </c>
      <c r="E437" s="260">
        <v>407.31666666666661</v>
      </c>
      <c r="F437" s="260">
        <v>403.23333333333329</v>
      </c>
      <c r="G437" s="260">
        <v>398.26666666666659</v>
      </c>
      <c r="H437" s="260">
        <v>416.36666666666662</v>
      </c>
      <c r="I437" s="260">
        <v>421.33333333333331</v>
      </c>
      <c r="J437" s="260">
        <v>425.41666666666663</v>
      </c>
      <c r="K437" s="259">
        <v>417.25</v>
      </c>
      <c r="L437" s="259">
        <v>408.2</v>
      </c>
      <c r="M437" s="259">
        <v>0.85187999999999997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6.95</v>
      </c>
      <c r="D438" s="260">
        <v>7.083333333333333</v>
      </c>
      <c r="E438" s="260">
        <v>6.7666666666666657</v>
      </c>
      <c r="F438" s="260">
        <v>6.583333333333333</v>
      </c>
      <c r="G438" s="260">
        <v>6.2666666666666657</v>
      </c>
      <c r="H438" s="260">
        <v>7.2666666666666657</v>
      </c>
      <c r="I438" s="260">
        <v>7.5833333333333339</v>
      </c>
      <c r="J438" s="260">
        <v>7.7666666666666657</v>
      </c>
      <c r="K438" s="259">
        <v>7.4</v>
      </c>
      <c r="L438" s="259">
        <v>6.9</v>
      </c>
      <c r="M438" s="259">
        <v>1515.80915</v>
      </c>
      <c r="N438" s="1"/>
      <c r="O438" s="1"/>
    </row>
    <row r="439" spans="1:15" ht="12.75" customHeight="1">
      <c r="A439" s="30">
        <v>429</v>
      </c>
      <c r="B439" s="269" t="s">
        <v>1017</v>
      </c>
      <c r="C439" s="259">
        <v>213.35</v>
      </c>
      <c r="D439" s="260">
        <v>215.2833333333333</v>
      </c>
      <c r="E439" s="260">
        <v>211.01666666666659</v>
      </c>
      <c r="F439" s="260">
        <v>208.68333333333328</v>
      </c>
      <c r="G439" s="260">
        <v>204.41666666666657</v>
      </c>
      <c r="H439" s="260">
        <v>217.61666666666662</v>
      </c>
      <c r="I439" s="260">
        <v>221.88333333333333</v>
      </c>
      <c r="J439" s="260">
        <v>224.21666666666664</v>
      </c>
      <c r="K439" s="259">
        <v>219.55</v>
      </c>
      <c r="L439" s="259">
        <v>212.95</v>
      </c>
      <c r="M439" s="259">
        <v>0.84585999999999995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855.15</v>
      </c>
      <c r="D440" s="260">
        <v>857.58333333333337</v>
      </c>
      <c r="E440" s="260">
        <v>847.56666666666672</v>
      </c>
      <c r="F440" s="260">
        <v>839.98333333333335</v>
      </c>
      <c r="G440" s="260">
        <v>829.9666666666667</v>
      </c>
      <c r="H440" s="260">
        <v>865.16666666666674</v>
      </c>
      <c r="I440" s="260">
        <v>875.18333333333339</v>
      </c>
      <c r="J440" s="260">
        <v>882.76666666666677</v>
      </c>
      <c r="K440" s="259">
        <v>867.6</v>
      </c>
      <c r="L440" s="259">
        <v>850</v>
      </c>
      <c r="M440" s="259">
        <v>0.28227999999999998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555.15</v>
      </c>
      <c r="D441" s="260">
        <v>557.91666666666663</v>
      </c>
      <c r="E441" s="260">
        <v>550.38333333333321</v>
      </c>
      <c r="F441" s="260">
        <v>545.61666666666656</v>
      </c>
      <c r="G441" s="260">
        <v>538.08333333333314</v>
      </c>
      <c r="H441" s="260">
        <v>562.68333333333328</v>
      </c>
      <c r="I441" s="260">
        <v>570.21666666666681</v>
      </c>
      <c r="J441" s="260">
        <v>574.98333333333335</v>
      </c>
      <c r="K441" s="259">
        <v>565.45000000000005</v>
      </c>
      <c r="L441" s="259">
        <v>553.15</v>
      </c>
      <c r="M441" s="259">
        <v>4.9701599999999999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1903.9</v>
      </c>
      <c r="D442" s="260">
        <v>1890.75</v>
      </c>
      <c r="E442" s="260">
        <v>1874.75</v>
      </c>
      <c r="F442" s="260">
        <v>1845.6</v>
      </c>
      <c r="G442" s="260">
        <v>1829.6</v>
      </c>
      <c r="H442" s="260">
        <v>1919.9</v>
      </c>
      <c r="I442" s="260">
        <v>1935.9</v>
      </c>
      <c r="J442" s="260">
        <v>1965.0500000000002</v>
      </c>
      <c r="K442" s="259">
        <v>1906.75</v>
      </c>
      <c r="L442" s="259">
        <v>1861.6</v>
      </c>
      <c r="M442" s="259">
        <v>0.10646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642.15</v>
      </c>
      <c r="D443" s="260">
        <v>639.33333333333337</v>
      </c>
      <c r="E443" s="260">
        <v>628.66666666666674</v>
      </c>
      <c r="F443" s="260">
        <v>615.18333333333339</v>
      </c>
      <c r="G443" s="260">
        <v>604.51666666666677</v>
      </c>
      <c r="H443" s="260">
        <v>652.81666666666672</v>
      </c>
      <c r="I443" s="260">
        <v>663.48333333333346</v>
      </c>
      <c r="J443" s="260">
        <v>676.9666666666667</v>
      </c>
      <c r="K443" s="259">
        <v>650</v>
      </c>
      <c r="L443" s="259">
        <v>625.85</v>
      </c>
      <c r="M443" s="259">
        <v>0.59897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980.85</v>
      </c>
      <c r="D444" s="260">
        <v>976.46666666666658</v>
      </c>
      <c r="E444" s="260">
        <v>967.93333333333317</v>
      </c>
      <c r="F444" s="260">
        <v>955.01666666666654</v>
      </c>
      <c r="G444" s="260">
        <v>946.48333333333312</v>
      </c>
      <c r="H444" s="260">
        <v>989.38333333333321</v>
      </c>
      <c r="I444" s="260">
        <v>997.91666666666674</v>
      </c>
      <c r="J444" s="260">
        <v>1010.8333333333333</v>
      </c>
      <c r="K444" s="259">
        <v>985</v>
      </c>
      <c r="L444" s="259">
        <v>963.55</v>
      </c>
      <c r="M444" s="259">
        <v>0.20022999999999999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37.450000000000003</v>
      </c>
      <c r="D445" s="260">
        <v>37.416666666666664</v>
      </c>
      <c r="E445" s="260">
        <v>36.68333333333333</v>
      </c>
      <c r="F445" s="260">
        <v>35.916666666666664</v>
      </c>
      <c r="G445" s="260">
        <v>35.18333333333333</v>
      </c>
      <c r="H445" s="260">
        <v>38.18333333333333</v>
      </c>
      <c r="I445" s="260">
        <v>38.916666666666664</v>
      </c>
      <c r="J445" s="260">
        <v>39.68333333333333</v>
      </c>
      <c r="K445" s="259">
        <v>38.15</v>
      </c>
      <c r="L445" s="259">
        <v>36.65</v>
      </c>
      <c r="M445" s="259">
        <v>43.730710000000002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1087.7</v>
      </c>
      <c r="D446" s="260">
        <v>1076.0333333333335</v>
      </c>
      <c r="E446" s="260">
        <v>1058.866666666667</v>
      </c>
      <c r="F446" s="260">
        <v>1030.0333333333335</v>
      </c>
      <c r="G446" s="260">
        <v>1012.866666666667</v>
      </c>
      <c r="H446" s="260">
        <v>1104.866666666667</v>
      </c>
      <c r="I446" s="260">
        <v>1122.0333333333335</v>
      </c>
      <c r="J446" s="260">
        <v>1150.866666666667</v>
      </c>
      <c r="K446" s="259">
        <v>1093.2</v>
      </c>
      <c r="L446" s="259">
        <v>1047.2</v>
      </c>
      <c r="M446" s="259">
        <v>12.18634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783.75</v>
      </c>
      <c r="D447" s="260">
        <v>785.61666666666667</v>
      </c>
      <c r="E447" s="260">
        <v>773.23333333333335</v>
      </c>
      <c r="F447" s="260">
        <v>762.7166666666667</v>
      </c>
      <c r="G447" s="260">
        <v>750.33333333333337</v>
      </c>
      <c r="H447" s="260">
        <v>796.13333333333333</v>
      </c>
      <c r="I447" s="260">
        <v>808.51666666666677</v>
      </c>
      <c r="J447" s="260">
        <v>819.0333333333333</v>
      </c>
      <c r="K447" s="259">
        <v>798</v>
      </c>
      <c r="L447" s="259">
        <v>775.1</v>
      </c>
      <c r="M447" s="259">
        <v>2.6717200000000001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1162.95</v>
      </c>
      <c r="D448" s="260">
        <v>1160.8166666666666</v>
      </c>
      <c r="E448" s="260">
        <v>1148.6333333333332</v>
      </c>
      <c r="F448" s="260">
        <v>1134.3166666666666</v>
      </c>
      <c r="G448" s="260">
        <v>1122.1333333333332</v>
      </c>
      <c r="H448" s="260">
        <v>1175.1333333333332</v>
      </c>
      <c r="I448" s="260">
        <v>1187.3166666666666</v>
      </c>
      <c r="J448" s="260">
        <v>1201.6333333333332</v>
      </c>
      <c r="K448" s="259">
        <v>1173</v>
      </c>
      <c r="L448" s="259">
        <v>1146.5</v>
      </c>
      <c r="M448" s="259">
        <v>21.381969999999999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215.45</v>
      </c>
      <c r="D449" s="260">
        <v>214.2833333333333</v>
      </c>
      <c r="E449" s="260">
        <v>212.11666666666662</v>
      </c>
      <c r="F449" s="260">
        <v>208.7833333333333</v>
      </c>
      <c r="G449" s="260">
        <v>206.61666666666662</v>
      </c>
      <c r="H449" s="260">
        <v>217.61666666666662</v>
      </c>
      <c r="I449" s="260">
        <v>219.7833333333333</v>
      </c>
      <c r="J449" s="260">
        <v>223.11666666666662</v>
      </c>
      <c r="K449" s="259">
        <v>216.45</v>
      </c>
      <c r="L449" s="259">
        <v>210.95</v>
      </c>
      <c r="M449" s="259">
        <v>4.5597599999999998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1183.25</v>
      </c>
      <c r="D450" s="260">
        <v>1178.1666666666667</v>
      </c>
      <c r="E450" s="260">
        <v>1168.5833333333335</v>
      </c>
      <c r="F450" s="260">
        <v>1153.9166666666667</v>
      </c>
      <c r="G450" s="260">
        <v>1144.3333333333335</v>
      </c>
      <c r="H450" s="260">
        <v>1192.8333333333335</v>
      </c>
      <c r="I450" s="260">
        <v>1202.416666666667</v>
      </c>
      <c r="J450" s="260">
        <v>1217.0833333333335</v>
      </c>
      <c r="K450" s="259">
        <v>1187.75</v>
      </c>
      <c r="L450" s="259">
        <v>1163.5</v>
      </c>
      <c r="M450" s="259">
        <v>1.8972500000000001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3100.75</v>
      </c>
      <c r="D451" s="260">
        <v>3090.9</v>
      </c>
      <c r="E451" s="260">
        <v>3071.9</v>
      </c>
      <c r="F451" s="260">
        <v>3043.05</v>
      </c>
      <c r="G451" s="260">
        <v>3024.05</v>
      </c>
      <c r="H451" s="260">
        <v>3119.75</v>
      </c>
      <c r="I451" s="260">
        <v>3138.75</v>
      </c>
      <c r="J451" s="260">
        <v>3167.6</v>
      </c>
      <c r="K451" s="259">
        <v>3109.9</v>
      </c>
      <c r="L451" s="259">
        <v>3062.05</v>
      </c>
      <c r="M451" s="259">
        <v>16.652470000000001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757.35</v>
      </c>
      <c r="D452" s="260">
        <v>751.71666666666658</v>
      </c>
      <c r="E452" s="260">
        <v>744.43333333333317</v>
      </c>
      <c r="F452" s="260">
        <v>731.51666666666654</v>
      </c>
      <c r="G452" s="260">
        <v>724.23333333333312</v>
      </c>
      <c r="H452" s="260">
        <v>764.63333333333321</v>
      </c>
      <c r="I452" s="260">
        <v>771.91666666666674</v>
      </c>
      <c r="J452" s="260">
        <v>784.83333333333326</v>
      </c>
      <c r="K452" s="259">
        <v>759</v>
      </c>
      <c r="L452" s="259">
        <v>738.8</v>
      </c>
      <c r="M452" s="259">
        <v>13.729620000000001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8360.65</v>
      </c>
      <c r="D453" s="260">
        <v>8413.2166666666672</v>
      </c>
      <c r="E453" s="260">
        <v>8277.4333333333343</v>
      </c>
      <c r="F453" s="260">
        <v>8194.2166666666672</v>
      </c>
      <c r="G453" s="260">
        <v>8058.4333333333343</v>
      </c>
      <c r="H453" s="260">
        <v>8496.4333333333343</v>
      </c>
      <c r="I453" s="260">
        <v>8632.2166666666672</v>
      </c>
      <c r="J453" s="260">
        <v>8715.4333333333343</v>
      </c>
      <c r="K453" s="259">
        <v>8549</v>
      </c>
      <c r="L453" s="259">
        <v>8330</v>
      </c>
      <c r="M453" s="259">
        <v>1.23936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2324.1</v>
      </c>
      <c r="D454" s="260">
        <v>2313.0666666666666</v>
      </c>
      <c r="E454" s="260">
        <v>2277.2333333333331</v>
      </c>
      <c r="F454" s="260">
        <v>2230.3666666666663</v>
      </c>
      <c r="G454" s="260">
        <v>2194.5333333333328</v>
      </c>
      <c r="H454" s="260">
        <v>2359.9333333333334</v>
      </c>
      <c r="I454" s="260">
        <v>2395.7666666666673</v>
      </c>
      <c r="J454" s="260">
        <v>2442.6333333333337</v>
      </c>
      <c r="K454" s="259">
        <v>2348.9</v>
      </c>
      <c r="L454" s="259">
        <v>2266.1999999999998</v>
      </c>
      <c r="M454" s="259">
        <v>0.43329000000000001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192.55</v>
      </c>
      <c r="D455" s="260">
        <v>191.98333333333335</v>
      </c>
      <c r="E455" s="260">
        <v>190.06666666666669</v>
      </c>
      <c r="F455" s="260">
        <v>187.58333333333334</v>
      </c>
      <c r="G455" s="260">
        <v>185.66666666666669</v>
      </c>
      <c r="H455" s="260">
        <v>194.4666666666667</v>
      </c>
      <c r="I455" s="260">
        <v>196.38333333333333</v>
      </c>
      <c r="J455" s="260">
        <v>198.8666666666667</v>
      </c>
      <c r="K455" s="259">
        <v>193.9</v>
      </c>
      <c r="L455" s="259">
        <v>189.5</v>
      </c>
      <c r="M455" s="259">
        <v>23.990680000000001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396.55</v>
      </c>
      <c r="D456" s="260">
        <v>395.2833333333333</v>
      </c>
      <c r="E456" s="260">
        <v>392.36666666666662</v>
      </c>
      <c r="F456" s="260">
        <v>388.18333333333334</v>
      </c>
      <c r="G456" s="260">
        <v>385.26666666666665</v>
      </c>
      <c r="H456" s="260">
        <v>399.46666666666658</v>
      </c>
      <c r="I456" s="260">
        <v>402.38333333333333</v>
      </c>
      <c r="J456" s="260">
        <v>406.56666666666655</v>
      </c>
      <c r="K456" s="259">
        <v>398.2</v>
      </c>
      <c r="L456" s="259">
        <v>391.1</v>
      </c>
      <c r="M456" s="259">
        <v>142.87343999999999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217.95</v>
      </c>
      <c r="D457" s="260">
        <v>217.4666666666667</v>
      </c>
      <c r="E457" s="260">
        <v>215.53333333333339</v>
      </c>
      <c r="F457" s="260">
        <v>213.1166666666667</v>
      </c>
      <c r="G457" s="260">
        <v>211.18333333333339</v>
      </c>
      <c r="H457" s="260">
        <v>219.88333333333338</v>
      </c>
      <c r="I457" s="260">
        <v>221.81666666666666</v>
      </c>
      <c r="J457" s="260">
        <v>224.23333333333338</v>
      </c>
      <c r="K457" s="259">
        <v>219.4</v>
      </c>
      <c r="L457" s="259">
        <v>215.05</v>
      </c>
      <c r="M457" s="259">
        <v>95.045180000000002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100.55</v>
      </c>
      <c r="D458" s="260">
        <v>100.25</v>
      </c>
      <c r="E458" s="260">
        <v>99.3</v>
      </c>
      <c r="F458" s="260">
        <v>98.05</v>
      </c>
      <c r="G458" s="260">
        <v>97.1</v>
      </c>
      <c r="H458" s="260">
        <v>101.5</v>
      </c>
      <c r="I458" s="260">
        <v>102.44999999999999</v>
      </c>
      <c r="J458" s="260">
        <v>103.7</v>
      </c>
      <c r="K458" s="259">
        <v>101.2</v>
      </c>
      <c r="L458" s="259">
        <v>99</v>
      </c>
      <c r="M458" s="259">
        <v>413.57468999999998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99.8</v>
      </c>
      <c r="D459" s="260">
        <v>100.35000000000001</v>
      </c>
      <c r="E459" s="260">
        <v>98.750000000000014</v>
      </c>
      <c r="F459" s="260">
        <v>97.7</v>
      </c>
      <c r="G459" s="260">
        <v>96.100000000000009</v>
      </c>
      <c r="H459" s="260">
        <v>101.40000000000002</v>
      </c>
      <c r="I459" s="260">
        <v>103.00000000000001</v>
      </c>
      <c r="J459" s="260">
        <v>104.05000000000003</v>
      </c>
      <c r="K459" s="259">
        <v>101.95</v>
      </c>
      <c r="L459" s="259">
        <v>99.3</v>
      </c>
      <c r="M459" s="259">
        <v>9.4559099999999994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3040.9</v>
      </c>
      <c r="D460" s="260">
        <v>3055.3333333333335</v>
      </c>
      <c r="E460" s="260">
        <v>3012.666666666667</v>
      </c>
      <c r="F460" s="260">
        <v>2984.4333333333334</v>
      </c>
      <c r="G460" s="260">
        <v>2941.7666666666669</v>
      </c>
      <c r="H460" s="260">
        <v>3083.5666666666671</v>
      </c>
      <c r="I460" s="260">
        <v>3126.233333333334</v>
      </c>
      <c r="J460" s="260">
        <v>3154.4666666666672</v>
      </c>
      <c r="K460" s="259">
        <v>3098</v>
      </c>
      <c r="L460" s="259">
        <v>3027.1</v>
      </c>
      <c r="M460" s="259">
        <v>4.1200000000000001E-2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1015.9</v>
      </c>
      <c r="D461" s="260">
        <v>1010.9666666666666</v>
      </c>
      <c r="E461" s="260">
        <v>1003.1333333333332</v>
      </c>
      <c r="F461" s="260">
        <v>990.36666666666667</v>
      </c>
      <c r="G461" s="260">
        <v>982.5333333333333</v>
      </c>
      <c r="H461" s="260">
        <v>1023.7333333333331</v>
      </c>
      <c r="I461" s="260">
        <v>1031.5666666666664</v>
      </c>
      <c r="J461" s="260">
        <v>1044.333333333333</v>
      </c>
      <c r="K461" s="259">
        <v>1018.8</v>
      </c>
      <c r="L461" s="259">
        <v>998.2</v>
      </c>
      <c r="M461" s="259">
        <v>21.924209999999999</v>
      </c>
      <c r="N461" s="1"/>
      <c r="O461" s="1"/>
    </row>
    <row r="462" spans="1:15" ht="12.75" customHeight="1">
      <c r="A462" s="30">
        <v>452</v>
      </c>
      <c r="B462" s="269" t="s">
        <v>1018</v>
      </c>
      <c r="C462" s="259">
        <v>714.9</v>
      </c>
      <c r="D462" s="260">
        <v>714.9</v>
      </c>
      <c r="E462" s="260">
        <v>698</v>
      </c>
      <c r="F462" s="260">
        <v>681.1</v>
      </c>
      <c r="G462" s="260">
        <v>664.2</v>
      </c>
      <c r="H462" s="260">
        <v>731.8</v>
      </c>
      <c r="I462" s="260">
        <v>748.69999999999982</v>
      </c>
      <c r="J462" s="260">
        <v>765.59999999999991</v>
      </c>
      <c r="K462" s="259">
        <v>731.8</v>
      </c>
      <c r="L462" s="259">
        <v>698</v>
      </c>
      <c r="M462" s="259">
        <v>11.57131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85.65</v>
      </c>
      <c r="D463" s="260">
        <v>85.399999999999991</v>
      </c>
      <c r="E463" s="260">
        <v>84.799999999999983</v>
      </c>
      <c r="F463" s="260">
        <v>83.949999999999989</v>
      </c>
      <c r="G463" s="260">
        <v>83.34999999999998</v>
      </c>
      <c r="H463" s="260">
        <v>86.249999999999986</v>
      </c>
      <c r="I463" s="260">
        <v>86.84999999999998</v>
      </c>
      <c r="J463" s="260">
        <v>87.699999999999989</v>
      </c>
      <c r="K463" s="259">
        <v>86</v>
      </c>
      <c r="L463" s="259">
        <v>84.55</v>
      </c>
      <c r="M463" s="259">
        <v>0.78534999999999999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709.15</v>
      </c>
      <c r="D464" s="260">
        <v>705.36666666666667</v>
      </c>
      <c r="E464" s="260">
        <v>697.88333333333333</v>
      </c>
      <c r="F464" s="260">
        <v>686.61666666666667</v>
      </c>
      <c r="G464" s="260">
        <v>679.13333333333333</v>
      </c>
      <c r="H464" s="260">
        <v>716.63333333333333</v>
      </c>
      <c r="I464" s="260">
        <v>724.11666666666667</v>
      </c>
      <c r="J464" s="260">
        <v>735.38333333333333</v>
      </c>
      <c r="K464" s="259">
        <v>712.85</v>
      </c>
      <c r="L464" s="259">
        <v>694.1</v>
      </c>
      <c r="M464" s="259">
        <v>4.3699700000000004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2063.75</v>
      </c>
      <c r="D465" s="260">
        <v>2040.9166666666667</v>
      </c>
      <c r="E465" s="260">
        <v>1976.5833333333335</v>
      </c>
      <c r="F465" s="260">
        <v>1889.4166666666667</v>
      </c>
      <c r="G465" s="260">
        <v>1825.0833333333335</v>
      </c>
      <c r="H465" s="260">
        <v>2128.0833333333335</v>
      </c>
      <c r="I465" s="260">
        <v>2192.416666666667</v>
      </c>
      <c r="J465" s="260">
        <v>2279.5833333333335</v>
      </c>
      <c r="K465" s="259">
        <v>2105.25</v>
      </c>
      <c r="L465" s="259">
        <v>1953.75</v>
      </c>
      <c r="M465" s="259">
        <v>2.8645900000000002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679.2</v>
      </c>
      <c r="D466" s="260">
        <v>679.4</v>
      </c>
      <c r="E466" s="260">
        <v>669.8</v>
      </c>
      <c r="F466" s="260">
        <v>660.4</v>
      </c>
      <c r="G466" s="260">
        <v>650.79999999999995</v>
      </c>
      <c r="H466" s="260">
        <v>688.8</v>
      </c>
      <c r="I466" s="260">
        <v>698.40000000000009</v>
      </c>
      <c r="J466" s="260">
        <v>707.8</v>
      </c>
      <c r="K466" s="259">
        <v>689</v>
      </c>
      <c r="L466" s="259">
        <v>670</v>
      </c>
      <c r="M466" s="259">
        <v>0.26485999999999998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3245</v>
      </c>
      <c r="D467" s="260">
        <v>3274.1166666666668</v>
      </c>
      <c r="E467" s="260">
        <v>3163.2333333333336</v>
      </c>
      <c r="F467" s="260">
        <v>3081.4666666666667</v>
      </c>
      <c r="G467" s="260">
        <v>2970.5833333333335</v>
      </c>
      <c r="H467" s="260">
        <v>3355.8833333333337</v>
      </c>
      <c r="I467" s="260">
        <v>3466.7666666666669</v>
      </c>
      <c r="J467" s="260">
        <v>3548.5333333333338</v>
      </c>
      <c r="K467" s="259">
        <v>3385</v>
      </c>
      <c r="L467" s="259">
        <v>3192.35</v>
      </c>
      <c r="M467" s="259">
        <v>0.92896000000000001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2621.35</v>
      </c>
      <c r="D468" s="260">
        <v>2624.0833333333335</v>
      </c>
      <c r="E468" s="260">
        <v>2603.2666666666669</v>
      </c>
      <c r="F468" s="260">
        <v>2585.1833333333334</v>
      </c>
      <c r="G468" s="260">
        <v>2564.3666666666668</v>
      </c>
      <c r="H468" s="260">
        <v>2642.166666666667</v>
      </c>
      <c r="I468" s="260">
        <v>2662.9833333333336</v>
      </c>
      <c r="J468" s="260">
        <v>2681.0666666666671</v>
      </c>
      <c r="K468" s="259">
        <v>2644.9</v>
      </c>
      <c r="L468" s="259">
        <v>2606</v>
      </c>
      <c r="M468" s="259">
        <v>11.317019999999999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1588.8</v>
      </c>
      <c r="D469" s="260">
        <v>1595.7166666666665</v>
      </c>
      <c r="E469" s="260">
        <v>1576.4333333333329</v>
      </c>
      <c r="F469" s="260">
        <v>1564.0666666666664</v>
      </c>
      <c r="G469" s="260">
        <v>1544.7833333333328</v>
      </c>
      <c r="H469" s="260">
        <v>1608.083333333333</v>
      </c>
      <c r="I469" s="260">
        <v>1627.3666666666663</v>
      </c>
      <c r="J469" s="260">
        <v>1639.7333333333331</v>
      </c>
      <c r="K469" s="259">
        <v>1615</v>
      </c>
      <c r="L469" s="259">
        <v>1583.35</v>
      </c>
      <c r="M469" s="259">
        <v>3.11104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483.85</v>
      </c>
      <c r="D470" s="260">
        <v>483.63333333333338</v>
      </c>
      <c r="E470" s="260">
        <v>480.61666666666679</v>
      </c>
      <c r="F470" s="260">
        <v>477.38333333333338</v>
      </c>
      <c r="G470" s="260">
        <v>474.36666666666679</v>
      </c>
      <c r="H470" s="260">
        <v>486.86666666666679</v>
      </c>
      <c r="I470" s="260">
        <v>489.88333333333333</v>
      </c>
      <c r="J470" s="260">
        <v>493.11666666666679</v>
      </c>
      <c r="K470" s="259">
        <v>486.65</v>
      </c>
      <c r="L470" s="259">
        <v>480.4</v>
      </c>
      <c r="M470" s="259">
        <v>3.6377100000000002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779.4</v>
      </c>
      <c r="D471" s="260">
        <v>776.35</v>
      </c>
      <c r="E471" s="260">
        <v>760.7</v>
      </c>
      <c r="F471" s="260">
        <v>742</v>
      </c>
      <c r="G471" s="260">
        <v>726.35</v>
      </c>
      <c r="H471" s="260">
        <v>795.05000000000007</v>
      </c>
      <c r="I471" s="260">
        <v>810.69999999999993</v>
      </c>
      <c r="J471" s="260">
        <v>829.40000000000009</v>
      </c>
      <c r="K471" s="259">
        <v>792</v>
      </c>
      <c r="L471" s="259">
        <v>757.65</v>
      </c>
      <c r="M471" s="259">
        <v>1.6863300000000001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1422.3</v>
      </c>
      <c r="D472" s="260">
        <v>1420.05</v>
      </c>
      <c r="E472" s="260">
        <v>1400.25</v>
      </c>
      <c r="F472" s="260">
        <v>1378.2</v>
      </c>
      <c r="G472" s="260">
        <v>1358.4</v>
      </c>
      <c r="H472" s="260">
        <v>1442.1</v>
      </c>
      <c r="I472" s="260">
        <v>1461.8999999999996</v>
      </c>
      <c r="J472" s="260">
        <v>1483.9499999999998</v>
      </c>
      <c r="K472" s="259">
        <v>1439.85</v>
      </c>
      <c r="L472" s="259">
        <v>1398</v>
      </c>
      <c r="M472" s="259">
        <v>4.0216799999999999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36.549999999999997</v>
      </c>
      <c r="D473" s="260">
        <v>36.616666666666667</v>
      </c>
      <c r="E473" s="260">
        <v>36.133333333333333</v>
      </c>
      <c r="F473" s="260">
        <v>35.716666666666669</v>
      </c>
      <c r="G473" s="260">
        <v>35.233333333333334</v>
      </c>
      <c r="H473" s="260">
        <v>37.033333333333331</v>
      </c>
      <c r="I473" s="260">
        <v>37.516666666666666</v>
      </c>
      <c r="J473" s="260">
        <v>37.93333333333333</v>
      </c>
      <c r="K473" s="259">
        <v>37.1</v>
      </c>
      <c r="L473" s="259">
        <v>36.200000000000003</v>
      </c>
      <c r="M473" s="259">
        <v>49.734610000000004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275.75</v>
      </c>
      <c r="D474" s="260">
        <v>272.93333333333334</v>
      </c>
      <c r="E474" s="260">
        <v>267.9666666666667</v>
      </c>
      <c r="F474" s="260">
        <v>260.18333333333334</v>
      </c>
      <c r="G474" s="260">
        <v>255.2166666666667</v>
      </c>
      <c r="H474" s="260">
        <v>280.7166666666667</v>
      </c>
      <c r="I474" s="260">
        <v>285.68333333333328</v>
      </c>
      <c r="J474" s="260">
        <v>293.4666666666667</v>
      </c>
      <c r="K474" s="259">
        <v>277.89999999999998</v>
      </c>
      <c r="L474" s="259">
        <v>265.14999999999998</v>
      </c>
      <c r="M474" s="259">
        <v>8.7623700000000007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266.3</v>
      </c>
      <c r="D475" s="260">
        <v>262.91666666666669</v>
      </c>
      <c r="E475" s="260">
        <v>256.43333333333339</v>
      </c>
      <c r="F475" s="260">
        <v>246.56666666666672</v>
      </c>
      <c r="G475" s="260">
        <v>240.08333333333343</v>
      </c>
      <c r="H475" s="260">
        <v>272.78333333333336</v>
      </c>
      <c r="I475" s="260">
        <v>279.26666666666659</v>
      </c>
      <c r="J475" s="260">
        <v>289.13333333333333</v>
      </c>
      <c r="K475" s="259">
        <v>269.39999999999998</v>
      </c>
      <c r="L475" s="259">
        <v>253.05</v>
      </c>
      <c r="M475" s="259">
        <v>23.147189999999998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2648.8</v>
      </c>
      <c r="D476" s="260">
        <v>2656.8333333333335</v>
      </c>
      <c r="E476" s="260">
        <v>2613.8166666666671</v>
      </c>
      <c r="F476" s="260">
        <v>2578.8333333333335</v>
      </c>
      <c r="G476" s="260">
        <v>2535.8166666666671</v>
      </c>
      <c r="H476" s="260">
        <v>2691.8166666666671</v>
      </c>
      <c r="I476" s="260">
        <v>2734.8333333333335</v>
      </c>
      <c r="J476" s="260">
        <v>2769.8166666666671</v>
      </c>
      <c r="K476" s="259">
        <v>2699.85</v>
      </c>
      <c r="L476" s="259">
        <v>2621.85</v>
      </c>
      <c r="M476" s="259">
        <v>1.5970800000000001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703.5</v>
      </c>
      <c r="D477" s="260">
        <v>706.68333333333339</v>
      </c>
      <c r="E477" s="260">
        <v>693.36666666666679</v>
      </c>
      <c r="F477" s="260">
        <v>683.23333333333335</v>
      </c>
      <c r="G477" s="260">
        <v>669.91666666666674</v>
      </c>
      <c r="H477" s="260">
        <v>716.81666666666683</v>
      </c>
      <c r="I477" s="260">
        <v>730.13333333333344</v>
      </c>
      <c r="J477" s="260">
        <v>740.26666666666688</v>
      </c>
      <c r="K477" s="259">
        <v>720</v>
      </c>
      <c r="L477" s="259">
        <v>696.55</v>
      </c>
      <c r="M477" s="259">
        <v>1.2090799999999999</v>
      </c>
      <c r="N477" s="1"/>
      <c r="O477" s="1"/>
    </row>
    <row r="478" spans="1:15" ht="12.75" customHeight="1">
      <c r="A478" s="30">
        <v>468</v>
      </c>
      <c r="B478" s="269" t="s">
        <v>1019</v>
      </c>
      <c r="C478" s="259">
        <v>563</v>
      </c>
      <c r="D478" s="260">
        <v>561.88333333333333</v>
      </c>
      <c r="E478" s="260">
        <v>554.11666666666667</v>
      </c>
      <c r="F478" s="260">
        <v>545.23333333333335</v>
      </c>
      <c r="G478" s="260">
        <v>537.4666666666667</v>
      </c>
      <c r="H478" s="260">
        <v>570.76666666666665</v>
      </c>
      <c r="I478" s="260">
        <v>578.5333333333333</v>
      </c>
      <c r="J478" s="260">
        <v>587.41666666666663</v>
      </c>
      <c r="K478" s="259">
        <v>569.65</v>
      </c>
      <c r="L478" s="259">
        <v>553</v>
      </c>
      <c r="M478" s="259">
        <v>1.17266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673.6</v>
      </c>
      <c r="D479" s="260">
        <v>669.95</v>
      </c>
      <c r="E479" s="260">
        <v>664.35000000000014</v>
      </c>
      <c r="F479" s="260">
        <v>655.10000000000014</v>
      </c>
      <c r="G479" s="260">
        <v>649.50000000000023</v>
      </c>
      <c r="H479" s="260">
        <v>679.2</v>
      </c>
      <c r="I479" s="260">
        <v>684.8</v>
      </c>
      <c r="J479" s="260">
        <v>694.05</v>
      </c>
      <c r="K479" s="259">
        <v>675.55</v>
      </c>
      <c r="L479" s="259">
        <v>660.7</v>
      </c>
      <c r="M479" s="259">
        <v>11.71443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722.9</v>
      </c>
      <c r="D480" s="260">
        <v>720.31666666666661</v>
      </c>
      <c r="E480" s="260">
        <v>711.08333333333326</v>
      </c>
      <c r="F480" s="260">
        <v>699.26666666666665</v>
      </c>
      <c r="G480" s="260">
        <v>690.0333333333333</v>
      </c>
      <c r="H480" s="260">
        <v>732.13333333333321</v>
      </c>
      <c r="I480" s="260">
        <v>741.36666666666656</v>
      </c>
      <c r="J480" s="260">
        <v>753.18333333333317</v>
      </c>
      <c r="K480" s="259">
        <v>729.55</v>
      </c>
      <c r="L480" s="259">
        <v>708.5</v>
      </c>
      <c r="M480" s="259">
        <v>0.29132999999999998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6177.7</v>
      </c>
      <c r="D481" s="260">
        <v>6141.833333333333</v>
      </c>
      <c r="E481" s="260">
        <v>6093.6666666666661</v>
      </c>
      <c r="F481" s="260">
        <v>6009.6333333333332</v>
      </c>
      <c r="G481" s="260">
        <v>5961.4666666666662</v>
      </c>
      <c r="H481" s="260">
        <v>6225.8666666666659</v>
      </c>
      <c r="I481" s="260">
        <v>6274.0333333333319</v>
      </c>
      <c r="J481" s="260">
        <v>6358.0666666666657</v>
      </c>
      <c r="K481" s="259">
        <v>6190</v>
      </c>
      <c r="L481" s="259">
        <v>6057.8</v>
      </c>
      <c r="M481" s="259">
        <v>2.23353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43.8</v>
      </c>
      <c r="D482" s="260">
        <v>43.533333333333331</v>
      </c>
      <c r="E482" s="260">
        <v>43.066666666666663</v>
      </c>
      <c r="F482" s="260">
        <v>42.333333333333329</v>
      </c>
      <c r="G482" s="260">
        <v>41.86666666666666</v>
      </c>
      <c r="H482" s="260">
        <v>44.266666666666666</v>
      </c>
      <c r="I482" s="260">
        <v>44.733333333333334</v>
      </c>
      <c r="J482" s="260">
        <v>45.466666666666669</v>
      </c>
      <c r="K482" s="259">
        <v>44</v>
      </c>
      <c r="L482" s="259">
        <v>42.8</v>
      </c>
      <c r="M482" s="259">
        <v>41.797919999999998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1669.4</v>
      </c>
      <c r="D483" s="260">
        <v>1657.1666666666667</v>
      </c>
      <c r="E483" s="260">
        <v>1636.3833333333334</v>
      </c>
      <c r="F483" s="260">
        <v>1603.3666666666668</v>
      </c>
      <c r="G483" s="260">
        <v>1582.5833333333335</v>
      </c>
      <c r="H483" s="260">
        <v>1690.1833333333334</v>
      </c>
      <c r="I483" s="260">
        <v>1710.9666666666667</v>
      </c>
      <c r="J483" s="260">
        <v>1743.9833333333333</v>
      </c>
      <c r="K483" s="259">
        <v>1677.95</v>
      </c>
      <c r="L483" s="259">
        <v>1624.15</v>
      </c>
      <c r="M483" s="259">
        <v>2.38158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837.5</v>
      </c>
      <c r="D484" s="275">
        <v>827.05000000000007</v>
      </c>
      <c r="E484" s="275">
        <v>812.45000000000016</v>
      </c>
      <c r="F484" s="275">
        <v>787.40000000000009</v>
      </c>
      <c r="G484" s="275">
        <v>772.80000000000018</v>
      </c>
      <c r="H484" s="275">
        <v>852.10000000000014</v>
      </c>
      <c r="I484" s="275">
        <v>866.7</v>
      </c>
      <c r="J484" s="274">
        <v>891.75000000000011</v>
      </c>
      <c r="K484" s="274">
        <v>841.65</v>
      </c>
      <c r="L484" s="274">
        <v>802</v>
      </c>
      <c r="M484" s="230">
        <v>29.22626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251</v>
      </c>
      <c r="D485" s="275">
        <v>249.26666666666665</v>
      </c>
      <c r="E485" s="275">
        <v>245.7833333333333</v>
      </c>
      <c r="F485" s="275">
        <v>240.56666666666666</v>
      </c>
      <c r="G485" s="275">
        <v>237.08333333333331</v>
      </c>
      <c r="H485" s="275">
        <v>254.48333333333329</v>
      </c>
      <c r="I485" s="275">
        <v>257.96666666666664</v>
      </c>
      <c r="J485" s="274">
        <v>263.18333333333328</v>
      </c>
      <c r="K485" s="274">
        <v>252.75</v>
      </c>
      <c r="L485" s="274">
        <v>244.05</v>
      </c>
      <c r="M485" s="230">
        <v>2.1933500000000001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2790.8</v>
      </c>
      <c r="D486" s="260">
        <v>2791.3166666666671</v>
      </c>
      <c r="E486" s="260">
        <v>2770.483333333334</v>
      </c>
      <c r="F486" s="260">
        <v>2750.166666666667</v>
      </c>
      <c r="G486" s="260">
        <v>2729.3333333333339</v>
      </c>
      <c r="H486" s="260">
        <v>2811.6333333333341</v>
      </c>
      <c r="I486" s="260">
        <v>2832.4666666666672</v>
      </c>
      <c r="J486" s="260">
        <v>2852.7833333333342</v>
      </c>
      <c r="K486" s="259">
        <v>2812.15</v>
      </c>
      <c r="L486" s="259">
        <v>2771</v>
      </c>
      <c r="M486" s="259">
        <v>0.16617999999999999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688.35</v>
      </c>
      <c r="D487" s="275">
        <v>687.2166666666667</v>
      </c>
      <c r="E487" s="275">
        <v>679.13333333333344</v>
      </c>
      <c r="F487" s="275">
        <v>669.91666666666674</v>
      </c>
      <c r="G487" s="275">
        <v>661.83333333333348</v>
      </c>
      <c r="H487" s="275">
        <v>696.43333333333339</v>
      </c>
      <c r="I487" s="275">
        <v>704.51666666666665</v>
      </c>
      <c r="J487" s="274">
        <v>713.73333333333335</v>
      </c>
      <c r="K487" s="274">
        <v>695.3</v>
      </c>
      <c r="L487" s="274">
        <v>678</v>
      </c>
      <c r="M487" s="230">
        <v>2.1494499999999999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350.8</v>
      </c>
      <c r="D488" s="260">
        <v>350.26666666666665</v>
      </c>
      <c r="E488" s="260">
        <v>345.5333333333333</v>
      </c>
      <c r="F488" s="260">
        <v>340.26666666666665</v>
      </c>
      <c r="G488" s="260">
        <v>335.5333333333333</v>
      </c>
      <c r="H488" s="260">
        <v>355.5333333333333</v>
      </c>
      <c r="I488" s="260">
        <v>360.26666666666665</v>
      </c>
      <c r="J488" s="260">
        <v>365.5333333333333</v>
      </c>
      <c r="K488" s="259">
        <v>355</v>
      </c>
      <c r="L488" s="259">
        <v>345</v>
      </c>
      <c r="M488" s="259">
        <v>1.13635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349.6</v>
      </c>
      <c r="D489" s="275">
        <v>348.0333333333333</v>
      </c>
      <c r="E489" s="260">
        <v>344.16666666666663</v>
      </c>
      <c r="F489" s="260">
        <v>338.73333333333335</v>
      </c>
      <c r="G489" s="260">
        <v>334.86666666666667</v>
      </c>
      <c r="H489" s="260">
        <v>353.46666666666658</v>
      </c>
      <c r="I489" s="260">
        <v>357.33333333333326</v>
      </c>
      <c r="J489" s="260">
        <v>362.76666666666654</v>
      </c>
      <c r="K489" s="259">
        <v>351.9</v>
      </c>
      <c r="L489" s="259">
        <v>342.6</v>
      </c>
      <c r="M489" s="259">
        <v>2.7883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313.85000000000002</v>
      </c>
      <c r="D490" s="260">
        <v>311.93333333333334</v>
      </c>
      <c r="E490" s="260">
        <v>307.86666666666667</v>
      </c>
      <c r="F490" s="260">
        <v>301.88333333333333</v>
      </c>
      <c r="G490" s="260">
        <v>297.81666666666666</v>
      </c>
      <c r="H490" s="260">
        <v>317.91666666666669</v>
      </c>
      <c r="I490" s="260">
        <v>321.98333333333341</v>
      </c>
      <c r="J490" s="260">
        <v>327.9666666666667</v>
      </c>
      <c r="K490" s="259">
        <v>316</v>
      </c>
      <c r="L490" s="259">
        <v>305.95</v>
      </c>
      <c r="M490" s="259">
        <v>2.86124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1068.3499999999999</v>
      </c>
      <c r="D491" s="275">
        <v>1059.5666666666666</v>
      </c>
      <c r="E491" s="260">
        <v>1034.3333333333333</v>
      </c>
      <c r="F491" s="260">
        <v>1000.3166666666666</v>
      </c>
      <c r="G491" s="260">
        <v>975.08333333333326</v>
      </c>
      <c r="H491" s="260">
        <v>1093.5833333333333</v>
      </c>
      <c r="I491" s="260">
        <v>1118.8166666666668</v>
      </c>
      <c r="J491" s="260">
        <v>1152.8333333333333</v>
      </c>
      <c r="K491" s="259">
        <v>1084.8</v>
      </c>
      <c r="L491" s="259">
        <v>1025.55</v>
      </c>
      <c r="M491" s="259">
        <v>24.2941</v>
      </c>
      <c r="N491" s="1"/>
      <c r="O491" s="1"/>
    </row>
    <row r="492" spans="1:15" ht="12.75" customHeight="1">
      <c r="A492" s="30">
        <v>482</v>
      </c>
      <c r="B492" s="230" t="s">
        <v>1020</v>
      </c>
      <c r="C492" s="259">
        <v>1419.45</v>
      </c>
      <c r="D492" s="260">
        <v>1425.8833333333332</v>
      </c>
      <c r="E492" s="260">
        <v>1403.5666666666664</v>
      </c>
      <c r="F492" s="260">
        <v>1387.6833333333332</v>
      </c>
      <c r="G492" s="260">
        <v>1365.3666666666663</v>
      </c>
      <c r="H492" s="260">
        <v>1441.7666666666664</v>
      </c>
      <c r="I492" s="260">
        <v>1464.083333333333</v>
      </c>
      <c r="J492" s="260">
        <v>1479.9666666666665</v>
      </c>
      <c r="K492" s="259">
        <v>1448.2</v>
      </c>
      <c r="L492" s="259">
        <v>1410</v>
      </c>
      <c r="M492" s="259">
        <v>0.64468000000000003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287.60000000000002</v>
      </c>
      <c r="D493" s="275">
        <v>285.9666666666667</v>
      </c>
      <c r="E493" s="260">
        <v>281.93333333333339</v>
      </c>
      <c r="F493" s="260">
        <v>276.26666666666671</v>
      </c>
      <c r="G493" s="260">
        <v>272.23333333333341</v>
      </c>
      <c r="H493" s="260">
        <v>291.63333333333338</v>
      </c>
      <c r="I493" s="260">
        <v>295.66666666666669</v>
      </c>
      <c r="J493" s="260">
        <v>301.33333333333337</v>
      </c>
      <c r="K493" s="259">
        <v>290</v>
      </c>
      <c r="L493" s="259">
        <v>280.3</v>
      </c>
      <c r="M493" s="259">
        <v>100.4415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430.35</v>
      </c>
      <c r="D494" s="260">
        <v>432</v>
      </c>
      <c r="E494" s="260">
        <v>422.4</v>
      </c>
      <c r="F494" s="260">
        <v>414.45</v>
      </c>
      <c r="G494" s="260">
        <v>404.84999999999997</v>
      </c>
      <c r="H494" s="260">
        <v>439.95</v>
      </c>
      <c r="I494" s="260">
        <v>449.55</v>
      </c>
      <c r="J494" s="260">
        <v>457.5</v>
      </c>
      <c r="K494" s="259">
        <v>441.6</v>
      </c>
      <c r="L494" s="259">
        <v>424.05</v>
      </c>
      <c r="M494" s="259">
        <v>0.62143000000000004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1975.95</v>
      </c>
      <c r="D495" s="275">
        <v>1982.3333333333333</v>
      </c>
      <c r="E495" s="260">
        <v>1961.6166666666666</v>
      </c>
      <c r="F495" s="260">
        <v>1947.2833333333333</v>
      </c>
      <c r="G495" s="260">
        <v>1926.5666666666666</v>
      </c>
      <c r="H495" s="260">
        <v>1996.6666666666665</v>
      </c>
      <c r="I495" s="260">
        <v>2017.3833333333332</v>
      </c>
      <c r="J495" s="260">
        <v>2031.7166666666665</v>
      </c>
      <c r="K495" s="259">
        <v>2003.05</v>
      </c>
      <c r="L495" s="259">
        <v>1968</v>
      </c>
      <c r="M495" s="259">
        <v>0.26698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8.65</v>
      </c>
      <c r="D496" s="275">
        <v>8.65</v>
      </c>
      <c r="E496" s="260">
        <v>8.5500000000000007</v>
      </c>
      <c r="F496" s="260">
        <v>8.4500000000000011</v>
      </c>
      <c r="G496" s="260">
        <v>8.3500000000000014</v>
      </c>
      <c r="H496" s="260">
        <v>8.75</v>
      </c>
      <c r="I496" s="260">
        <v>8.8499999999999979</v>
      </c>
      <c r="J496" s="260">
        <v>8.9499999999999993</v>
      </c>
      <c r="K496" s="259">
        <v>8.75</v>
      </c>
      <c r="L496" s="259">
        <v>8.5500000000000007</v>
      </c>
      <c r="M496" s="259">
        <v>652.39891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874.3</v>
      </c>
      <c r="D497" s="275">
        <v>870.56666666666661</v>
      </c>
      <c r="E497" s="260">
        <v>863.13333333333321</v>
      </c>
      <c r="F497" s="260">
        <v>851.96666666666658</v>
      </c>
      <c r="G497" s="260">
        <v>844.53333333333319</v>
      </c>
      <c r="H497" s="260">
        <v>881.73333333333323</v>
      </c>
      <c r="I497" s="260">
        <v>889.16666666666663</v>
      </c>
      <c r="J497" s="260">
        <v>900.33333333333326</v>
      </c>
      <c r="K497" s="259">
        <v>878</v>
      </c>
      <c r="L497" s="259">
        <v>859.4</v>
      </c>
      <c r="M497" s="259">
        <v>19.92108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245.6</v>
      </c>
      <c r="D498" s="275">
        <v>246.98333333333335</v>
      </c>
      <c r="E498" s="260">
        <v>239.2166666666667</v>
      </c>
      <c r="F498" s="260">
        <v>232.83333333333334</v>
      </c>
      <c r="G498" s="260">
        <v>225.06666666666669</v>
      </c>
      <c r="H498" s="260">
        <v>253.3666666666667</v>
      </c>
      <c r="I498" s="260">
        <v>261.13333333333333</v>
      </c>
      <c r="J498" s="260">
        <v>267.51666666666671</v>
      </c>
      <c r="K498" s="259">
        <v>254.75</v>
      </c>
      <c r="L498" s="259">
        <v>240.6</v>
      </c>
      <c r="M498" s="259">
        <v>17.09273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75.849999999999994</v>
      </c>
      <c r="D499" s="275">
        <v>76.100000000000009</v>
      </c>
      <c r="E499" s="260">
        <v>74.750000000000014</v>
      </c>
      <c r="F499" s="260">
        <v>73.650000000000006</v>
      </c>
      <c r="G499" s="260">
        <v>72.300000000000011</v>
      </c>
      <c r="H499" s="260">
        <v>77.200000000000017</v>
      </c>
      <c r="I499" s="260">
        <v>78.550000000000011</v>
      </c>
      <c r="J499" s="260">
        <v>79.65000000000002</v>
      </c>
      <c r="K499" s="259">
        <v>77.45</v>
      </c>
      <c r="L499" s="259">
        <v>75</v>
      </c>
      <c r="M499" s="259">
        <v>7.3278699999999999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719.2</v>
      </c>
      <c r="D500" s="275">
        <v>717.88333333333333</v>
      </c>
      <c r="E500" s="260">
        <v>707.31666666666661</v>
      </c>
      <c r="F500" s="260">
        <v>695.43333333333328</v>
      </c>
      <c r="G500" s="260">
        <v>684.86666666666656</v>
      </c>
      <c r="H500" s="260">
        <v>729.76666666666665</v>
      </c>
      <c r="I500" s="260">
        <v>740.33333333333348</v>
      </c>
      <c r="J500" s="260">
        <v>752.2166666666667</v>
      </c>
      <c r="K500" s="259">
        <v>728.45</v>
      </c>
      <c r="L500" s="259">
        <v>706</v>
      </c>
      <c r="M500" s="259">
        <v>0.60038000000000002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1596.9</v>
      </c>
      <c r="D501" s="275">
        <v>1604.2166666666665</v>
      </c>
      <c r="E501" s="260">
        <v>1578.6833333333329</v>
      </c>
      <c r="F501" s="260">
        <v>1560.4666666666665</v>
      </c>
      <c r="G501" s="260">
        <v>1534.9333333333329</v>
      </c>
      <c r="H501" s="260">
        <v>1622.4333333333329</v>
      </c>
      <c r="I501" s="260">
        <v>1647.9666666666662</v>
      </c>
      <c r="J501" s="260">
        <v>1666.1833333333329</v>
      </c>
      <c r="K501" s="259">
        <v>1629.75</v>
      </c>
      <c r="L501" s="259">
        <v>1586</v>
      </c>
      <c r="M501" s="259">
        <v>1.62958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407.95</v>
      </c>
      <c r="D502" s="275">
        <v>406.38333333333338</v>
      </c>
      <c r="E502" s="260">
        <v>403.16666666666674</v>
      </c>
      <c r="F502" s="260">
        <v>398.38333333333338</v>
      </c>
      <c r="G502" s="260">
        <v>395.16666666666674</v>
      </c>
      <c r="H502" s="260">
        <v>411.16666666666674</v>
      </c>
      <c r="I502" s="260">
        <v>414.38333333333333</v>
      </c>
      <c r="J502" s="260">
        <v>419.16666666666674</v>
      </c>
      <c r="K502" s="259">
        <v>409.6</v>
      </c>
      <c r="L502" s="259">
        <v>401.6</v>
      </c>
      <c r="M502" s="259">
        <v>63.05059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243.65</v>
      </c>
      <c r="D503" s="275">
        <v>244.1</v>
      </c>
      <c r="E503" s="260">
        <v>239.79999999999998</v>
      </c>
      <c r="F503" s="260">
        <v>235.95</v>
      </c>
      <c r="G503" s="260">
        <v>231.64999999999998</v>
      </c>
      <c r="H503" s="260">
        <v>247.95</v>
      </c>
      <c r="I503" s="260">
        <v>252.25</v>
      </c>
      <c r="J503" s="260">
        <v>256.10000000000002</v>
      </c>
      <c r="K503" s="259">
        <v>248.4</v>
      </c>
      <c r="L503" s="259">
        <v>240.25</v>
      </c>
      <c r="M503" s="259">
        <v>2.7342399999999998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16</v>
      </c>
      <c r="D504" s="275">
        <v>16.033333333333331</v>
      </c>
      <c r="E504" s="260">
        <v>15.766666666666662</v>
      </c>
      <c r="F504" s="260">
        <v>15.533333333333331</v>
      </c>
      <c r="G504" s="260">
        <v>15.266666666666662</v>
      </c>
      <c r="H504" s="260">
        <v>16.266666666666662</v>
      </c>
      <c r="I504" s="260">
        <v>16.533333333333328</v>
      </c>
      <c r="J504" s="260">
        <v>16.766666666666662</v>
      </c>
      <c r="K504" s="259">
        <v>16.3</v>
      </c>
      <c r="L504" s="259">
        <v>15.8</v>
      </c>
      <c r="M504" s="259">
        <v>660.34496000000001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10756.55</v>
      </c>
      <c r="D505" s="275">
        <v>10629.366666666667</v>
      </c>
      <c r="E505" s="260">
        <v>10388.733333333334</v>
      </c>
      <c r="F505" s="260">
        <v>10020.916666666666</v>
      </c>
      <c r="G505" s="260">
        <v>9780.2833333333328</v>
      </c>
      <c r="H505" s="260">
        <v>10997.183333333334</v>
      </c>
      <c r="I505" s="260">
        <v>11237.816666666669</v>
      </c>
      <c r="J505" s="260">
        <v>11605.633333333335</v>
      </c>
      <c r="K505" s="259">
        <v>10870</v>
      </c>
      <c r="L505" s="259">
        <v>10261.549999999999</v>
      </c>
      <c r="M505" s="259">
        <v>0.14016999999999999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267.95</v>
      </c>
      <c r="D506" s="260">
        <v>268.23333333333335</v>
      </c>
      <c r="E506" s="260">
        <v>262.4666666666667</v>
      </c>
      <c r="F506" s="260">
        <v>256.98333333333335</v>
      </c>
      <c r="G506" s="260">
        <v>251.2166666666667</v>
      </c>
      <c r="H506" s="260">
        <v>273.7166666666667</v>
      </c>
      <c r="I506" s="260">
        <v>279.48333333333335</v>
      </c>
      <c r="J506" s="259">
        <v>284.9666666666667</v>
      </c>
      <c r="K506" s="259">
        <v>274</v>
      </c>
      <c r="L506" s="259">
        <v>262.75</v>
      </c>
      <c r="M506" s="230">
        <v>178.86711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222.3</v>
      </c>
      <c r="D507" s="260">
        <v>220.70000000000002</v>
      </c>
      <c r="E507" s="260">
        <v>216.90000000000003</v>
      </c>
      <c r="F507" s="260">
        <v>211.50000000000003</v>
      </c>
      <c r="G507" s="260">
        <v>207.70000000000005</v>
      </c>
      <c r="H507" s="260">
        <v>226.10000000000002</v>
      </c>
      <c r="I507" s="260">
        <v>229.90000000000003</v>
      </c>
      <c r="J507" s="259">
        <v>235.3</v>
      </c>
      <c r="K507" s="259">
        <v>224.5</v>
      </c>
      <c r="L507" s="259">
        <v>215.3</v>
      </c>
      <c r="M507" s="230">
        <v>7.2717999999999998</v>
      </c>
      <c r="N507" s="1"/>
      <c r="O507" s="1"/>
    </row>
    <row r="508" spans="1:15" ht="12.75" customHeight="1">
      <c r="A508" s="30">
        <v>498</v>
      </c>
      <c r="B508" s="347" t="s">
        <v>815</v>
      </c>
      <c r="C508" s="275">
        <v>63.75</v>
      </c>
      <c r="D508" s="260">
        <v>64.416666666666671</v>
      </c>
      <c r="E508" s="260">
        <v>62.38333333333334</v>
      </c>
      <c r="F508" s="260">
        <v>61.016666666666666</v>
      </c>
      <c r="G508" s="260">
        <v>58.983333333333334</v>
      </c>
      <c r="H508" s="260">
        <v>65.783333333333346</v>
      </c>
      <c r="I508" s="260">
        <v>67.816666666666677</v>
      </c>
      <c r="J508" s="259">
        <v>69.183333333333351</v>
      </c>
      <c r="K508" s="259">
        <v>66.45</v>
      </c>
      <c r="L508" s="259">
        <v>63.05</v>
      </c>
      <c r="M508" s="275">
        <v>677.99710000000005</v>
      </c>
      <c r="N508" s="1"/>
      <c r="O508" s="1"/>
    </row>
    <row r="509" spans="1:15" ht="12.75" customHeight="1">
      <c r="A509" s="30">
        <v>499</v>
      </c>
      <c r="B509" s="230" t="s">
        <v>806</v>
      </c>
      <c r="C509" s="260">
        <v>420.6</v>
      </c>
      <c r="D509" s="260">
        <v>418.55</v>
      </c>
      <c r="E509" s="260">
        <v>414.20000000000005</v>
      </c>
      <c r="F509" s="260">
        <v>407.8</v>
      </c>
      <c r="G509" s="260">
        <v>403.45000000000005</v>
      </c>
      <c r="H509" s="260">
        <v>424.95000000000005</v>
      </c>
      <c r="I509" s="259">
        <v>429.30000000000007</v>
      </c>
      <c r="J509" s="259">
        <v>435.70000000000005</v>
      </c>
      <c r="K509" s="259">
        <v>422.9</v>
      </c>
      <c r="L509" s="230">
        <v>412.15</v>
      </c>
      <c r="M509" s="260">
        <v>10.14645</v>
      </c>
      <c r="N509" s="1"/>
      <c r="O509" s="1"/>
    </row>
    <row r="510" spans="1:15" ht="12.75" customHeight="1">
      <c r="A510" s="346">
        <v>500</v>
      </c>
      <c r="B510" s="230" t="s">
        <v>514</v>
      </c>
      <c r="C510" s="260">
        <v>1740.05</v>
      </c>
      <c r="D510" s="260">
        <v>1726.55</v>
      </c>
      <c r="E510" s="260">
        <v>1706.5</v>
      </c>
      <c r="F510" s="260">
        <v>1672.95</v>
      </c>
      <c r="G510" s="260">
        <v>1652.9</v>
      </c>
      <c r="H510" s="260">
        <v>1760.1</v>
      </c>
      <c r="I510" s="259">
        <v>1780.1499999999996</v>
      </c>
      <c r="J510" s="259">
        <v>1813.6999999999998</v>
      </c>
      <c r="K510" s="259">
        <v>1746.6</v>
      </c>
      <c r="L510" s="230">
        <v>1693</v>
      </c>
      <c r="M510" s="260">
        <v>0.24807999999999999</v>
      </c>
      <c r="N510" s="1"/>
      <c r="O510" s="1"/>
    </row>
    <row r="511" spans="1:15" ht="12.75" customHeight="1">
      <c r="A511" s="230">
        <v>501</v>
      </c>
      <c r="B511" s="1" t="s">
        <v>515</v>
      </c>
      <c r="C511" s="1">
        <v>1349.3</v>
      </c>
      <c r="D511" s="1">
        <v>1354</v>
      </c>
      <c r="E511" s="1">
        <v>1330.3</v>
      </c>
      <c r="F511" s="1">
        <v>1311.3</v>
      </c>
      <c r="G511" s="1">
        <v>1287.5999999999999</v>
      </c>
      <c r="H511" s="1">
        <v>1373</v>
      </c>
      <c r="I511" s="1">
        <v>1396.6999999999998</v>
      </c>
      <c r="J511" s="1">
        <v>1415.7</v>
      </c>
      <c r="K511" s="1">
        <v>1377.7</v>
      </c>
      <c r="L511" s="1">
        <v>1335</v>
      </c>
      <c r="M511" s="1">
        <v>0.35104999999999997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26" sqref="H126:H17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08"/>
      <c r="B5" s="409"/>
      <c r="C5" s="408"/>
      <c r="D5" s="409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0" t="s">
        <v>517</v>
      </c>
      <c r="C7" s="409"/>
      <c r="D7" s="7">
        <f>Main!B10</f>
        <v>44847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44846</v>
      </c>
      <c r="B10" s="29">
        <v>540615</v>
      </c>
      <c r="C10" s="28" t="s">
        <v>973</v>
      </c>
      <c r="D10" s="28" t="s">
        <v>1021</v>
      </c>
      <c r="E10" s="28" t="s">
        <v>527</v>
      </c>
      <c r="F10" s="85">
        <v>1200000</v>
      </c>
      <c r="G10" s="29">
        <v>1.35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44846</v>
      </c>
      <c r="B11" s="29">
        <v>542580</v>
      </c>
      <c r="C11" s="28" t="s">
        <v>1022</v>
      </c>
      <c r="D11" s="28" t="s">
        <v>1023</v>
      </c>
      <c r="E11" s="28" t="s">
        <v>527</v>
      </c>
      <c r="F11" s="85">
        <v>8000</v>
      </c>
      <c r="G11" s="29">
        <v>32.549999999999997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44846</v>
      </c>
      <c r="B12" s="29">
        <v>542580</v>
      </c>
      <c r="C12" s="28" t="s">
        <v>1022</v>
      </c>
      <c r="D12" s="28" t="s">
        <v>1024</v>
      </c>
      <c r="E12" s="28" t="s">
        <v>527</v>
      </c>
      <c r="F12" s="85">
        <v>20000</v>
      </c>
      <c r="G12" s="29">
        <v>32.549999999999997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44846</v>
      </c>
      <c r="B13" s="29">
        <v>542580</v>
      </c>
      <c r="C13" s="28" t="s">
        <v>1022</v>
      </c>
      <c r="D13" s="28" t="s">
        <v>1025</v>
      </c>
      <c r="E13" s="28" t="s">
        <v>526</v>
      </c>
      <c r="F13" s="85">
        <v>60000</v>
      </c>
      <c r="G13" s="29">
        <v>32.549999999999997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44846</v>
      </c>
      <c r="B14" s="29">
        <v>542580</v>
      </c>
      <c r="C14" s="28" t="s">
        <v>1022</v>
      </c>
      <c r="D14" s="28" t="s">
        <v>1024</v>
      </c>
      <c r="E14" s="28" t="s">
        <v>526</v>
      </c>
      <c r="F14" s="85">
        <v>100000</v>
      </c>
      <c r="G14" s="29">
        <v>32.549999999999997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44846</v>
      </c>
      <c r="B15" s="29">
        <v>542580</v>
      </c>
      <c r="C15" s="28" t="s">
        <v>1022</v>
      </c>
      <c r="D15" s="28" t="s">
        <v>1023</v>
      </c>
      <c r="E15" s="28" t="s">
        <v>526</v>
      </c>
      <c r="F15" s="85">
        <v>100000</v>
      </c>
      <c r="G15" s="29">
        <v>32.549999999999997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44846</v>
      </c>
      <c r="B16" s="29">
        <v>542580</v>
      </c>
      <c r="C16" s="28" t="s">
        <v>1022</v>
      </c>
      <c r="D16" s="28" t="s">
        <v>1026</v>
      </c>
      <c r="E16" s="28" t="s">
        <v>527</v>
      </c>
      <c r="F16" s="85">
        <v>292000</v>
      </c>
      <c r="G16" s="29">
        <v>32.549999999999997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44846</v>
      </c>
      <c r="B17" s="29">
        <v>539773</v>
      </c>
      <c r="C17" s="28" t="s">
        <v>1027</v>
      </c>
      <c r="D17" s="28" t="s">
        <v>1028</v>
      </c>
      <c r="E17" s="28" t="s">
        <v>527</v>
      </c>
      <c r="F17" s="85">
        <v>2000000</v>
      </c>
      <c r="G17" s="29">
        <v>3.51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44846</v>
      </c>
      <c r="B18" s="29">
        <v>539773</v>
      </c>
      <c r="C18" s="28" t="s">
        <v>1027</v>
      </c>
      <c r="D18" s="28" t="s">
        <v>1029</v>
      </c>
      <c r="E18" s="28" t="s">
        <v>526</v>
      </c>
      <c r="F18" s="85">
        <v>2100000</v>
      </c>
      <c r="G18" s="29">
        <v>3.52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44846</v>
      </c>
      <c r="B19" s="29">
        <v>538351</v>
      </c>
      <c r="C19" s="28" t="s">
        <v>1030</v>
      </c>
      <c r="D19" s="28" t="s">
        <v>845</v>
      </c>
      <c r="E19" s="28" t="s">
        <v>527</v>
      </c>
      <c r="F19" s="85">
        <v>1771</v>
      </c>
      <c r="G19" s="29">
        <v>8.77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44846</v>
      </c>
      <c r="B20" s="29">
        <v>538351</v>
      </c>
      <c r="C20" s="28" t="s">
        <v>1030</v>
      </c>
      <c r="D20" s="28" t="s">
        <v>845</v>
      </c>
      <c r="E20" s="28" t="s">
        <v>526</v>
      </c>
      <c r="F20" s="85">
        <v>150000</v>
      </c>
      <c r="G20" s="29">
        <v>8.24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44846</v>
      </c>
      <c r="B21" s="29">
        <v>538351</v>
      </c>
      <c r="C21" s="28" t="s">
        <v>1030</v>
      </c>
      <c r="D21" s="28" t="s">
        <v>1031</v>
      </c>
      <c r="E21" s="28" t="s">
        <v>527</v>
      </c>
      <c r="F21" s="85">
        <v>100000</v>
      </c>
      <c r="G21" s="29">
        <v>8.24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44846</v>
      </c>
      <c r="B22" s="29">
        <v>538351</v>
      </c>
      <c r="C22" s="28" t="s">
        <v>1030</v>
      </c>
      <c r="D22" s="28" t="s">
        <v>1032</v>
      </c>
      <c r="E22" s="28" t="s">
        <v>527</v>
      </c>
      <c r="F22" s="85">
        <v>280121</v>
      </c>
      <c r="G22" s="29">
        <v>8.26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44846</v>
      </c>
      <c r="B23" s="29">
        <v>543621</v>
      </c>
      <c r="C23" s="28" t="s">
        <v>1033</v>
      </c>
      <c r="D23" s="28" t="s">
        <v>1034</v>
      </c>
      <c r="E23" s="28" t="s">
        <v>526</v>
      </c>
      <c r="F23" s="85">
        <v>92000</v>
      </c>
      <c r="G23" s="29">
        <v>49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44846</v>
      </c>
      <c r="B24" s="29">
        <v>543621</v>
      </c>
      <c r="C24" s="28" t="s">
        <v>1033</v>
      </c>
      <c r="D24" s="28" t="s">
        <v>1035</v>
      </c>
      <c r="E24" s="28" t="s">
        <v>527</v>
      </c>
      <c r="F24" s="85">
        <v>56000</v>
      </c>
      <c r="G24" s="29">
        <v>49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44846</v>
      </c>
      <c r="B25" s="29">
        <v>543621</v>
      </c>
      <c r="C25" s="28" t="s">
        <v>1033</v>
      </c>
      <c r="D25" s="28" t="s">
        <v>1036</v>
      </c>
      <c r="E25" s="28" t="s">
        <v>527</v>
      </c>
      <c r="F25" s="85">
        <v>72000</v>
      </c>
      <c r="G25" s="29">
        <v>49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44846</v>
      </c>
      <c r="B26" s="29">
        <v>543621</v>
      </c>
      <c r="C26" s="28" t="s">
        <v>1033</v>
      </c>
      <c r="D26" s="28" t="s">
        <v>845</v>
      </c>
      <c r="E26" s="28" t="s">
        <v>526</v>
      </c>
      <c r="F26" s="85">
        <v>52000</v>
      </c>
      <c r="G26" s="29">
        <v>49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44846</v>
      </c>
      <c r="B27" s="29">
        <v>543618</v>
      </c>
      <c r="C27" s="28" t="s">
        <v>1037</v>
      </c>
      <c r="D27" s="28" t="s">
        <v>1038</v>
      </c>
      <c r="E27" s="28" t="s">
        <v>526</v>
      </c>
      <c r="F27" s="85">
        <v>21000</v>
      </c>
      <c r="G27" s="29">
        <v>81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44846</v>
      </c>
      <c r="B28" s="29">
        <v>543618</v>
      </c>
      <c r="C28" s="28" t="s">
        <v>1037</v>
      </c>
      <c r="D28" s="28" t="s">
        <v>1039</v>
      </c>
      <c r="E28" s="28" t="s">
        <v>526</v>
      </c>
      <c r="F28" s="85">
        <v>36000</v>
      </c>
      <c r="G28" s="29">
        <v>81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44846</v>
      </c>
      <c r="B29" s="29">
        <v>543618</v>
      </c>
      <c r="C29" s="28" t="s">
        <v>1037</v>
      </c>
      <c r="D29" s="28" t="s">
        <v>845</v>
      </c>
      <c r="E29" s="28" t="s">
        <v>526</v>
      </c>
      <c r="F29" s="85">
        <v>21000</v>
      </c>
      <c r="G29" s="29">
        <v>81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44846</v>
      </c>
      <c r="B30" s="29">
        <v>522231</v>
      </c>
      <c r="C30" s="28" t="s">
        <v>1040</v>
      </c>
      <c r="D30" s="28" t="s">
        <v>1041</v>
      </c>
      <c r="E30" s="28" t="s">
        <v>527</v>
      </c>
      <c r="F30" s="85">
        <v>17413</v>
      </c>
      <c r="G30" s="29">
        <v>41.25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44846</v>
      </c>
      <c r="B31" s="29">
        <v>522231</v>
      </c>
      <c r="C31" s="28" t="s">
        <v>1040</v>
      </c>
      <c r="D31" s="28" t="s">
        <v>1042</v>
      </c>
      <c r="E31" s="28" t="s">
        <v>526</v>
      </c>
      <c r="F31" s="85">
        <v>20020</v>
      </c>
      <c r="G31" s="29">
        <v>41.22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44846</v>
      </c>
      <c r="B32" s="29">
        <v>538922</v>
      </c>
      <c r="C32" s="28" t="s">
        <v>1043</v>
      </c>
      <c r="D32" s="28" t="s">
        <v>1044</v>
      </c>
      <c r="E32" s="28" t="s">
        <v>526</v>
      </c>
      <c r="F32" s="85">
        <v>51532</v>
      </c>
      <c r="G32" s="29">
        <v>24.35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44846</v>
      </c>
      <c r="B33" s="29">
        <v>542802</v>
      </c>
      <c r="C33" s="28" t="s">
        <v>864</v>
      </c>
      <c r="D33" s="28" t="s">
        <v>974</v>
      </c>
      <c r="E33" s="28" t="s">
        <v>527</v>
      </c>
      <c r="F33" s="85">
        <v>100779</v>
      </c>
      <c r="G33" s="29">
        <v>24.15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44846</v>
      </c>
      <c r="B34" s="29">
        <v>542802</v>
      </c>
      <c r="C34" s="28" t="s">
        <v>864</v>
      </c>
      <c r="D34" s="28" t="s">
        <v>1045</v>
      </c>
      <c r="E34" s="28" t="s">
        <v>527</v>
      </c>
      <c r="F34" s="85">
        <v>667321</v>
      </c>
      <c r="G34" s="29">
        <v>24.17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44846</v>
      </c>
      <c r="B35" s="29">
        <v>542802</v>
      </c>
      <c r="C35" s="28" t="s">
        <v>864</v>
      </c>
      <c r="D35" s="28" t="s">
        <v>1045</v>
      </c>
      <c r="E35" s="28" t="s">
        <v>526</v>
      </c>
      <c r="F35" s="85">
        <v>921147</v>
      </c>
      <c r="G35" s="29">
        <v>24.21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44846</v>
      </c>
      <c r="B36" s="29">
        <v>542802</v>
      </c>
      <c r="C36" s="28" t="s">
        <v>864</v>
      </c>
      <c r="D36" s="28" t="s">
        <v>974</v>
      </c>
      <c r="E36" s="28" t="s">
        <v>526</v>
      </c>
      <c r="F36" s="85">
        <v>1000779</v>
      </c>
      <c r="G36" s="29">
        <v>24.14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44846</v>
      </c>
      <c r="B37" s="29">
        <v>542802</v>
      </c>
      <c r="C37" s="28" t="s">
        <v>864</v>
      </c>
      <c r="D37" s="28" t="s">
        <v>1046</v>
      </c>
      <c r="E37" s="28" t="s">
        <v>527</v>
      </c>
      <c r="F37" s="85">
        <v>925795</v>
      </c>
      <c r="G37" s="29">
        <v>23.96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44846</v>
      </c>
      <c r="B38" s="29">
        <v>542802</v>
      </c>
      <c r="C38" s="28" t="s">
        <v>864</v>
      </c>
      <c r="D38" s="28" t="s">
        <v>1046</v>
      </c>
      <c r="E38" s="28" t="s">
        <v>526</v>
      </c>
      <c r="F38" s="85">
        <v>925795</v>
      </c>
      <c r="G38" s="29">
        <v>23.58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44846</v>
      </c>
      <c r="B39" s="29">
        <v>542802</v>
      </c>
      <c r="C39" s="28" t="s">
        <v>864</v>
      </c>
      <c r="D39" s="28" t="s">
        <v>880</v>
      </c>
      <c r="E39" s="28" t="s">
        <v>527</v>
      </c>
      <c r="F39" s="85">
        <v>2641101</v>
      </c>
      <c r="G39" s="29">
        <v>24.25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44846</v>
      </c>
      <c r="B40" s="29">
        <v>542802</v>
      </c>
      <c r="C40" s="28" t="s">
        <v>864</v>
      </c>
      <c r="D40" s="28" t="s">
        <v>880</v>
      </c>
      <c r="E40" s="28" t="s">
        <v>526</v>
      </c>
      <c r="F40" s="85">
        <v>2645051</v>
      </c>
      <c r="G40" s="29">
        <v>24.16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44846</v>
      </c>
      <c r="B41" s="29">
        <v>543324</v>
      </c>
      <c r="C41" s="28" t="s">
        <v>975</v>
      </c>
      <c r="D41" s="28" t="s">
        <v>976</v>
      </c>
      <c r="E41" s="28" t="s">
        <v>527</v>
      </c>
      <c r="F41" s="85">
        <v>6400</v>
      </c>
      <c r="G41" s="29">
        <v>594.65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44846</v>
      </c>
      <c r="B42" s="29">
        <v>540614</v>
      </c>
      <c r="C42" s="28" t="s">
        <v>1047</v>
      </c>
      <c r="D42" s="28" t="s">
        <v>1048</v>
      </c>
      <c r="E42" s="28" t="s">
        <v>527</v>
      </c>
      <c r="F42" s="85">
        <v>1950000</v>
      </c>
      <c r="G42" s="29">
        <v>1.7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44846</v>
      </c>
      <c r="B43" s="29">
        <v>540614</v>
      </c>
      <c r="C43" s="28" t="s">
        <v>1047</v>
      </c>
      <c r="D43" s="28" t="s">
        <v>1049</v>
      </c>
      <c r="E43" s="28" t="s">
        <v>527</v>
      </c>
      <c r="F43" s="85">
        <v>60000</v>
      </c>
      <c r="G43" s="29">
        <v>1.85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44846</v>
      </c>
      <c r="B44" s="29">
        <v>540614</v>
      </c>
      <c r="C44" s="28" t="s">
        <v>1047</v>
      </c>
      <c r="D44" s="28" t="s">
        <v>1049</v>
      </c>
      <c r="E44" s="28" t="s">
        <v>526</v>
      </c>
      <c r="F44" s="85">
        <v>2700000</v>
      </c>
      <c r="G44" s="29">
        <v>1.76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44846</v>
      </c>
      <c r="B45" s="29">
        <v>540936</v>
      </c>
      <c r="C45" s="28" t="s">
        <v>1050</v>
      </c>
      <c r="D45" s="28" t="s">
        <v>894</v>
      </c>
      <c r="E45" s="28" t="s">
        <v>527</v>
      </c>
      <c r="F45" s="85">
        <v>62203</v>
      </c>
      <c r="G45" s="29">
        <v>12.9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44846</v>
      </c>
      <c r="B46" s="29">
        <v>540936</v>
      </c>
      <c r="C46" s="28" t="s">
        <v>1050</v>
      </c>
      <c r="D46" s="28" t="s">
        <v>894</v>
      </c>
      <c r="E46" s="28" t="s">
        <v>526</v>
      </c>
      <c r="F46" s="85">
        <v>122535</v>
      </c>
      <c r="G46" s="29">
        <v>12.79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44846</v>
      </c>
      <c r="B47" s="29">
        <v>542666</v>
      </c>
      <c r="C47" s="28" t="s">
        <v>1051</v>
      </c>
      <c r="D47" s="28" t="s">
        <v>1052</v>
      </c>
      <c r="E47" s="28" t="s">
        <v>527</v>
      </c>
      <c r="F47" s="85">
        <v>135719</v>
      </c>
      <c r="G47" s="29">
        <v>20.3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44846</v>
      </c>
      <c r="B48" s="29">
        <v>542666</v>
      </c>
      <c r="C48" s="28" t="s">
        <v>1051</v>
      </c>
      <c r="D48" s="28" t="s">
        <v>1052</v>
      </c>
      <c r="E48" s="28" t="s">
        <v>526</v>
      </c>
      <c r="F48" s="85">
        <v>134219</v>
      </c>
      <c r="G48" s="29">
        <v>20.260000000000002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44846</v>
      </c>
      <c r="B49" s="29">
        <v>542666</v>
      </c>
      <c r="C49" s="28" t="s">
        <v>1051</v>
      </c>
      <c r="D49" s="28" t="s">
        <v>1048</v>
      </c>
      <c r="E49" s="28" t="s">
        <v>527</v>
      </c>
      <c r="F49" s="85">
        <v>192981</v>
      </c>
      <c r="G49" s="29">
        <v>21.32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44846</v>
      </c>
      <c r="B50" s="29">
        <v>542666</v>
      </c>
      <c r="C50" s="28" t="s">
        <v>1051</v>
      </c>
      <c r="D50" s="28" t="s">
        <v>1048</v>
      </c>
      <c r="E50" s="28" t="s">
        <v>526</v>
      </c>
      <c r="F50" s="85">
        <v>150001</v>
      </c>
      <c r="G50" s="29">
        <v>19.8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44846</v>
      </c>
      <c r="B51" s="29">
        <v>542666</v>
      </c>
      <c r="C51" s="28" t="s">
        <v>1051</v>
      </c>
      <c r="D51" s="28" t="s">
        <v>1053</v>
      </c>
      <c r="E51" s="28" t="s">
        <v>527</v>
      </c>
      <c r="F51" s="85">
        <v>198820</v>
      </c>
      <c r="G51" s="29">
        <v>19.829999999999998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44846</v>
      </c>
      <c r="B52" s="29">
        <v>542666</v>
      </c>
      <c r="C52" s="28" t="s">
        <v>1051</v>
      </c>
      <c r="D52" s="28" t="s">
        <v>1054</v>
      </c>
      <c r="E52" s="28" t="s">
        <v>527</v>
      </c>
      <c r="F52" s="85">
        <v>61556</v>
      </c>
      <c r="G52" s="29">
        <v>20.3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44846</v>
      </c>
      <c r="B53" s="29">
        <v>542666</v>
      </c>
      <c r="C53" s="28" t="s">
        <v>1051</v>
      </c>
      <c r="D53" s="28" t="s">
        <v>1054</v>
      </c>
      <c r="E53" s="28" t="s">
        <v>526</v>
      </c>
      <c r="F53" s="85">
        <v>181556</v>
      </c>
      <c r="G53" s="29">
        <v>20.09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44846</v>
      </c>
      <c r="B54" s="29">
        <v>542666</v>
      </c>
      <c r="C54" s="28" t="s">
        <v>1051</v>
      </c>
      <c r="D54" s="28" t="s">
        <v>1055</v>
      </c>
      <c r="E54" s="28" t="s">
        <v>526</v>
      </c>
      <c r="F54" s="85">
        <v>38000</v>
      </c>
      <c r="G54" s="29">
        <v>21.8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44846</v>
      </c>
      <c r="B55" s="29">
        <v>542666</v>
      </c>
      <c r="C55" s="28" t="s">
        <v>1051</v>
      </c>
      <c r="D55" s="28" t="s">
        <v>1055</v>
      </c>
      <c r="E55" s="28" t="s">
        <v>527</v>
      </c>
      <c r="F55" s="85">
        <v>350000</v>
      </c>
      <c r="G55" s="29">
        <v>19.88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44846</v>
      </c>
      <c r="B56" s="29">
        <v>542666</v>
      </c>
      <c r="C56" s="28" t="s">
        <v>1051</v>
      </c>
      <c r="D56" s="28" t="s">
        <v>845</v>
      </c>
      <c r="E56" s="28" t="s">
        <v>527</v>
      </c>
      <c r="F56" s="85">
        <v>212899</v>
      </c>
      <c r="G56" s="29">
        <v>21.13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44846</v>
      </c>
      <c r="B57" s="29">
        <v>542666</v>
      </c>
      <c r="C57" s="28" t="s">
        <v>1051</v>
      </c>
      <c r="D57" s="28" t="s">
        <v>845</v>
      </c>
      <c r="E57" s="28" t="s">
        <v>526</v>
      </c>
      <c r="F57" s="85">
        <v>200001</v>
      </c>
      <c r="G57" s="29">
        <v>19.8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44846</v>
      </c>
      <c r="B58" s="29">
        <v>530663</v>
      </c>
      <c r="C58" s="28" t="s">
        <v>865</v>
      </c>
      <c r="D58" s="28" t="s">
        <v>1056</v>
      </c>
      <c r="E58" s="28" t="s">
        <v>527</v>
      </c>
      <c r="F58" s="85">
        <v>692322</v>
      </c>
      <c r="G58" s="29">
        <v>1.64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44846</v>
      </c>
      <c r="B59" s="29">
        <v>531737</v>
      </c>
      <c r="C59" s="28" t="s">
        <v>1057</v>
      </c>
      <c r="D59" s="28" t="s">
        <v>1058</v>
      </c>
      <c r="E59" s="28" t="s">
        <v>526</v>
      </c>
      <c r="F59" s="85">
        <v>187945</v>
      </c>
      <c r="G59" s="29">
        <v>1.85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44846</v>
      </c>
      <c r="B60" s="29">
        <v>539224</v>
      </c>
      <c r="C60" s="28" t="s">
        <v>1059</v>
      </c>
      <c r="D60" s="28" t="s">
        <v>1060</v>
      </c>
      <c r="E60" s="28" t="s">
        <v>526</v>
      </c>
      <c r="F60" s="85">
        <v>20000</v>
      </c>
      <c r="G60" s="29">
        <v>38.299999999999997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44846</v>
      </c>
      <c r="B61" s="29">
        <v>539224</v>
      </c>
      <c r="C61" s="28" t="s">
        <v>1059</v>
      </c>
      <c r="D61" s="28" t="s">
        <v>1061</v>
      </c>
      <c r="E61" s="28" t="s">
        <v>527</v>
      </c>
      <c r="F61" s="85">
        <v>20762</v>
      </c>
      <c r="G61" s="29">
        <v>38.299999999999997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44846</v>
      </c>
      <c r="B62" s="29">
        <v>539224</v>
      </c>
      <c r="C62" s="28" t="s">
        <v>1059</v>
      </c>
      <c r="D62" s="28" t="s">
        <v>1061</v>
      </c>
      <c r="E62" s="28" t="s">
        <v>526</v>
      </c>
      <c r="F62" s="85">
        <v>2000</v>
      </c>
      <c r="G62" s="29">
        <v>38.299999999999997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44846</v>
      </c>
      <c r="B63" s="29">
        <v>539224</v>
      </c>
      <c r="C63" s="28" t="s">
        <v>1059</v>
      </c>
      <c r="D63" s="28" t="s">
        <v>1062</v>
      </c>
      <c r="E63" s="28" t="s">
        <v>526</v>
      </c>
      <c r="F63" s="85">
        <v>20000</v>
      </c>
      <c r="G63" s="29">
        <v>38.299999999999997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44846</v>
      </c>
      <c r="B64" s="29">
        <v>539224</v>
      </c>
      <c r="C64" s="28" t="s">
        <v>1059</v>
      </c>
      <c r="D64" s="28" t="s">
        <v>1063</v>
      </c>
      <c r="E64" s="28" t="s">
        <v>527</v>
      </c>
      <c r="F64" s="85">
        <v>22218</v>
      </c>
      <c r="G64" s="29">
        <v>38.299999999999997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44846</v>
      </c>
      <c r="B65" s="29">
        <v>539224</v>
      </c>
      <c r="C65" s="28" t="s">
        <v>1059</v>
      </c>
      <c r="D65" s="28" t="s">
        <v>1064</v>
      </c>
      <c r="E65" s="28" t="s">
        <v>527</v>
      </c>
      <c r="F65" s="85">
        <v>20000</v>
      </c>
      <c r="G65" s="29">
        <v>38.299999999999997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44846</v>
      </c>
      <c r="B66" s="29">
        <v>539224</v>
      </c>
      <c r="C66" s="28" t="s">
        <v>1059</v>
      </c>
      <c r="D66" s="28" t="s">
        <v>1065</v>
      </c>
      <c r="E66" s="28" t="s">
        <v>526</v>
      </c>
      <c r="F66" s="85">
        <v>8000</v>
      </c>
      <c r="G66" s="29">
        <v>38.299999999999997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44846</v>
      </c>
      <c r="B67" s="29">
        <v>539224</v>
      </c>
      <c r="C67" s="28" t="s">
        <v>1059</v>
      </c>
      <c r="D67" s="28" t="s">
        <v>1065</v>
      </c>
      <c r="E67" s="28" t="s">
        <v>527</v>
      </c>
      <c r="F67" s="85">
        <v>25165</v>
      </c>
      <c r="G67" s="29">
        <v>38.299999999999997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44846</v>
      </c>
      <c r="B68" s="29">
        <v>539224</v>
      </c>
      <c r="C68" s="28" t="s">
        <v>1059</v>
      </c>
      <c r="D68" s="28" t="s">
        <v>1066</v>
      </c>
      <c r="E68" s="28" t="s">
        <v>527</v>
      </c>
      <c r="F68" s="85">
        <v>31000</v>
      </c>
      <c r="G68" s="29">
        <v>38.299999999999997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44846</v>
      </c>
      <c r="B69" s="29">
        <v>539224</v>
      </c>
      <c r="C69" s="28" t="s">
        <v>1059</v>
      </c>
      <c r="D69" s="28" t="s">
        <v>845</v>
      </c>
      <c r="E69" s="28" t="s">
        <v>527</v>
      </c>
      <c r="F69" s="85">
        <v>22201</v>
      </c>
      <c r="G69" s="29">
        <v>38.299999999999997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44846</v>
      </c>
      <c r="B70" s="29">
        <v>539224</v>
      </c>
      <c r="C70" s="28" t="s">
        <v>1059</v>
      </c>
      <c r="D70" s="28" t="s">
        <v>845</v>
      </c>
      <c r="E70" s="28" t="s">
        <v>526</v>
      </c>
      <c r="F70" s="85">
        <v>30000</v>
      </c>
      <c r="G70" s="29">
        <v>38.299999999999997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44846</v>
      </c>
      <c r="B71" s="29">
        <v>539224</v>
      </c>
      <c r="C71" s="28" t="s">
        <v>1059</v>
      </c>
      <c r="D71" s="28" t="s">
        <v>1067</v>
      </c>
      <c r="E71" s="28" t="s">
        <v>526</v>
      </c>
      <c r="F71" s="85">
        <v>20000</v>
      </c>
      <c r="G71" s="29">
        <v>38.299999999999997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44846</v>
      </c>
      <c r="B72" s="29">
        <v>539224</v>
      </c>
      <c r="C72" s="28" t="s">
        <v>1059</v>
      </c>
      <c r="D72" s="28" t="s">
        <v>1068</v>
      </c>
      <c r="E72" s="28" t="s">
        <v>526</v>
      </c>
      <c r="F72" s="85">
        <v>40000</v>
      </c>
      <c r="G72" s="29">
        <v>38.299999999999997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44846</v>
      </c>
      <c r="B73" s="29">
        <v>543286</v>
      </c>
      <c r="C73" s="28" t="s">
        <v>1069</v>
      </c>
      <c r="D73" s="28" t="s">
        <v>1070</v>
      </c>
      <c r="E73" s="28" t="s">
        <v>526</v>
      </c>
      <c r="F73" s="85">
        <v>36000</v>
      </c>
      <c r="G73" s="29">
        <v>19.260000000000002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44846</v>
      </c>
      <c r="B74" s="29">
        <v>509048</v>
      </c>
      <c r="C74" s="28" t="s">
        <v>1071</v>
      </c>
      <c r="D74" s="28" t="s">
        <v>1072</v>
      </c>
      <c r="E74" s="28" t="s">
        <v>526</v>
      </c>
      <c r="F74" s="85">
        <v>296991</v>
      </c>
      <c r="G74" s="29">
        <v>30.23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44846</v>
      </c>
      <c r="B75" s="29">
        <v>532829</v>
      </c>
      <c r="C75" s="28" t="s">
        <v>1073</v>
      </c>
      <c r="D75" s="28" t="s">
        <v>1074</v>
      </c>
      <c r="E75" s="28" t="s">
        <v>527</v>
      </c>
      <c r="F75" s="85">
        <v>100000</v>
      </c>
      <c r="G75" s="29">
        <v>108.45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44846</v>
      </c>
      <c r="B76" s="29">
        <v>533602</v>
      </c>
      <c r="C76" s="28" t="s">
        <v>914</v>
      </c>
      <c r="D76" s="28" t="s">
        <v>924</v>
      </c>
      <c r="E76" s="28" t="s">
        <v>527</v>
      </c>
      <c r="F76" s="85">
        <v>1148562</v>
      </c>
      <c r="G76" s="29">
        <v>7.82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44846</v>
      </c>
      <c r="B77" s="29">
        <v>531357</v>
      </c>
      <c r="C77" s="28" t="s">
        <v>1075</v>
      </c>
      <c r="D77" s="28" t="s">
        <v>1076</v>
      </c>
      <c r="E77" s="28" t="s">
        <v>527</v>
      </c>
      <c r="F77" s="85">
        <v>1000005</v>
      </c>
      <c r="G77" s="29">
        <v>4.8600000000000003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44846</v>
      </c>
      <c r="B78" s="29">
        <v>531357</v>
      </c>
      <c r="C78" s="28" t="s">
        <v>1075</v>
      </c>
      <c r="D78" s="28" t="s">
        <v>845</v>
      </c>
      <c r="E78" s="28" t="s">
        <v>527</v>
      </c>
      <c r="F78" s="85">
        <v>844609</v>
      </c>
      <c r="G78" s="29">
        <v>4.8600000000000003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44846</v>
      </c>
      <c r="B79" s="29">
        <v>541337</v>
      </c>
      <c r="C79" s="28" t="s">
        <v>979</v>
      </c>
      <c r="D79" s="28" t="s">
        <v>980</v>
      </c>
      <c r="E79" s="28" t="s">
        <v>526</v>
      </c>
      <c r="F79" s="85">
        <v>93000</v>
      </c>
      <c r="G79" s="29">
        <v>3.25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44846</v>
      </c>
      <c r="B80" s="29">
        <v>535205</v>
      </c>
      <c r="C80" s="28" t="s">
        <v>1077</v>
      </c>
      <c r="D80" s="28" t="s">
        <v>1078</v>
      </c>
      <c r="E80" s="28" t="s">
        <v>527</v>
      </c>
      <c r="F80" s="85">
        <v>100000</v>
      </c>
      <c r="G80" s="29">
        <v>6.68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44846</v>
      </c>
      <c r="B81" s="29">
        <v>543305</v>
      </c>
      <c r="C81" s="28" t="s">
        <v>948</v>
      </c>
      <c r="D81" s="28" t="s">
        <v>949</v>
      </c>
      <c r="E81" s="28" t="s">
        <v>527</v>
      </c>
      <c r="F81" s="85">
        <v>42000</v>
      </c>
      <c r="G81" s="29">
        <v>12.98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44846</v>
      </c>
      <c r="B82" s="29">
        <v>543305</v>
      </c>
      <c r="C82" s="28" t="s">
        <v>948</v>
      </c>
      <c r="D82" s="28" t="s">
        <v>949</v>
      </c>
      <c r="E82" s="28" t="s">
        <v>526</v>
      </c>
      <c r="F82" s="85">
        <v>42000</v>
      </c>
      <c r="G82" s="29">
        <v>12.93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44846</v>
      </c>
      <c r="B83" s="29">
        <v>543305</v>
      </c>
      <c r="C83" s="28" t="s">
        <v>948</v>
      </c>
      <c r="D83" s="28" t="s">
        <v>1079</v>
      </c>
      <c r="E83" s="28" t="s">
        <v>527</v>
      </c>
      <c r="F83" s="85">
        <v>30000</v>
      </c>
      <c r="G83" s="29">
        <v>12.25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44846</v>
      </c>
      <c r="B84" s="29">
        <v>543305</v>
      </c>
      <c r="C84" s="28" t="s">
        <v>948</v>
      </c>
      <c r="D84" s="28" t="s">
        <v>1079</v>
      </c>
      <c r="E84" s="28" t="s">
        <v>526</v>
      </c>
      <c r="F84" s="85">
        <v>30000</v>
      </c>
      <c r="G84" s="29">
        <v>13.04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44846</v>
      </c>
      <c r="B85" s="29">
        <v>543578</v>
      </c>
      <c r="C85" s="28" t="s">
        <v>1080</v>
      </c>
      <c r="D85" s="28" t="s">
        <v>1081</v>
      </c>
      <c r="E85" s="28" t="s">
        <v>527</v>
      </c>
      <c r="F85" s="85">
        <v>12000</v>
      </c>
      <c r="G85" s="29">
        <v>86.53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44846</v>
      </c>
      <c r="B86" s="29">
        <v>538860</v>
      </c>
      <c r="C86" s="28" t="s">
        <v>1082</v>
      </c>
      <c r="D86" s="28" t="s">
        <v>1083</v>
      </c>
      <c r="E86" s="28" t="s">
        <v>527</v>
      </c>
      <c r="F86" s="85">
        <v>520430</v>
      </c>
      <c r="G86" s="29">
        <v>1.47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44846</v>
      </c>
      <c r="B87" s="29">
        <v>540727</v>
      </c>
      <c r="C87" s="28" t="s">
        <v>1084</v>
      </c>
      <c r="D87" s="28" t="s">
        <v>1085</v>
      </c>
      <c r="E87" s="28" t="s">
        <v>527</v>
      </c>
      <c r="F87" s="85">
        <v>93489</v>
      </c>
      <c r="G87" s="29">
        <v>53.9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44846</v>
      </c>
      <c r="B88" s="29">
        <v>540727</v>
      </c>
      <c r="C88" s="28" t="s">
        <v>1084</v>
      </c>
      <c r="D88" s="28" t="s">
        <v>1086</v>
      </c>
      <c r="E88" s="28" t="s">
        <v>527</v>
      </c>
      <c r="F88" s="85">
        <v>100000</v>
      </c>
      <c r="G88" s="29">
        <v>53.9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44846</v>
      </c>
      <c r="B89" s="29">
        <v>540727</v>
      </c>
      <c r="C89" s="28" t="s">
        <v>1084</v>
      </c>
      <c r="D89" s="28" t="s">
        <v>845</v>
      </c>
      <c r="E89" s="28" t="s">
        <v>527</v>
      </c>
      <c r="F89" s="85">
        <v>93499</v>
      </c>
      <c r="G89" s="29">
        <v>53.83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44846</v>
      </c>
      <c r="B90" s="29">
        <v>540727</v>
      </c>
      <c r="C90" s="28" t="s">
        <v>1084</v>
      </c>
      <c r="D90" s="28" t="s">
        <v>845</v>
      </c>
      <c r="E90" s="28" t="s">
        <v>526</v>
      </c>
      <c r="F90" s="85">
        <v>12000</v>
      </c>
      <c r="G90" s="29">
        <v>48.8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44846</v>
      </c>
      <c r="B91" s="29">
        <v>511557</v>
      </c>
      <c r="C91" s="28" t="s">
        <v>981</v>
      </c>
      <c r="D91" s="28" t="s">
        <v>1087</v>
      </c>
      <c r="E91" s="28" t="s">
        <v>526</v>
      </c>
      <c r="F91" s="85">
        <v>2459300</v>
      </c>
      <c r="G91" s="29">
        <v>2.09</v>
      </c>
      <c r="H91" s="29" t="s">
        <v>305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44846</v>
      </c>
      <c r="B92" s="29">
        <v>511557</v>
      </c>
      <c r="C92" s="28" t="s">
        <v>981</v>
      </c>
      <c r="D92" s="28" t="s">
        <v>1087</v>
      </c>
      <c r="E92" s="28" t="s">
        <v>527</v>
      </c>
      <c r="F92" s="85">
        <v>193448</v>
      </c>
      <c r="G92" s="29">
        <v>2.27</v>
      </c>
      <c r="H92" s="29" t="s">
        <v>305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44846</v>
      </c>
      <c r="B93" s="29">
        <v>511557</v>
      </c>
      <c r="C93" s="28" t="s">
        <v>981</v>
      </c>
      <c r="D93" s="28" t="s">
        <v>845</v>
      </c>
      <c r="E93" s="28" t="s">
        <v>527</v>
      </c>
      <c r="F93" s="85">
        <v>1732684</v>
      </c>
      <c r="G93" s="29">
        <v>2.0699999999999998</v>
      </c>
      <c r="H93" s="29" t="s">
        <v>305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44846</v>
      </c>
      <c r="B94" s="29">
        <v>511557</v>
      </c>
      <c r="C94" s="28" t="s">
        <v>981</v>
      </c>
      <c r="D94" s="28" t="s">
        <v>845</v>
      </c>
      <c r="E94" s="28" t="s">
        <v>526</v>
      </c>
      <c r="F94" s="85">
        <v>475232</v>
      </c>
      <c r="G94" s="29">
        <v>2.0699999999999998</v>
      </c>
      <c r="H94" s="29" t="s">
        <v>305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44846</v>
      </c>
      <c r="B95" s="29">
        <v>531893</v>
      </c>
      <c r="C95" s="28" t="s">
        <v>1088</v>
      </c>
      <c r="D95" s="28" t="s">
        <v>1089</v>
      </c>
      <c r="E95" s="28" t="s">
        <v>527</v>
      </c>
      <c r="F95" s="85">
        <v>700000</v>
      </c>
      <c r="G95" s="29">
        <v>1.29</v>
      </c>
      <c r="H95" s="29" t="s">
        <v>305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44846</v>
      </c>
      <c r="B96" s="29">
        <v>543218</v>
      </c>
      <c r="C96" s="28" t="s">
        <v>1090</v>
      </c>
      <c r="D96" s="28" t="s">
        <v>1091</v>
      </c>
      <c r="E96" s="28" t="s">
        <v>527</v>
      </c>
      <c r="F96" s="85">
        <v>137000</v>
      </c>
      <c r="G96" s="29">
        <v>225.83</v>
      </c>
      <c r="H96" s="29" t="s">
        <v>305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44846</v>
      </c>
      <c r="B97" s="29">
        <v>543218</v>
      </c>
      <c r="C97" s="28" t="s">
        <v>1090</v>
      </c>
      <c r="D97" s="28" t="s">
        <v>1046</v>
      </c>
      <c r="E97" s="28" t="s">
        <v>527</v>
      </c>
      <c r="F97" s="85">
        <v>75000</v>
      </c>
      <c r="G97" s="29">
        <v>246.05</v>
      </c>
      <c r="H97" s="29" t="s">
        <v>305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44846</v>
      </c>
      <c r="B98" s="29">
        <v>543218</v>
      </c>
      <c r="C98" s="28" t="s">
        <v>1090</v>
      </c>
      <c r="D98" s="28" t="s">
        <v>1046</v>
      </c>
      <c r="E98" s="28" t="s">
        <v>526</v>
      </c>
      <c r="F98" s="85">
        <v>113000</v>
      </c>
      <c r="G98" s="29">
        <v>229.47</v>
      </c>
      <c r="H98" s="29" t="s">
        <v>305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44846</v>
      </c>
      <c r="B99" s="29">
        <v>538875</v>
      </c>
      <c r="C99" s="28" t="s">
        <v>1092</v>
      </c>
      <c r="D99" s="28" t="s">
        <v>1093</v>
      </c>
      <c r="E99" s="28" t="s">
        <v>526</v>
      </c>
      <c r="F99" s="85">
        <v>46010</v>
      </c>
      <c r="G99" s="29">
        <v>18.239999999999998</v>
      </c>
      <c r="H99" s="29" t="s">
        <v>305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44846</v>
      </c>
      <c r="B100" s="29">
        <v>538875</v>
      </c>
      <c r="C100" s="28" t="s">
        <v>1092</v>
      </c>
      <c r="D100" s="28" t="s">
        <v>1093</v>
      </c>
      <c r="E100" s="28" t="s">
        <v>527</v>
      </c>
      <c r="F100" s="85">
        <v>46010</v>
      </c>
      <c r="G100" s="29">
        <v>18.350000000000001</v>
      </c>
      <c r="H100" s="29" t="s">
        <v>305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44846</v>
      </c>
      <c r="B101" s="29">
        <v>538875</v>
      </c>
      <c r="C101" s="28" t="s">
        <v>1092</v>
      </c>
      <c r="D101" s="28" t="s">
        <v>1094</v>
      </c>
      <c r="E101" s="28" t="s">
        <v>526</v>
      </c>
      <c r="F101" s="85">
        <v>60565</v>
      </c>
      <c r="G101" s="29">
        <v>18.34</v>
      </c>
      <c r="H101" s="29" t="s">
        <v>305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44846</v>
      </c>
      <c r="B102" s="29">
        <v>538875</v>
      </c>
      <c r="C102" s="28" t="s">
        <v>1092</v>
      </c>
      <c r="D102" s="28" t="s">
        <v>1094</v>
      </c>
      <c r="E102" s="28" t="s">
        <v>527</v>
      </c>
      <c r="F102" s="85">
        <v>60565</v>
      </c>
      <c r="G102" s="29">
        <v>19.07</v>
      </c>
      <c r="H102" s="29" t="s">
        <v>305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44846</v>
      </c>
      <c r="B103" s="29">
        <v>538875</v>
      </c>
      <c r="C103" s="28" t="s">
        <v>1092</v>
      </c>
      <c r="D103" s="28" t="s">
        <v>1095</v>
      </c>
      <c r="E103" s="28" t="s">
        <v>526</v>
      </c>
      <c r="F103" s="85">
        <v>60569</v>
      </c>
      <c r="G103" s="29">
        <v>19.07</v>
      </c>
      <c r="H103" s="29" t="s">
        <v>305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44846</v>
      </c>
      <c r="B104" s="29">
        <v>538875</v>
      </c>
      <c r="C104" s="28" t="s">
        <v>1092</v>
      </c>
      <c r="D104" s="28" t="s">
        <v>1095</v>
      </c>
      <c r="E104" s="28" t="s">
        <v>527</v>
      </c>
      <c r="F104" s="85">
        <v>60569</v>
      </c>
      <c r="G104" s="29">
        <v>18.23</v>
      </c>
      <c r="H104" s="29" t="s">
        <v>305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44846</v>
      </c>
      <c r="B105" s="29">
        <v>543519</v>
      </c>
      <c r="C105" s="28" t="s">
        <v>1096</v>
      </c>
      <c r="D105" s="28" t="s">
        <v>1097</v>
      </c>
      <c r="E105" s="28" t="s">
        <v>526</v>
      </c>
      <c r="F105" s="85">
        <v>21000</v>
      </c>
      <c r="G105" s="29">
        <v>47.41</v>
      </c>
      <c r="H105" s="29" t="s">
        <v>305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44846</v>
      </c>
      <c r="B106" s="29">
        <v>543519</v>
      </c>
      <c r="C106" s="28" t="s">
        <v>1096</v>
      </c>
      <c r="D106" s="28" t="s">
        <v>1097</v>
      </c>
      <c r="E106" s="28" t="s">
        <v>527</v>
      </c>
      <c r="F106" s="85">
        <v>21000</v>
      </c>
      <c r="G106" s="29">
        <v>40.01</v>
      </c>
      <c r="H106" s="29" t="s">
        <v>305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44846</v>
      </c>
      <c r="B107" s="29">
        <v>543598</v>
      </c>
      <c r="C107" s="28" t="s">
        <v>1098</v>
      </c>
      <c r="D107" s="28" t="s">
        <v>1099</v>
      </c>
      <c r="E107" s="28" t="s">
        <v>526</v>
      </c>
      <c r="F107" s="85">
        <v>11200</v>
      </c>
      <c r="G107" s="29">
        <v>88.1</v>
      </c>
      <c r="H107" s="29" t="s">
        <v>305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44846</v>
      </c>
      <c r="B108" s="29">
        <v>543598</v>
      </c>
      <c r="C108" s="28" t="s">
        <v>1098</v>
      </c>
      <c r="D108" s="28" t="s">
        <v>1100</v>
      </c>
      <c r="E108" s="28" t="s">
        <v>527</v>
      </c>
      <c r="F108" s="85">
        <v>9600</v>
      </c>
      <c r="G108" s="29">
        <v>84</v>
      </c>
      <c r="H108" s="29" t="s">
        <v>305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44846</v>
      </c>
      <c r="B109" s="29">
        <v>543598</v>
      </c>
      <c r="C109" s="28" t="s">
        <v>1098</v>
      </c>
      <c r="D109" s="28" t="s">
        <v>1100</v>
      </c>
      <c r="E109" s="28" t="s">
        <v>526</v>
      </c>
      <c r="F109" s="85">
        <v>8000</v>
      </c>
      <c r="G109" s="29">
        <v>82.3</v>
      </c>
      <c r="H109" s="29" t="s">
        <v>305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44846</v>
      </c>
      <c r="B110" s="29">
        <v>543615</v>
      </c>
      <c r="C110" s="28" t="s">
        <v>1101</v>
      </c>
      <c r="D110" s="28" t="s">
        <v>1102</v>
      </c>
      <c r="E110" s="28" t="s">
        <v>526</v>
      </c>
      <c r="F110" s="85">
        <v>57600</v>
      </c>
      <c r="G110" s="29">
        <v>85</v>
      </c>
      <c r="H110" s="29" t="s">
        <v>305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44846</v>
      </c>
      <c r="B111" s="29">
        <v>543622</v>
      </c>
      <c r="C111" s="28" t="s">
        <v>1103</v>
      </c>
      <c r="D111" s="28" t="s">
        <v>1104</v>
      </c>
      <c r="E111" s="28" t="s">
        <v>526</v>
      </c>
      <c r="F111" s="85">
        <v>39600</v>
      </c>
      <c r="G111" s="29">
        <v>168.96</v>
      </c>
      <c r="H111" s="29" t="s">
        <v>305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44846</v>
      </c>
      <c r="B112" s="29">
        <v>543622</v>
      </c>
      <c r="C112" s="28" t="s">
        <v>1103</v>
      </c>
      <c r="D112" s="28" t="s">
        <v>1104</v>
      </c>
      <c r="E112" s="28" t="s">
        <v>527</v>
      </c>
      <c r="F112" s="85">
        <v>58800</v>
      </c>
      <c r="G112" s="29">
        <v>181.29</v>
      </c>
      <c r="H112" s="29" t="s">
        <v>305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44846</v>
      </c>
      <c r="B113" s="29">
        <v>543622</v>
      </c>
      <c r="C113" s="28" t="s">
        <v>1103</v>
      </c>
      <c r="D113" s="28" t="s">
        <v>1105</v>
      </c>
      <c r="E113" s="28" t="s">
        <v>527</v>
      </c>
      <c r="F113" s="85">
        <v>60000</v>
      </c>
      <c r="G113" s="29">
        <v>185.97</v>
      </c>
      <c r="H113" s="29" t="s">
        <v>305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44846</v>
      </c>
      <c r="B114" s="29">
        <v>543622</v>
      </c>
      <c r="C114" s="28" t="s">
        <v>1103</v>
      </c>
      <c r="D114" s="28" t="s">
        <v>1106</v>
      </c>
      <c r="E114" s="28" t="s">
        <v>527</v>
      </c>
      <c r="F114" s="85">
        <v>70800</v>
      </c>
      <c r="G114" s="29">
        <v>170.55</v>
      </c>
      <c r="H114" s="29" t="s">
        <v>305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44846</v>
      </c>
      <c r="B115" s="29">
        <v>539278</v>
      </c>
      <c r="C115" s="28" t="s">
        <v>951</v>
      </c>
      <c r="D115" s="28" t="s">
        <v>950</v>
      </c>
      <c r="E115" s="28" t="s">
        <v>527</v>
      </c>
      <c r="F115" s="85">
        <v>233579</v>
      </c>
      <c r="G115" s="29">
        <v>7.19</v>
      </c>
      <c r="H115" s="29" t="s">
        <v>305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44846</v>
      </c>
      <c r="B116" s="29">
        <v>539310</v>
      </c>
      <c r="C116" s="28" t="s">
        <v>982</v>
      </c>
      <c r="D116" s="28" t="s">
        <v>1107</v>
      </c>
      <c r="E116" s="28" t="s">
        <v>526</v>
      </c>
      <c r="F116" s="85">
        <v>250000</v>
      </c>
      <c r="G116" s="29">
        <v>69.319999999999993</v>
      </c>
      <c r="H116" s="29" t="s">
        <v>305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44846</v>
      </c>
      <c r="B117" s="29">
        <v>539310</v>
      </c>
      <c r="C117" s="28" t="s">
        <v>982</v>
      </c>
      <c r="D117" s="28" t="s">
        <v>1108</v>
      </c>
      <c r="E117" s="28" t="s">
        <v>527</v>
      </c>
      <c r="F117" s="85">
        <v>123839</v>
      </c>
      <c r="G117" s="29">
        <v>69.31</v>
      </c>
      <c r="H117" s="29" t="s">
        <v>305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44846</v>
      </c>
      <c r="B118" s="29">
        <v>539310</v>
      </c>
      <c r="C118" s="28" t="s">
        <v>982</v>
      </c>
      <c r="D118" s="28" t="s">
        <v>1108</v>
      </c>
      <c r="E118" s="28" t="s">
        <v>526</v>
      </c>
      <c r="F118" s="85">
        <v>165794</v>
      </c>
      <c r="G118" s="29">
        <v>69.27</v>
      </c>
      <c r="H118" s="29" t="s">
        <v>305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44846</v>
      </c>
      <c r="B119" s="29">
        <v>543616</v>
      </c>
      <c r="C119" s="28" t="s">
        <v>952</v>
      </c>
      <c r="D119" s="28" t="s">
        <v>1109</v>
      </c>
      <c r="E119" s="28" t="s">
        <v>527</v>
      </c>
      <c r="F119" s="85">
        <v>62400</v>
      </c>
      <c r="G119" s="29">
        <v>119.2</v>
      </c>
      <c r="H119" s="29" t="s">
        <v>305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44846</v>
      </c>
      <c r="B120" s="29">
        <v>543623</v>
      </c>
      <c r="C120" s="28" t="s">
        <v>1110</v>
      </c>
      <c r="D120" s="28" t="s">
        <v>1111</v>
      </c>
      <c r="E120" s="28" t="s">
        <v>526</v>
      </c>
      <c r="F120" s="85">
        <v>150000</v>
      </c>
      <c r="G120" s="29">
        <v>66.87</v>
      </c>
      <c r="H120" s="29" t="s">
        <v>305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44846</v>
      </c>
      <c r="B121" s="29">
        <v>543623</v>
      </c>
      <c r="C121" s="28" t="s">
        <v>1110</v>
      </c>
      <c r="D121" s="28" t="s">
        <v>1112</v>
      </c>
      <c r="E121" s="28" t="s">
        <v>526</v>
      </c>
      <c r="F121" s="85">
        <v>15000</v>
      </c>
      <c r="G121" s="29">
        <v>68.25</v>
      </c>
      <c r="H121" s="29" t="s">
        <v>305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44846</v>
      </c>
      <c r="B122" s="29">
        <v>543623</v>
      </c>
      <c r="C122" s="28" t="s">
        <v>1110</v>
      </c>
      <c r="D122" s="28" t="s">
        <v>1112</v>
      </c>
      <c r="E122" s="28" t="s">
        <v>527</v>
      </c>
      <c r="F122" s="85">
        <v>18000</v>
      </c>
      <c r="G122" s="29">
        <v>67.709999999999994</v>
      </c>
      <c r="H122" s="29" t="s">
        <v>305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44846</v>
      </c>
      <c r="B123" s="29">
        <v>543623</v>
      </c>
      <c r="C123" s="28" t="s">
        <v>1110</v>
      </c>
      <c r="D123" s="28" t="s">
        <v>1113</v>
      </c>
      <c r="E123" s="28" t="s">
        <v>527</v>
      </c>
      <c r="F123" s="85">
        <v>15000</v>
      </c>
      <c r="G123" s="29">
        <v>68.25</v>
      </c>
      <c r="H123" s="29" t="s">
        <v>305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44846</v>
      </c>
      <c r="B124" s="29">
        <v>543623</v>
      </c>
      <c r="C124" s="28" t="s">
        <v>1110</v>
      </c>
      <c r="D124" s="28" t="s">
        <v>1114</v>
      </c>
      <c r="E124" s="28" t="s">
        <v>527</v>
      </c>
      <c r="F124" s="85">
        <v>15000</v>
      </c>
      <c r="G124" s="29">
        <v>68.25</v>
      </c>
      <c r="H124" s="29" t="s">
        <v>305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44846</v>
      </c>
      <c r="B125" s="29">
        <v>543623</v>
      </c>
      <c r="C125" s="28" t="s">
        <v>1110</v>
      </c>
      <c r="D125" s="28" t="s">
        <v>1115</v>
      </c>
      <c r="E125" s="28" t="s">
        <v>526</v>
      </c>
      <c r="F125" s="85">
        <v>15000</v>
      </c>
      <c r="G125" s="29">
        <v>68.25</v>
      </c>
      <c r="H125" s="29" t="s">
        <v>305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44846</v>
      </c>
      <c r="B126" s="29" t="s">
        <v>1116</v>
      </c>
      <c r="C126" s="28" t="s">
        <v>1117</v>
      </c>
      <c r="D126" s="28" t="s">
        <v>978</v>
      </c>
      <c r="E126" s="28" t="s">
        <v>526</v>
      </c>
      <c r="F126" s="85">
        <v>100000</v>
      </c>
      <c r="G126" s="29">
        <v>34.25</v>
      </c>
      <c r="H126" s="29" t="s">
        <v>798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44846</v>
      </c>
      <c r="B127" s="29" t="s">
        <v>1118</v>
      </c>
      <c r="C127" s="28" t="s">
        <v>1119</v>
      </c>
      <c r="D127" s="28" t="s">
        <v>1120</v>
      </c>
      <c r="E127" s="28" t="s">
        <v>526</v>
      </c>
      <c r="F127" s="85">
        <v>104785</v>
      </c>
      <c r="G127" s="29">
        <v>195.73</v>
      </c>
      <c r="H127" s="29" t="s">
        <v>798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44846</v>
      </c>
      <c r="B128" s="29" t="s">
        <v>1118</v>
      </c>
      <c r="C128" s="28" t="s">
        <v>1119</v>
      </c>
      <c r="D128" s="28" t="s">
        <v>895</v>
      </c>
      <c r="E128" s="28" t="s">
        <v>526</v>
      </c>
      <c r="F128" s="85">
        <v>135534</v>
      </c>
      <c r="G128" s="29">
        <v>196.81</v>
      </c>
      <c r="H128" s="29" t="s">
        <v>798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44846</v>
      </c>
      <c r="B129" s="29" t="s">
        <v>1121</v>
      </c>
      <c r="C129" s="28" t="s">
        <v>1122</v>
      </c>
      <c r="D129" s="28" t="s">
        <v>978</v>
      </c>
      <c r="E129" s="28" t="s">
        <v>526</v>
      </c>
      <c r="F129" s="85">
        <v>100000</v>
      </c>
      <c r="G129" s="29">
        <v>24.7</v>
      </c>
      <c r="H129" s="29" t="s">
        <v>798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44846</v>
      </c>
      <c r="B130" s="29" t="s">
        <v>1123</v>
      </c>
      <c r="C130" s="28" t="s">
        <v>1124</v>
      </c>
      <c r="D130" s="28" t="s">
        <v>1125</v>
      </c>
      <c r="E130" s="28" t="s">
        <v>526</v>
      </c>
      <c r="F130" s="85">
        <v>6000</v>
      </c>
      <c r="G130" s="29">
        <v>165</v>
      </c>
      <c r="H130" s="29" t="s">
        <v>798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44846</v>
      </c>
      <c r="B131" s="29" t="s">
        <v>1123</v>
      </c>
      <c r="C131" s="28" t="s">
        <v>1124</v>
      </c>
      <c r="D131" s="28" t="s">
        <v>1126</v>
      </c>
      <c r="E131" s="28" t="s">
        <v>526</v>
      </c>
      <c r="F131" s="85">
        <v>100000</v>
      </c>
      <c r="G131" s="29">
        <v>173.59</v>
      </c>
      <c r="H131" s="29" t="s">
        <v>798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44846</v>
      </c>
      <c r="B132" s="29" t="s">
        <v>1127</v>
      </c>
      <c r="C132" s="28" t="s">
        <v>1128</v>
      </c>
      <c r="D132" s="28" t="s">
        <v>845</v>
      </c>
      <c r="E132" s="28" t="s">
        <v>526</v>
      </c>
      <c r="F132" s="85">
        <v>17600</v>
      </c>
      <c r="G132" s="29">
        <v>283.85000000000002</v>
      </c>
      <c r="H132" s="29" t="s">
        <v>798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44846</v>
      </c>
      <c r="B133" s="29" t="s">
        <v>1129</v>
      </c>
      <c r="C133" s="28" t="s">
        <v>1130</v>
      </c>
      <c r="D133" s="28" t="s">
        <v>1131</v>
      </c>
      <c r="E133" s="28" t="s">
        <v>526</v>
      </c>
      <c r="F133" s="85">
        <v>240496</v>
      </c>
      <c r="G133" s="29">
        <v>27.75</v>
      </c>
      <c r="H133" s="29" t="s">
        <v>798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44846</v>
      </c>
      <c r="B134" s="29" t="s">
        <v>1132</v>
      </c>
      <c r="C134" s="28" t="s">
        <v>1133</v>
      </c>
      <c r="D134" s="28" t="s">
        <v>1029</v>
      </c>
      <c r="E134" s="28" t="s">
        <v>526</v>
      </c>
      <c r="F134" s="85">
        <v>2084000</v>
      </c>
      <c r="G134" s="29">
        <v>5.95</v>
      </c>
      <c r="H134" s="29" t="s">
        <v>798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44846</v>
      </c>
      <c r="B135" s="29" t="s">
        <v>1134</v>
      </c>
      <c r="C135" s="28" t="s">
        <v>1135</v>
      </c>
      <c r="D135" s="28" t="s">
        <v>1136</v>
      </c>
      <c r="E135" s="28" t="s">
        <v>526</v>
      </c>
      <c r="F135" s="85">
        <v>1000000</v>
      </c>
      <c r="G135" s="29">
        <v>12.63</v>
      </c>
      <c r="H135" s="29" t="s">
        <v>798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44846</v>
      </c>
      <c r="B136" s="29" t="s">
        <v>953</v>
      </c>
      <c r="C136" s="28" t="s">
        <v>954</v>
      </c>
      <c r="D136" s="28" t="s">
        <v>1137</v>
      </c>
      <c r="E136" s="28" t="s">
        <v>526</v>
      </c>
      <c r="F136" s="85">
        <v>50000</v>
      </c>
      <c r="G136" s="29">
        <v>170.66</v>
      </c>
      <c r="H136" s="29" t="s">
        <v>798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44846</v>
      </c>
      <c r="B137" s="29" t="s">
        <v>983</v>
      </c>
      <c r="C137" s="28" t="s">
        <v>984</v>
      </c>
      <c r="D137" s="28" t="s">
        <v>1138</v>
      </c>
      <c r="E137" s="28" t="s">
        <v>526</v>
      </c>
      <c r="F137" s="85">
        <v>273000</v>
      </c>
      <c r="G137" s="29">
        <v>42.8</v>
      </c>
      <c r="H137" s="29" t="s">
        <v>798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44846</v>
      </c>
      <c r="B138" s="29" t="s">
        <v>983</v>
      </c>
      <c r="C138" s="28" t="s">
        <v>984</v>
      </c>
      <c r="D138" s="28" t="s">
        <v>1139</v>
      </c>
      <c r="E138" s="28" t="s">
        <v>526</v>
      </c>
      <c r="F138" s="85">
        <v>342000</v>
      </c>
      <c r="G138" s="29">
        <v>44.94</v>
      </c>
      <c r="H138" s="29" t="s">
        <v>798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44846</v>
      </c>
      <c r="B139" s="29" t="s">
        <v>983</v>
      </c>
      <c r="C139" s="28" t="s">
        <v>984</v>
      </c>
      <c r="D139" s="28" t="s">
        <v>1140</v>
      </c>
      <c r="E139" s="28" t="s">
        <v>526</v>
      </c>
      <c r="F139" s="85">
        <v>345000</v>
      </c>
      <c r="G139" s="29">
        <v>40.799999999999997</v>
      </c>
      <c r="H139" s="29" t="s">
        <v>798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44846</v>
      </c>
      <c r="B140" s="29" t="s">
        <v>1141</v>
      </c>
      <c r="C140" s="28" t="s">
        <v>1142</v>
      </c>
      <c r="D140" s="28" t="s">
        <v>895</v>
      </c>
      <c r="E140" s="28" t="s">
        <v>526</v>
      </c>
      <c r="F140" s="85">
        <v>108909</v>
      </c>
      <c r="G140" s="29">
        <v>84.66</v>
      </c>
      <c r="H140" s="29" t="s">
        <v>798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44846</v>
      </c>
      <c r="B141" s="29" t="s">
        <v>1143</v>
      </c>
      <c r="C141" s="28" t="s">
        <v>1144</v>
      </c>
      <c r="D141" s="28" t="s">
        <v>1145</v>
      </c>
      <c r="E141" s="28" t="s">
        <v>526</v>
      </c>
      <c r="F141" s="85">
        <v>102491</v>
      </c>
      <c r="G141" s="29">
        <v>53.59</v>
      </c>
      <c r="H141" s="29" t="s">
        <v>798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44846</v>
      </c>
      <c r="B142" s="29" t="s">
        <v>1146</v>
      </c>
      <c r="C142" s="28" t="s">
        <v>1147</v>
      </c>
      <c r="D142" s="28" t="s">
        <v>1148</v>
      </c>
      <c r="E142" s="28" t="s">
        <v>526</v>
      </c>
      <c r="F142" s="85">
        <v>122002</v>
      </c>
      <c r="G142" s="29">
        <v>51.89</v>
      </c>
      <c r="H142" s="29" t="s">
        <v>798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44846</v>
      </c>
      <c r="B143" s="29" t="s">
        <v>1146</v>
      </c>
      <c r="C143" s="28" t="s">
        <v>1147</v>
      </c>
      <c r="D143" s="28" t="s">
        <v>1149</v>
      </c>
      <c r="E143" s="28" t="s">
        <v>526</v>
      </c>
      <c r="F143" s="85">
        <v>150000</v>
      </c>
      <c r="G143" s="29">
        <v>51.38</v>
      </c>
      <c r="H143" s="29" t="s">
        <v>798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44846</v>
      </c>
      <c r="B144" s="29" t="s">
        <v>986</v>
      </c>
      <c r="C144" s="28" t="s">
        <v>987</v>
      </c>
      <c r="D144" s="28" t="s">
        <v>895</v>
      </c>
      <c r="E144" s="28" t="s">
        <v>526</v>
      </c>
      <c r="F144" s="85">
        <v>134455</v>
      </c>
      <c r="G144" s="29">
        <v>1157.57</v>
      </c>
      <c r="H144" s="29" t="s">
        <v>798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44846</v>
      </c>
      <c r="B145" s="29" t="s">
        <v>1150</v>
      </c>
      <c r="C145" s="28" t="s">
        <v>1151</v>
      </c>
      <c r="D145" s="28" t="s">
        <v>1035</v>
      </c>
      <c r="E145" s="28" t="s">
        <v>526</v>
      </c>
      <c r="F145" s="85">
        <v>564000</v>
      </c>
      <c r="G145" s="29">
        <v>66</v>
      </c>
      <c r="H145" s="29" t="s">
        <v>798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44846</v>
      </c>
      <c r="B146" s="29" t="s">
        <v>1150</v>
      </c>
      <c r="C146" s="28" t="s">
        <v>1151</v>
      </c>
      <c r="D146" s="28" t="s">
        <v>1152</v>
      </c>
      <c r="E146" s="28" t="s">
        <v>526</v>
      </c>
      <c r="F146" s="85">
        <v>124800</v>
      </c>
      <c r="G146" s="29">
        <v>66</v>
      </c>
      <c r="H146" s="29" t="s">
        <v>798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44846</v>
      </c>
      <c r="B147" s="29" t="s">
        <v>1150</v>
      </c>
      <c r="C147" s="28" t="s">
        <v>1151</v>
      </c>
      <c r="D147" s="28" t="s">
        <v>845</v>
      </c>
      <c r="E147" s="28" t="s">
        <v>526</v>
      </c>
      <c r="F147" s="85">
        <v>200400</v>
      </c>
      <c r="G147" s="29">
        <v>66</v>
      </c>
      <c r="H147" s="29" t="s">
        <v>798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44846</v>
      </c>
      <c r="B148" s="29" t="s">
        <v>1116</v>
      </c>
      <c r="C148" s="28" t="s">
        <v>1117</v>
      </c>
      <c r="D148" s="28" t="s">
        <v>1153</v>
      </c>
      <c r="E148" s="28" t="s">
        <v>527</v>
      </c>
      <c r="F148" s="85">
        <v>100000</v>
      </c>
      <c r="G148" s="29">
        <v>34.25</v>
      </c>
      <c r="H148" s="29" t="s">
        <v>798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44846</v>
      </c>
      <c r="B149" s="29" t="s">
        <v>297</v>
      </c>
      <c r="C149" s="28" t="s">
        <v>1154</v>
      </c>
      <c r="D149" s="28" t="s">
        <v>1155</v>
      </c>
      <c r="E149" s="28" t="s">
        <v>527</v>
      </c>
      <c r="F149" s="85">
        <v>183000</v>
      </c>
      <c r="G149" s="29">
        <v>2284.54</v>
      </c>
      <c r="H149" s="29" t="s">
        <v>798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44846</v>
      </c>
      <c r="B150" s="29" t="s">
        <v>1156</v>
      </c>
      <c r="C150" s="28" t="s">
        <v>1157</v>
      </c>
      <c r="D150" s="28" t="s">
        <v>1158</v>
      </c>
      <c r="E150" s="28" t="s">
        <v>527</v>
      </c>
      <c r="F150" s="85">
        <v>800000</v>
      </c>
      <c r="G150" s="29">
        <v>0.75</v>
      </c>
      <c r="H150" s="29" t="s">
        <v>798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44846</v>
      </c>
      <c r="B151" s="29" t="s">
        <v>1118</v>
      </c>
      <c r="C151" s="28" t="s">
        <v>1119</v>
      </c>
      <c r="D151" s="28" t="s">
        <v>1120</v>
      </c>
      <c r="E151" s="28" t="s">
        <v>527</v>
      </c>
      <c r="F151" s="85">
        <v>110871</v>
      </c>
      <c r="G151" s="29">
        <v>196.25</v>
      </c>
      <c r="H151" s="29" t="s">
        <v>798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44846</v>
      </c>
      <c r="B152" s="29" t="s">
        <v>1118</v>
      </c>
      <c r="C152" s="28" t="s">
        <v>1119</v>
      </c>
      <c r="D152" s="28" t="s">
        <v>895</v>
      </c>
      <c r="E152" s="28" t="s">
        <v>527</v>
      </c>
      <c r="F152" s="85">
        <v>135534</v>
      </c>
      <c r="G152" s="29">
        <v>196.54</v>
      </c>
      <c r="H152" s="29" t="s">
        <v>798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44846</v>
      </c>
      <c r="B153" s="29" t="s">
        <v>1121</v>
      </c>
      <c r="C153" s="28" t="s">
        <v>1122</v>
      </c>
      <c r="D153" s="28" t="s">
        <v>1153</v>
      </c>
      <c r="E153" s="28" t="s">
        <v>527</v>
      </c>
      <c r="F153" s="85">
        <v>100000</v>
      </c>
      <c r="G153" s="29">
        <v>24.7</v>
      </c>
      <c r="H153" s="29" t="s">
        <v>798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44846</v>
      </c>
      <c r="B154" s="29" t="s">
        <v>1123</v>
      </c>
      <c r="C154" s="28" t="s">
        <v>1124</v>
      </c>
      <c r="D154" s="28" t="s">
        <v>1125</v>
      </c>
      <c r="E154" s="28" t="s">
        <v>527</v>
      </c>
      <c r="F154" s="85">
        <v>94000</v>
      </c>
      <c r="G154" s="29">
        <v>172.84</v>
      </c>
      <c r="H154" s="29" t="s">
        <v>798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44846</v>
      </c>
      <c r="B155" s="29" t="s">
        <v>1127</v>
      </c>
      <c r="C155" s="28" t="s">
        <v>1128</v>
      </c>
      <c r="D155" s="28" t="s">
        <v>1159</v>
      </c>
      <c r="E155" s="28" t="s">
        <v>527</v>
      </c>
      <c r="F155" s="85">
        <v>20000</v>
      </c>
      <c r="G155" s="29">
        <v>283.85000000000002</v>
      </c>
      <c r="H155" s="29" t="s">
        <v>798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44846</v>
      </c>
      <c r="B156" s="29" t="s">
        <v>1127</v>
      </c>
      <c r="C156" s="28" t="s">
        <v>1128</v>
      </c>
      <c r="D156" s="28" t="s">
        <v>1160</v>
      </c>
      <c r="E156" s="28" t="s">
        <v>527</v>
      </c>
      <c r="F156" s="85">
        <v>17600</v>
      </c>
      <c r="G156" s="29">
        <v>283.85000000000002</v>
      </c>
      <c r="H156" s="29" t="s">
        <v>798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44846</v>
      </c>
      <c r="B157" s="29" t="s">
        <v>1127</v>
      </c>
      <c r="C157" s="28" t="s">
        <v>1128</v>
      </c>
      <c r="D157" s="28" t="s">
        <v>845</v>
      </c>
      <c r="E157" s="28" t="s">
        <v>527</v>
      </c>
      <c r="F157" s="85">
        <v>15200</v>
      </c>
      <c r="G157" s="29">
        <v>283.85000000000002</v>
      </c>
      <c r="H157" s="29" t="s">
        <v>798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44846</v>
      </c>
      <c r="B158" s="29" t="s">
        <v>1129</v>
      </c>
      <c r="C158" s="28" t="s">
        <v>1130</v>
      </c>
      <c r="D158" s="28" t="s">
        <v>1131</v>
      </c>
      <c r="E158" s="28" t="s">
        <v>527</v>
      </c>
      <c r="F158" s="85">
        <v>241323</v>
      </c>
      <c r="G158" s="29">
        <v>27.82</v>
      </c>
      <c r="H158" s="29" t="s">
        <v>798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44846</v>
      </c>
      <c r="B159" s="29" t="s">
        <v>1161</v>
      </c>
      <c r="C159" s="28" t="s">
        <v>1162</v>
      </c>
      <c r="D159" s="28" t="s">
        <v>1163</v>
      </c>
      <c r="E159" s="28" t="s">
        <v>527</v>
      </c>
      <c r="F159" s="85">
        <v>75000</v>
      </c>
      <c r="G159" s="29">
        <v>105.8</v>
      </c>
      <c r="H159" s="29" t="s">
        <v>798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44846</v>
      </c>
      <c r="B160" s="29" t="s">
        <v>988</v>
      </c>
      <c r="C160" s="28" t="s">
        <v>989</v>
      </c>
      <c r="D160" s="28" t="s">
        <v>990</v>
      </c>
      <c r="E160" s="28" t="s">
        <v>527</v>
      </c>
      <c r="F160" s="85">
        <v>142078</v>
      </c>
      <c r="G160" s="29">
        <v>21.44</v>
      </c>
      <c r="H160" s="29" t="s">
        <v>798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44846</v>
      </c>
      <c r="B161" s="29" t="s">
        <v>953</v>
      </c>
      <c r="C161" s="28" t="s">
        <v>954</v>
      </c>
      <c r="D161" s="28" t="s">
        <v>1137</v>
      </c>
      <c r="E161" s="28" t="s">
        <v>527</v>
      </c>
      <c r="F161" s="85">
        <v>78309</v>
      </c>
      <c r="G161" s="29">
        <v>170.75</v>
      </c>
      <c r="H161" s="29" t="s">
        <v>798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44846</v>
      </c>
      <c r="B162" s="29" t="s">
        <v>983</v>
      </c>
      <c r="C162" s="28" t="s">
        <v>984</v>
      </c>
      <c r="D162" s="28" t="s">
        <v>1164</v>
      </c>
      <c r="E162" s="28" t="s">
        <v>527</v>
      </c>
      <c r="F162" s="85">
        <v>150000</v>
      </c>
      <c r="G162" s="29">
        <v>43.78</v>
      </c>
      <c r="H162" s="29" t="s">
        <v>798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44846</v>
      </c>
      <c r="B163" s="29" t="s">
        <v>955</v>
      </c>
      <c r="C163" s="28" t="s">
        <v>956</v>
      </c>
      <c r="D163" s="28" t="s">
        <v>1165</v>
      </c>
      <c r="E163" s="28" t="s">
        <v>527</v>
      </c>
      <c r="F163" s="85">
        <v>36000</v>
      </c>
      <c r="G163" s="29">
        <v>19.920000000000002</v>
      </c>
      <c r="H163" s="29" t="s">
        <v>798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44846</v>
      </c>
      <c r="B164" s="29" t="s">
        <v>955</v>
      </c>
      <c r="C164" s="28" t="s">
        <v>956</v>
      </c>
      <c r="D164" s="28" t="s">
        <v>985</v>
      </c>
      <c r="E164" s="28" t="s">
        <v>527</v>
      </c>
      <c r="F164" s="85">
        <v>54000</v>
      </c>
      <c r="G164" s="29">
        <v>20.02</v>
      </c>
      <c r="H164" s="29" t="s">
        <v>798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44846</v>
      </c>
      <c r="B165" s="29" t="s">
        <v>1141</v>
      </c>
      <c r="C165" s="28" t="s">
        <v>1142</v>
      </c>
      <c r="D165" s="28" t="s">
        <v>895</v>
      </c>
      <c r="E165" s="28" t="s">
        <v>527</v>
      </c>
      <c r="F165" s="85">
        <v>108909</v>
      </c>
      <c r="G165" s="29">
        <v>84.95</v>
      </c>
      <c r="H165" s="29" t="s">
        <v>798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44846</v>
      </c>
      <c r="B166" s="29" t="s">
        <v>1143</v>
      </c>
      <c r="C166" s="28" t="s">
        <v>1144</v>
      </c>
      <c r="D166" s="28" t="s">
        <v>1145</v>
      </c>
      <c r="E166" s="28" t="s">
        <v>527</v>
      </c>
      <c r="F166" s="85">
        <v>102491</v>
      </c>
      <c r="G166" s="29">
        <v>54.01</v>
      </c>
      <c r="H166" s="29" t="s">
        <v>798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44846</v>
      </c>
      <c r="B167" s="29" t="s">
        <v>1146</v>
      </c>
      <c r="C167" s="28" t="s">
        <v>1147</v>
      </c>
      <c r="D167" s="28" t="s">
        <v>1148</v>
      </c>
      <c r="E167" s="28" t="s">
        <v>527</v>
      </c>
      <c r="F167" s="85">
        <v>109463</v>
      </c>
      <c r="G167" s="29">
        <v>51.44</v>
      </c>
      <c r="H167" s="29" t="s">
        <v>798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44846</v>
      </c>
      <c r="B168" s="29" t="s">
        <v>986</v>
      </c>
      <c r="C168" s="28" t="s">
        <v>987</v>
      </c>
      <c r="D168" s="28" t="s">
        <v>895</v>
      </c>
      <c r="E168" s="28" t="s">
        <v>527</v>
      </c>
      <c r="F168" s="85">
        <v>134455</v>
      </c>
      <c r="G168" s="29">
        <v>1157.94</v>
      </c>
      <c r="H168" s="29" t="s">
        <v>798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44846</v>
      </c>
      <c r="B169" s="29" t="s">
        <v>1150</v>
      </c>
      <c r="C169" s="28" t="s">
        <v>1151</v>
      </c>
      <c r="D169" s="28" t="s">
        <v>1166</v>
      </c>
      <c r="E169" s="28" t="s">
        <v>527</v>
      </c>
      <c r="F169" s="85">
        <v>282000</v>
      </c>
      <c r="G169" s="29">
        <v>66</v>
      </c>
      <c r="H169" s="29" t="s">
        <v>798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44846</v>
      </c>
      <c r="B170" s="29" t="s">
        <v>1167</v>
      </c>
      <c r="C170" s="28" t="s">
        <v>1168</v>
      </c>
      <c r="D170" s="28" t="s">
        <v>977</v>
      </c>
      <c r="E170" s="28" t="s">
        <v>527</v>
      </c>
      <c r="F170" s="85">
        <v>539269</v>
      </c>
      <c r="G170" s="29">
        <v>5.72</v>
      </c>
      <c r="H170" s="29" t="s">
        <v>798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63"/>
  <sheetViews>
    <sheetView zoomScale="85" zoomScaleNormal="85" workbookViewId="0">
      <selection activeCell="J50" sqref="J50:J54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881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44847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311">
        <v>1</v>
      </c>
      <c r="B10" s="312">
        <v>44810</v>
      </c>
      <c r="C10" s="299"/>
      <c r="D10" s="300" t="s">
        <v>88</v>
      </c>
      <c r="E10" s="301" t="s">
        <v>543</v>
      </c>
      <c r="F10" s="311" t="s">
        <v>850</v>
      </c>
      <c r="G10" s="311">
        <v>1535</v>
      </c>
      <c r="H10" s="311"/>
      <c r="I10" s="302" t="s">
        <v>851</v>
      </c>
      <c r="J10" s="317" t="s">
        <v>544</v>
      </c>
      <c r="K10" s="317"/>
      <c r="L10" s="293"/>
      <c r="M10" s="294"/>
      <c r="N10" s="317"/>
      <c r="O10" s="295"/>
      <c r="P10" s="317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35">
        <v>2</v>
      </c>
      <c r="B11" s="336">
        <v>44816</v>
      </c>
      <c r="C11" s="323"/>
      <c r="D11" s="324" t="s">
        <v>353</v>
      </c>
      <c r="E11" s="325" t="s">
        <v>543</v>
      </c>
      <c r="F11" s="322">
        <v>1915</v>
      </c>
      <c r="G11" s="322">
        <v>1800</v>
      </c>
      <c r="H11" s="322">
        <v>1995</v>
      </c>
      <c r="I11" s="326" t="s">
        <v>852</v>
      </c>
      <c r="J11" s="318" t="s">
        <v>853</v>
      </c>
      <c r="K11" s="318">
        <f t="shared" ref="K11" si="0">H11-F11</f>
        <v>80</v>
      </c>
      <c r="L11" s="319">
        <f t="shared" ref="L11" si="1">(F11*-0.7)/100</f>
        <v>-13.404999999999999</v>
      </c>
      <c r="M11" s="320">
        <f t="shared" ref="M11" si="2">(K11+L11)/F11</f>
        <v>3.4775456919060053E-2</v>
      </c>
      <c r="N11" s="318" t="s">
        <v>541</v>
      </c>
      <c r="O11" s="321">
        <v>44817</v>
      </c>
      <c r="P11" s="318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37">
        <v>44823</v>
      </c>
      <c r="C12" s="299"/>
      <c r="D12" s="300" t="s">
        <v>66</v>
      </c>
      <c r="E12" s="301" t="s">
        <v>543</v>
      </c>
      <c r="F12" s="311" t="s">
        <v>855</v>
      </c>
      <c r="G12" s="311">
        <v>1780</v>
      </c>
      <c r="H12" s="311"/>
      <c r="I12" s="302" t="s">
        <v>846</v>
      </c>
      <c r="J12" s="317" t="s">
        <v>544</v>
      </c>
      <c r="K12" s="317"/>
      <c r="L12" s="293"/>
      <c r="M12" s="294"/>
      <c r="N12" s="317"/>
      <c r="O12" s="295"/>
      <c r="P12" s="317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9">
        <v>4</v>
      </c>
      <c r="B13" s="350">
        <v>44824</v>
      </c>
      <c r="C13" s="351"/>
      <c r="D13" s="352" t="s">
        <v>158</v>
      </c>
      <c r="E13" s="353" t="s">
        <v>543</v>
      </c>
      <c r="F13" s="354">
        <v>3170</v>
      </c>
      <c r="G13" s="354">
        <v>2940</v>
      </c>
      <c r="H13" s="354">
        <v>3380</v>
      </c>
      <c r="I13" s="355" t="s">
        <v>856</v>
      </c>
      <c r="J13" s="284" t="s">
        <v>957</v>
      </c>
      <c r="K13" s="284">
        <f t="shared" ref="K13" si="3">H13-F13</f>
        <v>210</v>
      </c>
      <c r="L13" s="356">
        <f>(F13*-0.7)/100</f>
        <v>-22.19</v>
      </c>
      <c r="M13" s="357">
        <f t="shared" ref="M13" si="4">(K13+L13)/F13</f>
        <v>5.9246056782334383E-2</v>
      </c>
      <c r="N13" s="284" t="s">
        <v>541</v>
      </c>
      <c r="O13" s="358">
        <v>44845</v>
      </c>
      <c r="P13" s="284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7">
        <v>5</v>
      </c>
      <c r="B14" s="338">
        <v>44830</v>
      </c>
      <c r="C14" s="299"/>
      <c r="D14" s="300" t="s">
        <v>177</v>
      </c>
      <c r="E14" s="301" t="s">
        <v>543</v>
      </c>
      <c r="F14" s="311" t="s">
        <v>858</v>
      </c>
      <c r="G14" s="311">
        <v>2740</v>
      </c>
      <c r="H14" s="311"/>
      <c r="I14" s="302" t="s">
        <v>859</v>
      </c>
      <c r="J14" s="317" t="s">
        <v>544</v>
      </c>
      <c r="K14" s="317"/>
      <c r="L14" s="293"/>
      <c r="M14" s="294"/>
      <c r="N14" s="317"/>
      <c r="O14" s="295"/>
      <c r="P14" s="317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49">
        <v>6</v>
      </c>
      <c r="B15" s="350">
        <v>44830</v>
      </c>
      <c r="C15" s="351"/>
      <c r="D15" s="352" t="s">
        <v>458</v>
      </c>
      <c r="E15" s="353" t="s">
        <v>543</v>
      </c>
      <c r="F15" s="354">
        <v>138</v>
      </c>
      <c r="G15" s="354">
        <v>129</v>
      </c>
      <c r="H15" s="354">
        <v>145</v>
      </c>
      <c r="I15" s="355" t="s">
        <v>860</v>
      </c>
      <c r="J15" s="284" t="s">
        <v>882</v>
      </c>
      <c r="K15" s="284">
        <f t="shared" ref="K15" si="5">H15-F15</f>
        <v>7</v>
      </c>
      <c r="L15" s="356">
        <f>(F15*-0.7)/100</f>
        <v>-0.96599999999999997</v>
      </c>
      <c r="M15" s="357">
        <f t="shared" ref="M15" si="6">(K15+L15)/F15</f>
        <v>4.3724637681159417E-2</v>
      </c>
      <c r="N15" s="284" t="s">
        <v>541</v>
      </c>
      <c r="O15" s="358">
        <v>44838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80">
        <v>7</v>
      </c>
      <c r="B16" s="381">
        <v>44831</v>
      </c>
      <c r="C16" s="382"/>
      <c r="D16" s="383" t="s">
        <v>129</v>
      </c>
      <c r="E16" s="384" t="s">
        <v>543</v>
      </c>
      <c r="F16" s="385">
        <v>406</v>
      </c>
      <c r="G16" s="385">
        <v>379</v>
      </c>
      <c r="H16" s="385">
        <v>399</v>
      </c>
      <c r="I16" s="386" t="s">
        <v>848</v>
      </c>
      <c r="J16" s="366" t="s">
        <v>925</v>
      </c>
      <c r="K16" s="366">
        <f t="shared" ref="K16" si="7">H16-F16</f>
        <v>-7</v>
      </c>
      <c r="L16" s="387">
        <f>(F16*-0.07)/100</f>
        <v>-0.28420000000000001</v>
      </c>
      <c r="M16" s="388">
        <f t="shared" ref="M16" si="8">(K16+L16)/F16</f>
        <v>-1.7941379310344827E-2</v>
      </c>
      <c r="N16" s="366" t="s">
        <v>553</v>
      </c>
      <c r="O16" s="389">
        <v>44844</v>
      </c>
      <c r="P16" s="366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9">
        <v>8</v>
      </c>
      <c r="B17" s="350">
        <v>44834</v>
      </c>
      <c r="C17" s="351"/>
      <c r="D17" s="352" t="s">
        <v>506</v>
      </c>
      <c r="E17" s="353" t="s">
        <v>543</v>
      </c>
      <c r="F17" s="354">
        <v>325</v>
      </c>
      <c r="G17" s="354">
        <v>298</v>
      </c>
      <c r="H17" s="354">
        <v>346</v>
      </c>
      <c r="I17" s="355" t="s">
        <v>847</v>
      </c>
      <c r="J17" s="284" t="s">
        <v>554</v>
      </c>
      <c r="K17" s="284">
        <f t="shared" ref="K17" si="9">H17-F17</f>
        <v>21</v>
      </c>
      <c r="L17" s="356">
        <f>(F17*-0.4)/100</f>
        <v>-1.3</v>
      </c>
      <c r="M17" s="357">
        <f t="shared" ref="M17" si="10">(K17+L17)/F17</f>
        <v>6.0615384615384613E-2</v>
      </c>
      <c r="N17" s="284" t="s">
        <v>541</v>
      </c>
      <c r="O17" s="358">
        <v>44840</v>
      </c>
      <c r="P17" s="284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7">
        <v>9</v>
      </c>
      <c r="B18" s="341">
        <v>44840</v>
      </c>
      <c r="C18" s="299"/>
      <c r="D18" s="300" t="s">
        <v>125</v>
      </c>
      <c r="E18" s="301" t="s">
        <v>543</v>
      </c>
      <c r="F18" s="311" t="s">
        <v>896</v>
      </c>
      <c r="G18" s="311">
        <v>1075</v>
      </c>
      <c r="H18" s="311"/>
      <c r="I18" s="302" t="s">
        <v>897</v>
      </c>
      <c r="J18" s="317" t="s">
        <v>544</v>
      </c>
      <c r="K18" s="317"/>
      <c r="L18" s="293"/>
      <c r="M18" s="294"/>
      <c r="N18" s="317"/>
      <c r="O18" s="295"/>
      <c r="P18" s="317"/>
      <c r="Q18" s="208"/>
      <c r="R18" s="208" t="s">
        <v>542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7">
        <v>10</v>
      </c>
      <c r="B19" s="341">
        <v>44840</v>
      </c>
      <c r="C19" s="299"/>
      <c r="D19" s="300" t="s">
        <v>69</v>
      </c>
      <c r="E19" s="301" t="s">
        <v>543</v>
      </c>
      <c r="F19" s="311" t="s">
        <v>898</v>
      </c>
      <c r="G19" s="311">
        <v>1690</v>
      </c>
      <c r="H19" s="311"/>
      <c r="I19" s="302" t="s">
        <v>899</v>
      </c>
      <c r="J19" s="317" t="s">
        <v>544</v>
      </c>
      <c r="K19" s="317"/>
      <c r="L19" s="293"/>
      <c r="M19" s="294"/>
      <c r="N19" s="317"/>
      <c r="O19" s="295"/>
      <c r="P19" s="317"/>
      <c r="Q19" s="208"/>
      <c r="R19" s="208" t="s">
        <v>542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287">
        <v>11</v>
      </c>
      <c r="B20" s="341">
        <v>44844</v>
      </c>
      <c r="C20" s="299"/>
      <c r="D20" s="300" t="s">
        <v>408</v>
      </c>
      <c r="E20" s="301" t="s">
        <v>543</v>
      </c>
      <c r="F20" s="311" t="s">
        <v>940</v>
      </c>
      <c r="G20" s="311">
        <v>615</v>
      </c>
      <c r="H20" s="311"/>
      <c r="I20" s="302" t="s">
        <v>941</v>
      </c>
      <c r="J20" s="317" t="s">
        <v>544</v>
      </c>
      <c r="K20" s="317"/>
      <c r="L20" s="293"/>
      <c r="M20" s="294"/>
      <c r="N20" s="317"/>
      <c r="O20" s="295"/>
      <c r="P20" s="317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41">
        <v>44845</v>
      </c>
      <c r="C21" s="299"/>
      <c r="D21" s="300" t="s">
        <v>458</v>
      </c>
      <c r="E21" s="301" t="s">
        <v>543</v>
      </c>
      <c r="F21" s="311" t="s">
        <v>959</v>
      </c>
      <c r="G21" s="311">
        <v>127</v>
      </c>
      <c r="H21" s="311"/>
      <c r="I21" s="302" t="s">
        <v>860</v>
      </c>
      <c r="J21" s="317" t="s">
        <v>544</v>
      </c>
      <c r="K21" s="317"/>
      <c r="L21" s="293"/>
      <c r="M21" s="294"/>
      <c r="N21" s="317"/>
      <c r="O21" s="295"/>
      <c r="P21" s="317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7">
        <v>13</v>
      </c>
      <c r="B22" s="341">
        <v>44846</v>
      </c>
      <c r="C22" s="299"/>
      <c r="D22" s="300" t="s">
        <v>71</v>
      </c>
      <c r="E22" s="301" t="s">
        <v>543</v>
      </c>
      <c r="F22" s="311" t="s">
        <v>998</v>
      </c>
      <c r="G22" s="311">
        <v>94</v>
      </c>
      <c r="H22" s="311"/>
      <c r="I22" s="302" t="s">
        <v>999</v>
      </c>
      <c r="J22" s="317" t="s">
        <v>544</v>
      </c>
      <c r="K22" s="317"/>
      <c r="L22" s="293"/>
      <c r="M22" s="294"/>
      <c r="N22" s="317"/>
      <c r="O22" s="295"/>
      <c r="P22" s="317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ht="13.9" customHeight="1">
      <c r="A23" s="291"/>
      <c r="B23" s="288"/>
      <c r="C23" s="299"/>
      <c r="D23" s="300"/>
      <c r="E23" s="301"/>
      <c r="F23" s="291"/>
      <c r="G23" s="291"/>
      <c r="H23" s="291"/>
      <c r="I23" s="302"/>
      <c r="J23" s="292"/>
      <c r="K23" s="292"/>
      <c r="L23" s="293"/>
      <c r="M23" s="294"/>
      <c r="N23" s="292"/>
      <c r="O23" s="295"/>
      <c r="P23" s="29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545</v>
      </c>
      <c r="B26" s="110"/>
      <c r="C26" s="111"/>
      <c r="D26" s="112"/>
      <c r="E26" s="113"/>
      <c r="F26" s="113"/>
      <c r="G26" s="113"/>
      <c r="H26" s="113"/>
      <c r="I26" s="113"/>
      <c r="J26" s="114"/>
      <c r="K26" s="113"/>
      <c r="L26" s="115"/>
      <c r="M26" s="54"/>
      <c r="N26" s="114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6" t="s">
        <v>546</v>
      </c>
      <c r="B27" s="109"/>
      <c r="C27" s="109"/>
      <c r="D27" s="109"/>
      <c r="E27" s="41"/>
      <c r="F27" s="117" t="s">
        <v>547</v>
      </c>
      <c r="G27" s="6"/>
      <c r="H27" s="6"/>
      <c r="I27" s="6"/>
      <c r="J27" s="118"/>
      <c r="K27" s="119"/>
      <c r="L27" s="119"/>
      <c r="M27" s="120"/>
      <c r="N27" s="1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548</v>
      </c>
      <c r="B28" s="109"/>
      <c r="C28" s="109"/>
      <c r="D28" s="109" t="s">
        <v>797</v>
      </c>
      <c r="E28" s="6"/>
      <c r="F28" s="117" t="s">
        <v>549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2"/>
      <c r="K29" s="119"/>
      <c r="L29" s="119"/>
      <c r="M29" s="6"/>
      <c r="N29" s="12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4" t="s">
        <v>550</v>
      </c>
      <c r="C30" s="124"/>
      <c r="D30" s="124"/>
      <c r="E30" s="124"/>
      <c r="F30" s="125"/>
      <c r="G30" s="6"/>
      <c r="H30" s="6"/>
      <c r="I30" s="126"/>
      <c r="J30" s="127"/>
      <c r="K30" s="128"/>
      <c r="L30" s="127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348" t="s">
        <v>16</v>
      </c>
      <c r="B31" s="348" t="s">
        <v>518</v>
      </c>
      <c r="C31" s="348"/>
      <c r="D31" s="249" t="s">
        <v>529</v>
      </c>
      <c r="E31" s="348" t="s">
        <v>530</v>
      </c>
      <c r="F31" s="348" t="s">
        <v>531</v>
      </c>
      <c r="G31" s="348" t="s">
        <v>551</v>
      </c>
      <c r="H31" s="348" t="s">
        <v>533</v>
      </c>
      <c r="I31" s="348" t="s">
        <v>534</v>
      </c>
      <c r="J31" s="96" t="s">
        <v>535</v>
      </c>
      <c r="K31" s="94" t="s">
        <v>552</v>
      </c>
      <c r="L31" s="130" t="s">
        <v>537</v>
      </c>
      <c r="M31" s="96" t="s">
        <v>538</v>
      </c>
      <c r="N31" s="93" t="s">
        <v>539</v>
      </c>
      <c r="O31" s="249" t="s">
        <v>540</v>
      </c>
      <c r="P31" s="41"/>
      <c r="Q31" s="1"/>
      <c r="R31" s="246"/>
      <c r="S31" s="246"/>
      <c r="T31" s="246"/>
      <c r="U31" s="240"/>
      <c r="V31" s="240"/>
      <c r="W31" s="240"/>
      <c r="X31" s="240"/>
      <c r="Y31" s="2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304" customFormat="1" ht="13.5" customHeight="1">
      <c r="A32" s="349">
        <v>1</v>
      </c>
      <c r="B32" s="359">
        <v>44831</v>
      </c>
      <c r="C32" s="360"/>
      <c r="D32" s="361" t="s">
        <v>200</v>
      </c>
      <c r="E32" s="354" t="s">
        <v>543</v>
      </c>
      <c r="F32" s="354">
        <v>3005</v>
      </c>
      <c r="G32" s="354">
        <v>2890</v>
      </c>
      <c r="H32" s="354">
        <v>3095</v>
      </c>
      <c r="I32" s="354" t="s">
        <v>862</v>
      </c>
      <c r="J32" s="284" t="s">
        <v>885</v>
      </c>
      <c r="K32" s="284">
        <f t="shared" ref="K32" si="11">H32-F32</f>
        <v>90</v>
      </c>
      <c r="L32" s="356">
        <f>(F32*-0.7)/100</f>
        <v>-21.035</v>
      </c>
      <c r="M32" s="357">
        <f t="shared" ref="M32" si="12">(K32+L32)/F32</f>
        <v>2.2950083194675543E-2</v>
      </c>
      <c r="N32" s="284" t="s">
        <v>541</v>
      </c>
      <c r="O32" s="358">
        <v>44838</v>
      </c>
      <c r="P32" s="41"/>
      <c r="Q32" s="247"/>
      <c r="R32" s="248" t="s">
        <v>542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96"/>
      <c r="AJ32" s="297"/>
      <c r="AK32" s="303"/>
      <c r="AL32" s="303"/>
    </row>
    <row r="33" spans="1:38" s="304" customFormat="1" ht="13.5" customHeight="1">
      <c r="A33" s="349">
        <v>2</v>
      </c>
      <c r="B33" s="359">
        <v>44833</v>
      </c>
      <c r="C33" s="360"/>
      <c r="D33" s="361" t="s">
        <v>146</v>
      </c>
      <c r="E33" s="354" t="s">
        <v>543</v>
      </c>
      <c r="F33" s="354">
        <v>4520</v>
      </c>
      <c r="G33" s="354">
        <v>4395</v>
      </c>
      <c r="H33" s="354">
        <v>4650</v>
      </c>
      <c r="I33" s="354" t="s">
        <v>866</v>
      </c>
      <c r="J33" s="284" t="s">
        <v>908</v>
      </c>
      <c r="K33" s="284">
        <f t="shared" ref="K33" si="13">H33-F33</f>
        <v>130</v>
      </c>
      <c r="L33" s="356">
        <f>(F33*-0.7)/100</f>
        <v>-31.64</v>
      </c>
      <c r="M33" s="357">
        <f t="shared" ref="M33" si="14">(K33+L33)/F33</f>
        <v>2.1761061946902655E-2</v>
      </c>
      <c r="N33" s="284" t="s">
        <v>541</v>
      </c>
      <c r="O33" s="358">
        <v>44840</v>
      </c>
      <c r="P33" s="41"/>
      <c r="Q33" s="247"/>
      <c r="R33" s="248" t="s">
        <v>542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6"/>
      <c r="AJ33" s="297"/>
      <c r="AK33" s="303"/>
      <c r="AL33" s="303"/>
    </row>
    <row r="34" spans="1:38" s="304" customFormat="1" ht="13.5" customHeight="1">
      <c r="A34" s="349">
        <v>3</v>
      </c>
      <c r="B34" s="359">
        <v>44833</v>
      </c>
      <c r="C34" s="360"/>
      <c r="D34" s="361" t="s">
        <v>124</v>
      </c>
      <c r="E34" s="354" t="s">
        <v>543</v>
      </c>
      <c r="F34" s="354">
        <v>849</v>
      </c>
      <c r="G34" s="354">
        <v>825</v>
      </c>
      <c r="H34" s="354">
        <v>871.5</v>
      </c>
      <c r="I34" s="354" t="s">
        <v>854</v>
      </c>
      <c r="J34" s="284" t="s">
        <v>883</v>
      </c>
      <c r="K34" s="284">
        <f t="shared" ref="K34:K35" si="15">H34-F34</f>
        <v>22.5</v>
      </c>
      <c r="L34" s="356">
        <f>(F34*-0.7)/100</f>
        <v>-5.9429999999999996</v>
      </c>
      <c r="M34" s="357">
        <f t="shared" ref="M34:M35" si="16">(K34+L34)/F34</f>
        <v>1.9501766784452298E-2</v>
      </c>
      <c r="N34" s="284" t="s">
        <v>541</v>
      </c>
      <c r="O34" s="358">
        <v>44838</v>
      </c>
      <c r="P34" s="41"/>
      <c r="Q34" s="247"/>
      <c r="R34" s="248" t="s">
        <v>542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6"/>
      <c r="AJ34" s="297"/>
      <c r="AK34" s="303"/>
      <c r="AL34" s="303"/>
    </row>
    <row r="35" spans="1:38" s="304" customFormat="1" ht="13.5" customHeight="1">
      <c r="A35" s="349">
        <v>4</v>
      </c>
      <c r="B35" s="359">
        <v>44834</v>
      </c>
      <c r="C35" s="360"/>
      <c r="D35" s="361" t="s">
        <v>85</v>
      </c>
      <c r="E35" s="354" t="s">
        <v>543</v>
      </c>
      <c r="F35" s="354">
        <v>214.5</v>
      </c>
      <c r="G35" s="354">
        <v>207</v>
      </c>
      <c r="H35" s="354">
        <v>220</v>
      </c>
      <c r="I35" s="354" t="s">
        <v>868</v>
      </c>
      <c r="J35" s="284" t="s">
        <v>884</v>
      </c>
      <c r="K35" s="284">
        <f t="shared" si="15"/>
        <v>5.5</v>
      </c>
      <c r="L35" s="356">
        <f>(F35*-0.7)/100</f>
        <v>-1.5014999999999998</v>
      </c>
      <c r="M35" s="357">
        <f t="shared" si="16"/>
        <v>1.8641025641025641E-2</v>
      </c>
      <c r="N35" s="284" t="s">
        <v>541</v>
      </c>
      <c r="O35" s="358">
        <v>44838</v>
      </c>
      <c r="P35" s="41"/>
      <c r="Q35" s="247"/>
      <c r="R35" s="248" t="s">
        <v>542</v>
      </c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303"/>
      <c r="AL35" s="303"/>
    </row>
    <row r="36" spans="1:38" s="304" customFormat="1" ht="13.5" customHeight="1">
      <c r="A36" s="380">
        <v>5</v>
      </c>
      <c r="B36" s="390">
        <v>44834</v>
      </c>
      <c r="C36" s="391"/>
      <c r="D36" s="392" t="s">
        <v>312</v>
      </c>
      <c r="E36" s="385" t="s">
        <v>543</v>
      </c>
      <c r="F36" s="385">
        <v>962</v>
      </c>
      <c r="G36" s="385">
        <v>927</v>
      </c>
      <c r="H36" s="385">
        <v>927</v>
      </c>
      <c r="I36" s="385" t="s">
        <v>869</v>
      </c>
      <c r="J36" s="366" t="s">
        <v>926</v>
      </c>
      <c r="K36" s="366">
        <f t="shared" ref="K36" si="17">H36-F36</f>
        <v>-35</v>
      </c>
      <c r="L36" s="387">
        <f>(F36*-0.7)/100</f>
        <v>-6.734</v>
      </c>
      <c r="M36" s="388">
        <f t="shared" ref="M36" si="18">(K36+L36)/F36</f>
        <v>-4.3382536382536384E-2</v>
      </c>
      <c r="N36" s="366" t="s">
        <v>553</v>
      </c>
      <c r="O36" s="389">
        <v>44844</v>
      </c>
      <c r="P36" s="41"/>
      <c r="Q36" s="247"/>
      <c r="R36" s="248" t="s">
        <v>808</v>
      </c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6"/>
      <c r="AJ36" s="297"/>
      <c r="AK36" s="303"/>
      <c r="AL36" s="303"/>
    </row>
    <row r="37" spans="1:38" s="304" customFormat="1" ht="13.5" customHeight="1">
      <c r="A37" s="349">
        <v>6</v>
      </c>
      <c r="B37" s="359">
        <v>44841</v>
      </c>
      <c r="C37" s="360"/>
      <c r="D37" s="361" t="s">
        <v>783</v>
      </c>
      <c r="E37" s="354" t="s">
        <v>543</v>
      </c>
      <c r="F37" s="354">
        <v>548</v>
      </c>
      <c r="G37" s="354">
        <v>530</v>
      </c>
      <c r="H37" s="354">
        <v>559</v>
      </c>
      <c r="I37" s="354" t="s">
        <v>915</v>
      </c>
      <c r="J37" s="284" t="s">
        <v>917</v>
      </c>
      <c r="K37" s="284">
        <f t="shared" ref="K37" si="19">H37-F37</f>
        <v>11</v>
      </c>
      <c r="L37" s="356">
        <f>(F37*-0.07)/100</f>
        <v>-0.38360000000000005</v>
      </c>
      <c r="M37" s="357">
        <f t="shared" ref="M37" si="20">(K37+L37)/F37</f>
        <v>1.9372992700729928E-2</v>
      </c>
      <c r="N37" s="284" t="s">
        <v>541</v>
      </c>
      <c r="O37" s="358">
        <v>44841</v>
      </c>
      <c r="P37" s="41"/>
      <c r="Q37" s="247"/>
      <c r="R37" s="248" t="s">
        <v>542</v>
      </c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6"/>
      <c r="AJ37" s="297"/>
      <c r="AK37" s="303"/>
      <c r="AL37" s="303"/>
    </row>
    <row r="38" spans="1:38" s="304" customFormat="1" ht="13.5" customHeight="1">
      <c r="A38" s="349">
        <v>7</v>
      </c>
      <c r="B38" s="359">
        <v>44841</v>
      </c>
      <c r="C38" s="360"/>
      <c r="D38" s="361" t="s">
        <v>783</v>
      </c>
      <c r="E38" s="354" t="s">
        <v>543</v>
      </c>
      <c r="F38" s="354">
        <v>546</v>
      </c>
      <c r="G38" s="354">
        <v>529</v>
      </c>
      <c r="H38" s="354">
        <v>555</v>
      </c>
      <c r="I38" s="354" t="s">
        <v>915</v>
      </c>
      <c r="J38" s="284" t="s">
        <v>748</v>
      </c>
      <c r="K38" s="284">
        <f t="shared" ref="K38:K39" si="21">H38-F38</f>
        <v>9</v>
      </c>
      <c r="L38" s="356">
        <f>(F38*-0.7)/100</f>
        <v>-3.8220000000000001</v>
      </c>
      <c r="M38" s="357">
        <f t="shared" ref="M38:M39" si="22">(K38+L38)/F38</f>
        <v>9.4835164835164829E-3</v>
      </c>
      <c r="N38" s="284" t="s">
        <v>541</v>
      </c>
      <c r="O38" s="358">
        <v>44844</v>
      </c>
      <c r="P38" s="41"/>
      <c r="Q38" s="247"/>
      <c r="R38" s="248" t="s">
        <v>542</v>
      </c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208"/>
      <c r="AI38" s="296"/>
      <c r="AJ38" s="297"/>
      <c r="AK38" s="303"/>
      <c r="AL38" s="303"/>
    </row>
    <row r="39" spans="1:38" s="304" customFormat="1" ht="13.5" customHeight="1">
      <c r="A39" s="380">
        <v>8</v>
      </c>
      <c r="B39" s="390">
        <v>44841</v>
      </c>
      <c r="C39" s="391"/>
      <c r="D39" s="392" t="s">
        <v>301</v>
      </c>
      <c r="E39" s="385" t="s">
        <v>543</v>
      </c>
      <c r="F39" s="385">
        <v>2250</v>
      </c>
      <c r="G39" s="385">
        <v>2185</v>
      </c>
      <c r="H39" s="385">
        <v>2185</v>
      </c>
      <c r="I39" s="385" t="s">
        <v>916</v>
      </c>
      <c r="J39" s="366" t="s">
        <v>958</v>
      </c>
      <c r="K39" s="366">
        <f t="shared" si="21"/>
        <v>-65</v>
      </c>
      <c r="L39" s="387">
        <f>(F39*-0.7)/100</f>
        <v>-15.75</v>
      </c>
      <c r="M39" s="388">
        <f t="shared" si="22"/>
        <v>-3.5888888888888887E-2</v>
      </c>
      <c r="N39" s="366" t="s">
        <v>553</v>
      </c>
      <c r="O39" s="389">
        <v>44845</v>
      </c>
      <c r="P39" s="41"/>
      <c r="Q39" s="247"/>
      <c r="R39" s="248" t="s">
        <v>542</v>
      </c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96"/>
      <c r="AJ39" s="297"/>
      <c r="AK39" s="303"/>
      <c r="AL39" s="303"/>
    </row>
    <row r="40" spans="1:38" s="304" customFormat="1" ht="13.5" customHeight="1">
      <c r="A40" s="287">
        <v>9</v>
      </c>
      <c r="B40" s="312">
        <v>44846</v>
      </c>
      <c r="C40" s="289"/>
      <c r="D40" s="290" t="s">
        <v>75</v>
      </c>
      <c r="E40" s="311" t="s">
        <v>543</v>
      </c>
      <c r="F40" s="311" t="s">
        <v>994</v>
      </c>
      <c r="G40" s="311">
        <v>750</v>
      </c>
      <c r="H40" s="311"/>
      <c r="I40" s="311" t="s">
        <v>995</v>
      </c>
      <c r="J40" s="243" t="s">
        <v>544</v>
      </c>
      <c r="K40" s="243"/>
      <c r="L40" s="244"/>
      <c r="M40" s="245"/>
      <c r="N40" s="243"/>
      <c r="O40" s="266"/>
      <c r="P40" s="41"/>
      <c r="Q40" s="247"/>
      <c r="R40" s="248" t="s">
        <v>542</v>
      </c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96"/>
      <c r="AJ40" s="297"/>
      <c r="AK40" s="303"/>
      <c r="AL40" s="303"/>
    </row>
    <row r="41" spans="1:38" s="304" customFormat="1" ht="13.5" customHeight="1">
      <c r="A41" s="287">
        <v>10</v>
      </c>
      <c r="B41" s="312">
        <v>44846</v>
      </c>
      <c r="C41" s="289"/>
      <c r="D41" s="290" t="s">
        <v>124</v>
      </c>
      <c r="E41" s="311" t="s">
        <v>543</v>
      </c>
      <c r="F41" s="311" t="s">
        <v>996</v>
      </c>
      <c r="G41" s="311">
        <v>837</v>
      </c>
      <c r="H41" s="311"/>
      <c r="I41" s="311" t="s">
        <v>997</v>
      </c>
      <c r="J41" s="243" t="s">
        <v>544</v>
      </c>
      <c r="K41" s="243"/>
      <c r="L41" s="244"/>
      <c r="M41" s="245"/>
      <c r="N41" s="243"/>
      <c r="O41" s="266"/>
      <c r="P41" s="41"/>
      <c r="Q41" s="247"/>
      <c r="R41" s="248" t="s">
        <v>542</v>
      </c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  <c r="AH41" s="208"/>
      <c r="AI41" s="296"/>
      <c r="AJ41" s="297"/>
      <c r="AK41" s="303"/>
      <c r="AL41" s="303"/>
    </row>
    <row r="42" spans="1:38" s="298" customFormat="1" ht="15" customHeight="1">
      <c r="K42" s="243"/>
      <c r="L42" s="244"/>
      <c r="M42" s="245"/>
      <c r="N42" s="243"/>
      <c r="O42" s="266"/>
      <c r="P42" s="41"/>
      <c r="Q42" s="247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96"/>
      <c r="AJ42" s="297"/>
      <c r="AK42" s="297"/>
      <c r="AL42" s="297"/>
    </row>
    <row r="43" spans="1:38" ht="15" customHeight="1">
      <c r="A43" s="250"/>
      <c r="B43" s="251"/>
      <c r="C43" s="252"/>
      <c r="D43" s="253"/>
      <c r="E43" s="254"/>
      <c r="F43" s="254"/>
      <c r="G43" s="254"/>
      <c r="H43" s="254"/>
      <c r="I43" s="254"/>
      <c r="J43" s="255"/>
      <c r="K43" s="255"/>
      <c r="L43" s="256"/>
      <c r="M43" s="257"/>
      <c r="N43" s="255"/>
      <c r="O43" s="258"/>
      <c r="P43" s="231"/>
      <c r="Q43" s="247"/>
      <c r="R43" s="24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1"/>
      <c r="AI43" s="1"/>
      <c r="AJ43" s="1"/>
      <c r="AK43" s="1"/>
      <c r="AL43" s="1"/>
    </row>
    <row r="44" spans="1:38" ht="44.25" customHeight="1">
      <c r="A44" s="109" t="s">
        <v>545</v>
      </c>
      <c r="B44" s="131"/>
      <c r="C44" s="131"/>
      <c r="D44" s="1"/>
      <c r="E44" s="6"/>
      <c r="F44" s="6"/>
      <c r="G44" s="6"/>
      <c r="H44" s="6" t="s">
        <v>557</v>
      </c>
      <c r="I44" s="6"/>
      <c r="J44" s="6"/>
      <c r="K44" s="105"/>
      <c r="L44" s="133"/>
      <c r="M44" s="105"/>
      <c r="N44" s="106"/>
      <c r="O44" s="105"/>
      <c r="P44" s="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  <c r="AC44" s="242"/>
      <c r="AD44" s="242"/>
      <c r="AE44" s="242"/>
      <c r="AF44" s="242"/>
      <c r="AG44" s="242"/>
      <c r="AH44" s="242"/>
    </row>
    <row r="45" spans="1:38" ht="12.75" customHeight="1">
      <c r="A45" s="116" t="s">
        <v>546</v>
      </c>
      <c r="B45" s="109"/>
      <c r="C45" s="109"/>
      <c r="D45" s="109"/>
      <c r="E45" s="41"/>
      <c r="F45" s="117" t="s">
        <v>547</v>
      </c>
      <c r="G45" s="54"/>
      <c r="H45" s="41"/>
      <c r="I45" s="54"/>
      <c r="J45" s="6"/>
      <c r="K45" s="134"/>
      <c r="L45" s="135"/>
      <c r="M45" s="6"/>
      <c r="N45" s="99"/>
      <c r="O45" s="136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16"/>
      <c r="B46" s="109"/>
      <c r="C46" s="109"/>
      <c r="D46" s="109"/>
      <c r="E46" s="6"/>
      <c r="F46" s="117" t="s">
        <v>549</v>
      </c>
      <c r="G46" s="54"/>
      <c r="H46" s="41"/>
      <c r="I46" s="54"/>
      <c r="J46" s="6"/>
      <c r="K46" s="134"/>
      <c r="L46" s="135"/>
      <c r="M46" s="6"/>
      <c r="N46" s="99"/>
      <c r="O46" s="13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09"/>
      <c r="B47" s="109"/>
      <c r="C47" s="109"/>
      <c r="D47" s="109"/>
      <c r="E47" s="6"/>
      <c r="F47" s="6"/>
      <c r="G47" s="6"/>
      <c r="H47" s="6"/>
      <c r="I47" s="6"/>
      <c r="J47" s="122"/>
      <c r="K47" s="119"/>
      <c r="L47" s="120"/>
      <c r="M47" s="6"/>
      <c r="N47" s="123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37" t="s">
        <v>558</v>
      </c>
      <c r="B48" s="137"/>
      <c r="C48" s="137"/>
      <c r="D48" s="137"/>
      <c r="E48" s="6"/>
      <c r="F48" s="6"/>
      <c r="G48" s="6"/>
      <c r="H48" s="6"/>
      <c r="I48" s="6"/>
      <c r="J48" s="6"/>
      <c r="K48" s="6"/>
      <c r="L48" s="6"/>
      <c r="M48" s="6"/>
      <c r="N48" s="6"/>
      <c r="O48" s="2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94" t="s">
        <v>16</v>
      </c>
      <c r="B49" s="94" t="s">
        <v>518</v>
      </c>
      <c r="C49" s="94"/>
      <c r="D49" s="95" t="s">
        <v>529</v>
      </c>
      <c r="E49" s="94" t="s">
        <v>530</v>
      </c>
      <c r="F49" s="94" t="s">
        <v>531</v>
      </c>
      <c r="G49" s="94" t="s">
        <v>551</v>
      </c>
      <c r="H49" s="94" t="s">
        <v>533</v>
      </c>
      <c r="I49" s="94" t="s">
        <v>534</v>
      </c>
      <c r="J49" s="93" t="s">
        <v>535</v>
      </c>
      <c r="K49" s="138" t="s">
        <v>559</v>
      </c>
      <c r="L49" s="96" t="s">
        <v>537</v>
      </c>
      <c r="M49" s="138" t="s">
        <v>560</v>
      </c>
      <c r="N49" s="94" t="s">
        <v>561</v>
      </c>
      <c r="O49" s="93" t="s">
        <v>539</v>
      </c>
      <c r="P49" s="95" t="s">
        <v>540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s="209" customFormat="1" ht="12.75" customHeight="1">
      <c r="A50" s="315">
        <v>1</v>
      </c>
      <c r="B50" s="332">
        <v>44834</v>
      </c>
      <c r="C50" s="340"/>
      <c r="D50" s="340" t="s">
        <v>863</v>
      </c>
      <c r="E50" s="315" t="s">
        <v>849</v>
      </c>
      <c r="F50" s="315">
        <v>911</v>
      </c>
      <c r="G50" s="315">
        <v>936</v>
      </c>
      <c r="H50" s="316">
        <v>895</v>
      </c>
      <c r="I50" s="316" t="s">
        <v>870</v>
      </c>
      <c r="J50" s="284" t="s">
        <v>867</v>
      </c>
      <c r="K50" s="283">
        <f>F50-H50</f>
        <v>16</v>
      </c>
      <c r="L50" s="285">
        <f t="shared" ref="L50:L52" si="23">(H50*N50)*0.07%</f>
        <v>313.25000000000006</v>
      </c>
      <c r="M50" s="286">
        <f t="shared" ref="M50:M52" si="24">(K50*N50)-L50</f>
        <v>7686.75</v>
      </c>
      <c r="N50" s="283">
        <v>500</v>
      </c>
      <c r="O50" s="284" t="s">
        <v>541</v>
      </c>
      <c r="P50" s="282">
        <v>44837</v>
      </c>
      <c r="Q50" s="211"/>
      <c r="R50" s="214" t="s">
        <v>808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54"/>
      <c r="AG50" s="251"/>
      <c r="AH50" s="211"/>
      <c r="AI50" s="211"/>
      <c r="AJ50" s="254"/>
      <c r="AK50" s="254"/>
      <c r="AL50" s="254"/>
    </row>
    <row r="51" spans="1:38" s="209" customFormat="1" ht="12.75" customHeight="1">
      <c r="A51" s="315">
        <v>2</v>
      </c>
      <c r="B51" s="332">
        <v>44834</v>
      </c>
      <c r="C51" s="340"/>
      <c r="D51" s="340" t="s">
        <v>871</v>
      </c>
      <c r="E51" s="315" t="s">
        <v>849</v>
      </c>
      <c r="F51" s="315">
        <v>1258</v>
      </c>
      <c r="G51" s="315">
        <v>1276</v>
      </c>
      <c r="H51" s="316">
        <v>1245</v>
      </c>
      <c r="I51" s="316" t="s">
        <v>872</v>
      </c>
      <c r="J51" s="284" t="s">
        <v>879</v>
      </c>
      <c r="K51" s="283">
        <f>F51-H51</f>
        <v>13</v>
      </c>
      <c r="L51" s="285">
        <f t="shared" si="23"/>
        <v>653.62500000000011</v>
      </c>
      <c r="M51" s="286">
        <f t="shared" si="24"/>
        <v>9096.375</v>
      </c>
      <c r="N51" s="283">
        <v>750</v>
      </c>
      <c r="O51" s="284" t="s">
        <v>541</v>
      </c>
      <c r="P51" s="282">
        <v>44837</v>
      </c>
      <c r="Q51" s="211"/>
      <c r="R51" s="214" t="s">
        <v>542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4"/>
      <c r="AG51" s="251"/>
      <c r="AH51" s="211"/>
      <c r="AI51" s="211"/>
      <c r="AJ51" s="254"/>
      <c r="AK51" s="254"/>
      <c r="AL51" s="254"/>
    </row>
    <row r="52" spans="1:38" s="209" customFormat="1" ht="12.75" customHeight="1">
      <c r="A52" s="315">
        <v>3</v>
      </c>
      <c r="B52" s="332">
        <v>44834</v>
      </c>
      <c r="C52" s="340"/>
      <c r="D52" s="340" t="s">
        <v>857</v>
      </c>
      <c r="E52" s="315" t="s">
        <v>543</v>
      </c>
      <c r="F52" s="315">
        <v>925</v>
      </c>
      <c r="G52" s="315">
        <v>905</v>
      </c>
      <c r="H52" s="316">
        <v>937.5</v>
      </c>
      <c r="I52" s="316" t="s">
        <v>873</v>
      </c>
      <c r="J52" s="284" t="s">
        <v>889</v>
      </c>
      <c r="K52" s="283">
        <f t="shared" ref="K52" si="25">H52-F52</f>
        <v>12.5</v>
      </c>
      <c r="L52" s="285">
        <f t="shared" si="23"/>
        <v>459.37500000000006</v>
      </c>
      <c r="M52" s="286">
        <f t="shared" si="24"/>
        <v>8290.625</v>
      </c>
      <c r="N52" s="283">
        <v>700</v>
      </c>
      <c r="O52" s="284" t="s">
        <v>541</v>
      </c>
      <c r="P52" s="282">
        <v>44838</v>
      </c>
      <c r="Q52" s="211"/>
      <c r="R52" s="214" t="s">
        <v>542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54"/>
      <c r="AG52" s="251"/>
      <c r="AH52" s="211"/>
      <c r="AI52" s="211"/>
      <c r="AJ52" s="254"/>
      <c r="AK52" s="254"/>
      <c r="AL52" s="254"/>
    </row>
    <row r="53" spans="1:38" s="209" customFormat="1" ht="12.75" customHeight="1">
      <c r="A53" s="315">
        <v>4</v>
      </c>
      <c r="B53" s="332">
        <v>44834</v>
      </c>
      <c r="C53" s="340"/>
      <c r="D53" s="340" t="s">
        <v>861</v>
      </c>
      <c r="E53" s="315" t="s">
        <v>543</v>
      </c>
      <c r="F53" s="315">
        <v>2400</v>
      </c>
      <c r="G53" s="315">
        <v>2345</v>
      </c>
      <c r="H53" s="316">
        <v>2435</v>
      </c>
      <c r="I53" s="316" t="s">
        <v>874</v>
      </c>
      <c r="J53" s="284" t="s">
        <v>900</v>
      </c>
      <c r="K53" s="283">
        <f t="shared" ref="K53" si="26">H53-F53</f>
        <v>35</v>
      </c>
      <c r="L53" s="285">
        <f t="shared" ref="L53" si="27">(H53*N53)*0.07%</f>
        <v>426.12500000000006</v>
      </c>
      <c r="M53" s="286">
        <f t="shared" ref="M53" si="28">(K53*N53)-L53</f>
        <v>8323.875</v>
      </c>
      <c r="N53" s="283">
        <v>250</v>
      </c>
      <c r="O53" s="284" t="s">
        <v>541</v>
      </c>
      <c r="P53" s="282">
        <v>44840</v>
      </c>
      <c r="Q53" s="211"/>
      <c r="R53" s="214" t="s">
        <v>542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54"/>
      <c r="AG53" s="251"/>
      <c r="AH53" s="211"/>
      <c r="AI53" s="211"/>
      <c r="AJ53" s="254"/>
      <c r="AK53" s="254"/>
      <c r="AL53" s="254"/>
    </row>
    <row r="54" spans="1:38" s="209" customFormat="1" ht="12.75" customHeight="1">
      <c r="A54" s="315">
        <v>5</v>
      </c>
      <c r="B54" s="332">
        <v>44837</v>
      </c>
      <c r="C54" s="340"/>
      <c r="D54" s="340" t="s">
        <v>875</v>
      </c>
      <c r="E54" s="315" t="s">
        <v>543</v>
      </c>
      <c r="F54" s="315">
        <v>1006.5</v>
      </c>
      <c r="G54" s="315">
        <v>987</v>
      </c>
      <c r="H54" s="316">
        <v>1019.5</v>
      </c>
      <c r="I54" s="316" t="s">
        <v>876</v>
      </c>
      <c r="J54" s="284" t="s">
        <v>888</v>
      </c>
      <c r="K54" s="283">
        <f t="shared" ref="K54" si="29">H54-F54</f>
        <v>13</v>
      </c>
      <c r="L54" s="285">
        <f t="shared" ref="L54" si="30">(H54*N54)*0.07%</f>
        <v>428.19000000000005</v>
      </c>
      <c r="M54" s="286">
        <f t="shared" ref="M54" si="31">(K54*N54)-L54</f>
        <v>7371.8099999999995</v>
      </c>
      <c r="N54" s="283">
        <v>600</v>
      </c>
      <c r="O54" s="284" t="s">
        <v>541</v>
      </c>
      <c r="P54" s="282">
        <v>44837</v>
      </c>
      <c r="Q54" s="211"/>
      <c r="R54" s="214" t="s">
        <v>542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54"/>
      <c r="AG54" s="251"/>
      <c r="AH54" s="211"/>
      <c r="AI54" s="211"/>
      <c r="AJ54" s="254"/>
      <c r="AK54" s="254"/>
      <c r="AL54" s="254"/>
    </row>
    <row r="55" spans="1:38" s="209" customFormat="1" ht="12.75" customHeight="1">
      <c r="A55" s="315">
        <v>6</v>
      </c>
      <c r="B55" s="332">
        <v>44837</v>
      </c>
      <c r="C55" s="340"/>
      <c r="D55" s="340" t="s">
        <v>877</v>
      </c>
      <c r="E55" s="315" t="s">
        <v>543</v>
      </c>
      <c r="F55" s="315">
        <v>948</v>
      </c>
      <c r="G55" s="315">
        <v>928</v>
      </c>
      <c r="H55" s="316">
        <v>957.5</v>
      </c>
      <c r="I55" s="316" t="s">
        <v>878</v>
      </c>
      <c r="J55" s="284" t="s">
        <v>901</v>
      </c>
      <c r="K55" s="283">
        <f t="shared" ref="K55" si="32">H55-F55</f>
        <v>9.5</v>
      </c>
      <c r="L55" s="285">
        <f t="shared" ref="L55" si="33">(H55*N55)*0.07%</f>
        <v>469.17500000000007</v>
      </c>
      <c r="M55" s="286">
        <f t="shared" ref="M55" si="34">(K55*N55)-L55</f>
        <v>6180.8249999999998</v>
      </c>
      <c r="N55" s="283">
        <v>700</v>
      </c>
      <c r="O55" s="284" t="s">
        <v>541</v>
      </c>
      <c r="P55" s="282">
        <v>44840</v>
      </c>
      <c r="Q55" s="211"/>
      <c r="R55" s="214" t="s">
        <v>542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54"/>
      <c r="AG55" s="251"/>
      <c r="AH55" s="211"/>
      <c r="AI55" s="211"/>
      <c r="AJ55" s="254"/>
      <c r="AK55" s="254"/>
      <c r="AL55" s="254"/>
    </row>
    <row r="56" spans="1:38" s="209" customFormat="1" ht="12.75" customHeight="1">
      <c r="A56" s="362">
        <v>7</v>
      </c>
      <c r="B56" s="363">
        <v>44838</v>
      </c>
      <c r="C56" s="364"/>
      <c r="D56" s="364" t="s">
        <v>886</v>
      </c>
      <c r="E56" s="362" t="s">
        <v>543</v>
      </c>
      <c r="F56" s="362">
        <v>229.5</v>
      </c>
      <c r="G56" s="362">
        <v>224.5</v>
      </c>
      <c r="H56" s="365">
        <v>224.5</v>
      </c>
      <c r="I56" s="365" t="s">
        <v>887</v>
      </c>
      <c r="J56" s="366" t="s">
        <v>902</v>
      </c>
      <c r="K56" s="367">
        <f t="shared" ref="K56" si="35">H56-F56</f>
        <v>-5</v>
      </c>
      <c r="L56" s="368">
        <f t="shared" ref="L56:L58" si="36">(H56*N56)*0.07%</f>
        <v>392.87500000000006</v>
      </c>
      <c r="M56" s="369">
        <f t="shared" ref="M56:M58" si="37">(K56*N56)-L56</f>
        <v>-12892.875</v>
      </c>
      <c r="N56" s="367">
        <v>2500</v>
      </c>
      <c r="O56" s="366" t="s">
        <v>553</v>
      </c>
      <c r="P56" s="370">
        <v>44838</v>
      </c>
      <c r="Q56" s="211"/>
      <c r="R56" s="214" t="s">
        <v>808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54"/>
      <c r="AG56" s="251"/>
      <c r="AH56" s="211"/>
      <c r="AI56" s="211"/>
      <c r="AJ56" s="254"/>
      <c r="AK56" s="254"/>
      <c r="AL56" s="254"/>
    </row>
    <row r="57" spans="1:38" s="209" customFormat="1" ht="12.75" customHeight="1">
      <c r="A57" s="371">
        <v>8</v>
      </c>
      <c r="B57" s="372">
        <v>44838</v>
      </c>
      <c r="C57" s="373"/>
      <c r="D57" s="373" t="s">
        <v>863</v>
      </c>
      <c r="E57" s="371" t="s">
        <v>849</v>
      </c>
      <c r="F57" s="371">
        <v>926</v>
      </c>
      <c r="G57" s="371">
        <v>954</v>
      </c>
      <c r="H57" s="374">
        <v>926</v>
      </c>
      <c r="I57" s="374" t="s">
        <v>890</v>
      </c>
      <c r="J57" s="374" t="s">
        <v>903</v>
      </c>
      <c r="K57" s="375">
        <f>F57-H57</f>
        <v>0</v>
      </c>
      <c r="L57" s="376">
        <f t="shared" si="36"/>
        <v>324.10000000000002</v>
      </c>
      <c r="M57" s="377">
        <f t="shared" si="37"/>
        <v>-324.10000000000002</v>
      </c>
      <c r="N57" s="375">
        <v>500</v>
      </c>
      <c r="O57" s="378" t="s">
        <v>662</v>
      </c>
      <c r="P57" s="379">
        <v>44840</v>
      </c>
      <c r="Q57" s="211"/>
      <c r="R57" s="214" t="s">
        <v>808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54"/>
      <c r="AG57" s="251"/>
      <c r="AH57" s="211"/>
      <c r="AI57" s="211"/>
      <c r="AJ57" s="254"/>
      <c r="AK57" s="254"/>
      <c r="AL57" s="254"/>
    </row>
    <row r="58" spans="1:38" s="209" customFormat="1" ht="12.75" customHeight="1">
      <c r="A58" s="371">
        <v>9</v>
      </c>
      <c r="B58" s="372">
        <v>44838</v>
      </c>
      <c r="C58" s="373"/>
      <c r="D58" s="373" t="s">
        <v>871</v>
      </c>
      <c r="E58" s="371" t="s">
        <v>849</v>
      </c>
      <c r="F58" s="371">
        <v>1266.5</v>
      </c>
      <c r="G58" s="371">
        <v>1286</v>
      </c>
      <c r="H58" s="374">
        <v>1266.5</v>
      </c>
      <c r="I58" s="374" t="s">
        <v>891</v>
      </c>
      <c r="J58" s="374" t="s">
        <v>903</v>
      </c>
      <c r="K58" s="375">
        <f>F58-H58</f>
        <v>0</v>
      </c>
      <c r="L58" s="376">
        <f t="shared" si="36"/>
        <v>664.91250000000014</v>
      </c>
      <c r="M58" s="377">
        <f t="shared" si="37"/>
        <v>-664.91250000000014</v>
      </c>
      <c r="N58" s="375">
        <v>750</v>
      </c>
      <c r="O58" s="378" t="s">
        <v>662</v>
      </c>
      <c r="P58" s="379">
        <v>44840</v>
      </c>
      <c r="Q58" s="211"/>
      <c r="R58" s="214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54"/>
      <c r="AG58" s="251"/>
      <c r="AH58" s="211"/>
      <c r="AI58" s="211"/>
      <c r="AJ58" s="254"/>
      <c r="AK58" s="254"/>
      <c r="AL58" s="254"/>
    </row>
    <row r="59" spans="1:38" s="209" customFormat="1" ht="12.75" customHeight="1">
      <c r="A59" s="362">
        <v>10</v>
      </c>
      <c r="B59" s="363">
        <v>44838</v>
      </c>
      <c r="C59" s="364"/>
      <c r="D59" s="364" t="s">
        <v>892</v>
      </c>
      <c r="E59" s="362" t="s">
        <v>543</v>
      </c>
      <c r="F59" s="362">
        <v>4420</v>
      </c>
      <c r="G59" s="362">
        <v>4310</v>
      </c>
      <c r="H59" s="365">
        <v>4310</v>
      </c>
      <c r="I59" s="365" t="s">
        <v>893</v>
      </c>
      <c r="J59" s="366" t="s">
        <v>945</v>
      </c>
      <c r="K59" s="367">
        <f t="shared" ref="K59:K60" si="38">H59-F59</f>
        <v>-110</v>
      </c>
      <c r="L59" s="368">
        <f t="shared" ref="L59:L60" si="39">(H59*N59)*0.07%</f>
        <v>377.12500000000006</v>
      </c>
      <c r="M59" s="369">
        <f t="shared" ref="M59:M60" si="40">(K59*N59)-L59</f>
        <v>-14127.125</v>
      </c>
      <c r="N59" s="367">
        <v>125</v>
      </c>
      <c r="O59" s="366" t="s">
        <v>553</v>
      </c>
      <c r="P59" s="370">
        <v>44844</v>
      </c>
      <c r="Q59" s="211"/>
      <c r="R59" s="214" t="s">
        <v>808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54"/>
      <c r="AG59" s="251"/>
      <c r="AH59" s="211"/>
      <c r="AI59" s="211"/>
      <c r="AJ59" s="254"/>
      <c r="AK59" s="254"/>
      <c r="AL59" s="254"/>
    </row>
    <row r="60" spans="1:38" s="209" customFormat="1" ht="12.75" customHeight="1">
      <c r="A60" s="362">
        <v>11</v>
      </c>
      <c r="B60" s="363">
        <v>44840</v>
      </c>
      <c r="C60" s="364"/>
      <c r="D60" s="364" t="s">
        <v>904</v>
      </c>
      <c r="E60" s="362" t="s">
        <v>543</v>
      </c>
      <c r="F60" s="362">
        <v>2290</v>
      </c>
      <c r="G60" s="362">
        <v>2340</v>
      </c>
      <c r="H60" s="365">
        <v>2340</v>
      </c>
      <c r="I60" s="365" t="s">
        <v>905</v>
      </c>
      <c r="J60" s="366" t="s">
        <v>960</v>
      </c>
      <c r="K60" s="367">
        <f t="shared" si="38"/>
        <v>50</v>
      </c>
      <c r="L60" s="368">
        <f t="shared" si="39"/>
        <v>409.50000000000006</v>
      </c>
      <c r="M60" s="369">
        <f t="shared" si="40"/>
        <v>12090.5</v>
      </c>
      <c r="N60" s="367">
        <v>250</v>
      </c>
      <c r="O60" s="366" t="s">
        <v>553</v>
      </c>
      <c r="P60" s="370">
        <v>44845</v>
      </c>
      <c r="Q60" s="211"/>
      <c r="R60" s="214" t="s">
        <v>808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54"/>
      <c r="AG60" s="251"/>
      <c r="AH60" s="211"/>
      <c r="AI60" s="211"/>
      <c r="AJ60" s="254"/>
      <c r="AK60" s="254"/>
      <c r="AL60" s="254"/>
    </row>
    <row r="61" spans="1:38" s="209" customFormat="1" ht="12.75" customHeight="1">
      <c r="A61" s="362">
        <v>12</v>
      </c>
      <c r="B61" s="363">
        <v>44840</v>
      </c>
      <c r="C61" s="364"/>
      <c r="D61" s="364" t="s">
        <v>906</v>
      </c>
      <c r="E61" s="362" t="s">
        <v>543</v>
      </c>
      <c r="F61" s="362">
        <v>534</v>
      </c>
      <c r="G61" s="362">
        <v>523</v>
      </c>
      <c r="H61" s="365">
        <v>523</v>
      </c>
      <c r="I61" s="365" t="s">
        <v>907</v>
      </c>
      <c r="J61" s="366" t="s">
        <v>944</v>
      </c>
      <c r="K61" s="367">
        <f t="shared" ref="K61" si="41">H61-F61</f>
        <v>-11</v>
      </c>
      <c r="L61" s="368">
        <f t="shared" ref="L61" si="42">(H61*N61)*0.07%</f>
        <v>402.71000000000004</v>
      </c>
      <c r="M61" s="369">
        <f t="shared" ref="M61" si="43">(K61*N61)-L61</f>
        <v>-12502.71</v>
      </c>
      <c r="N61" s="367">
        <v>1100</v>
      </c>
      <c r="O61" s="366" t="s">
        <v>553</v>
      </c>
      <c r="P61" s="370">
        <v>44844</v>
      </c>
      <c r="Q61" s="211"/>
      <c r="R61" s="214" t="s">
        <v>542</v>
      </c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54"/>
      <c r="AG61" s="251"/>
      <c r="AH61" s="211"/>
      <c r="AI61" s="211"/>
      <c r="AJ61" s="254"/>
      <c r="AK61" s="254"/>
      <c r="AL61" s="254"/>
    </row>
    <row r="62" spans="1:38" s="209" customFormat="1" ht="12.75" customHeight="1">
      <c r="A62" s="315">
        <v>13</v>
      </c>
      <c r="B62" s="332">
        <v>44841</v>
      </c>
      <c r="C62" s="340"/>
      <c r="D62" s="340" t="s">
        <v>918</v>
      </c>
      <c r="E62" s="315" t="s">
        <v>543</v>
      </c>
      <c r="F62" s="315">
        <v>17250</v>
      </c>
      <c r="G62" s="315">
        <v>17140</v>
      </c>
      <c r="H62" s="316">
        <v>17350</v>
      </c>
      <c r="I62" s="316" t="s">
        <v>919</v>
      </c>
      <c r="J62" s="284" t="s">
        <v>799</v>
      </c>
      <c r="K62" s="283">
        <f t="shared" ref="K62:K63" si="44">H62-F62</f>
        <v>100</v>
      </c>
      <c r="L62" s="285">
        <f t="shared" ref="L62:L63" si="45">(H62*N62)*0.07%</f>
        <v>607.25000000000011</v>
      </c>
      <c r="M62" s="286">
        <f t="shared" ref="M62:M63" si="46">(K62*N62)-L62</f>
        <v>4392.75</v>
      </c>
      <c r="N62" s="283">
        <v>50</v>
      </c>
      <c r="O62" s="284" t="s">
        <v>541</v>
      </c>
      <c r="P62" s="282">
        <v>44841</v>
      </c>
      <c r="Q62" s="211"/>
      <c r="R62" s="214" t="s">
        <v>542</v>
      </c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54"/>
      <c r="AG62" s="251"/>
      <c r="AH62" s="211"/>
      <c r="AI62" s="211"/>
      <c r="AJ62" s="254"/>
      <c r="AK62" s="254"/>
      <c r="AL62" s="254"/>
    </row>
    <row r="63" spans="1:38" s="209" customFormat="1" ht="12.75" customHeight="1">
      <c r="A63" s="362">
        <v>14</v>
      </c>
      <c r="B63" s="363">
        <v>44841</v>
      </c>
      <c r="C63" s="364"/>
      <c r="D63" s="364" t="s">
        <v>920</v>
      </c>
      <c r="E63" s="362" t="s">
        <v>543</v>
      </c>
      <c r="F63" s="362">
        <v>695</v>
      </c>
      <c r="G63" s="362">
        <v>684</v>
      </c>
      <c r="H63" s="365">
        <v>684</v>
      </c>
      <c r="I63" s="365" t="s">
        <v>921</v>
      </c>
      <c r="J63" s="366" t="s">
        <v>944</v>
      </c>
      <c r="K63" s="367">
        <f t="shared" si="44"/>
        <v>-11</v>
      </c>
      <c r="L63" s="368">
        <f t="shared" si="45"/>
        <v>574.56000000000006</v>
      </c>
      <c r="M63" s="369">
        <f t="shared" si="46"/>
        <v>-13774.56</v>
      </c>
      <c r="N63" s="367">
        <v>1200</v>
      </c>
      <c r="O63" s="366" t="s">
        <v>553</v>
      </c>
      <c r="P63" s="370">
        <v>44844</v>
      </c>
      <c r="Q63" s="211"/>
      <c r="R63" s="214" t="s">
        <v>542</v>
      </c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54"/>
      <c r="AG63" s="251"/>
      <c r="AH63" s="211"/>
      <c r="AI63" s="211"/>
      <c r="AJ63" s="254"/>
      <c r="AK63" s="254"/>
      <c r="AL63" s="254"/>
    </row>
    <row r="64" spans="1:38" s="209" customFormat="1" ht="12.75" customHeight="1">
      <c r="A64" s="362">
        <v>15</v>
      </c>
      <c r="B64" s="363">
        <v>44841</v>
      </c>
      <c r="C64" s="364"/>
      <c r="D64" s="364" t="s">
        <v>927</v>
      </c>
      <c r="E64" s="362" t="s">
        <v>543</v>
      </c>
      <c r="F64" s="362">
        <v>724</v>
      </c>
      <c r="G64" s="362">
        <v>710</v>
      </c>
      <c r="H64" s="365">
        <v>710</v>
      </c>
      <c r="I64" s="365" t="s">
        <v>928</v>
      </c>
      <c r="J64" s="366" t="s">
        <v>946</v>
      </c>
      <c r="K64" s="367">
        <f t="shared" ref="K64:K65" si="47">H64-F64</f>
        <v>-14</v>
      </c>
      <c r="L64" s="368">
        <f t="shared" ref="L64:L65" si="48">(H64*N64)*0.07%</f>
        <v>422.45000000000005</v>
      </c>
      <c r="M64" s="369">
        <f t="shared" ref="M64:M65" si="49">(K64*N64)-L64</f>
        <v>-12322.45</v>
      </c>
      <c r="N64" s="367">
        <v>850</v>
      </c>
      <c r="O64" s="366" t="s">
        <v>553</v>
      </c>
      <c r="P64" s="370">
        <v>44844</v>
      </c>
      <c r="Q64" s="211"/>
      <c r="R64" s="214" t="s">
        <v>808</v>
      </c>
      <c r="S64" s="208"/>
      <c r="T64" s="208"/>
      <c r="U64" s="208"/>
      <c r="V64" s="208"/>
      <c r="W64" s="208"/>
      <c r="X64" s="208"/>
      <c r="Y64" s="208"/>
      <c r="Z64" s="208"/>
      <c r="AA64" s="208"/>
      <c r="AB64" s="208"/>
      <c r="AC64" s="208"/>
      <c r="AD64" s="208"/>
      <c r="AE64" s="208"/>
      <c r="AF64" s="254"/>
      <c r="AG64" s="251"/>
      <c r="AH64" s="211"/>
      <c r="AI64" s="211"/>
      <c r="AJ64" s="254"/>
      <c r="AK64" s="254"/>
      <c r="AL64" s="254"/>
    </row>
    <row r="65" spans="1:38" s="209" customFormat="1" ht="12.75" customHeight="1">
      <c r="A65" s="362">
        <v>16</v>
      </c>
      <c r="B65" s="363">
        <v>44844</v>
      </c>
      <c r="C65" s="364"/>
      <c r="D65" s="364" t="s">
        <v>931</v>
      </c>
      <c r="E65" s="362" t="s">
        <v>543</v>
      </c>
      <c r="F65" s="362">
        <v>2792.5</v>
      </c>
      <c r="G65" s="362">
        <v>2745</v>
      </c>
      <c r="H65" s="365">
        <v>2750</v>
      </c>
      <c r="I65" s="365" t="s">
        <v>930</v>
      </c>
      <c r="J65" s="366" t="s">
        <v>961</v>
      </c>
      <c r="K65" s="367">
        <f t="shared" si="47"/>
        <v>-42.5</v>
      </c>
      <c r="L65" s="368">
        <f t="shared" si="48"/>
        <v>529.37500000000011</v>
      </c>
      <c r="M65" s="369">
        <f t="shared" si="49"/>
        <v>-12216.875</v>
      </c>
      <c r="N65" s="367">
        <v>275</v>
      </c>
      <c r="O65" s="366" t="s">
        <v>553</v>
      </c>
      <c r="P65" s="370">
        <v>44845</v>
      </c>
      <c r="Q65" s="211"/>
      <c r="R65" s="214" t="s">
        <v>808</v>
      </c>
      <c r="S65" s="208"/>
      <c r="T65" s="208"/>
      <c r="U65" s="208"/>
      <c r="V65" s="208"/>
      <c r="W65" s="208"/>
      <c r="X65" s="208"/>
      <c r="Y65" s="208"/>
      <c r="Z65" s="208"/>
      <c r="AA65" s="208"/>
      <c r="AB65" s="208"/>
      <c r="AC65" s="208"/>
      <c r="AD65" s="208"/>
      <c r="AE65" s="208"/>
      <c r="AF65" s="254"/>
      <c r="AG65" s="251"/>
      <c r="AH65" s="211"/>
      <c r="AI65" s="211"/>
      <c r="AJ65" s="254"/>
      <c r="AK65" s="254"/>
      <c r="AL65" s="254"/>
    </row>
    <row r="66" spans="1:38" s="209" customFormat="1" ht="12.75" customHeight="1">
      <c r="A66" s="327">
        <v>17</v>
      </c>
      <c r="B66" s="328">
        <v>44844</v>
      </c>
      <c r="C66" s="339"/>
      <c r="D66" s="339" t="s">
        <v>861</v>
      </c>
      <c r="E66" s="327" t="s">
        <v>543</v>
      </c>
      <c r="F66" s="327" t="s">
        <v>932</v>
      </c>
      <c r="G66" s="327">
        <v>2340</v>
      </c>
      <c r="H66" s="329"/>
      <c r="I66" s="329" t="s">
        <v>874</v>
      </c>
      <c r="J66" s="329" t="s">
        <v>544</v>
      </c>
      <c r="K66" s="329"/>
      <c r="L66" s="330"/>
      <c r="M66" s="331"/>
      <c r="N66" s="329"/>
      <c r="O66" s="329"/>
      <c r="P66" s="328"/>
      <c r="Q66" s="211"/>
      <c r="R66" s="214" t="s">
        <v>542</v>
      </c>
      <c r="S66" s="208"/>
      <c r="T66" s="208"/>
      <c r="U66" s="208"/>
      <c r="V66" s="208"/>
      <c r="W66" s="208"/>
      <c r="X66" s="208"/>
      <c r="Y66" s="208"/>
      <c r="Z66" s="208"/>
      <c r="AA66" s="208"/>
      <c r="AB66" s="208"/>
      <c r="AC66" s="208"/>
      <c r="AD66" s="208"/>
      <c r="AE66" s="208"/>
      <c r="AF66" s="254"/>
      <c r="AG66" s="251"/>
      <c r="AH66" s="211"/>
      <c r="AI66" s="211"/>
      <c r="AJ66" s="254"/>
      <c r="AK66" s="254"/>
      <c r="AL66" s="254"/>
    </row>
    <row r="67" spans="1:38" s="209" customFormat="1" ht="12.75" customHeight="1">
      <c r="A67" s="327">
        <v>18</v>
      </c>
      <c r="B67" s="328">
        <v>44844</v>
      </c>
      <c r="C67" s="339"/>
      <c r="D67" s="339" t="s">
        <v>933</v>
      </c>
      <c r="E67" s="327" t="s">
        <v>543</v>
      </c>
      <c r="F67" s="327" t="s">
        <v>934</v>
      </c>
      <c r="G67" s="327">
        <v>1540</v>
      </c>
      <c r="H67" s="329"/>
      <c r="I67" s="329" t="s">
        <v>935</v>
      </c>
      <c r="J67" s="329" t="s">
        <v>544</v>
      </c>
      <c r="K67" s="329"/>
      <c r="L67" s="330"/>
      <c r="M67" s="331"/>
      <c r="N67" s="329"/>
      <c r="O67" s="329"/>
      <c r="P67" s="328"/>
      <c r="Q67" s="211"/>
      <c r="R67" s="214" t="s">
        <v>542</v>
      </c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54"/>
      <c r="AG67" s="251"/>
      <c r="AH67" s="211"/>
      <c r="AI67" s="211"/>
      <c r="AJ67" s="254"/>
      <c r="AK67" s="254"/>
      <c r="AL67" s="254"/>
    </row>
    <row r="68" spans="1:38" s="209" customFormat="1" ht="12.75" customHeight="1">
      <c r="A68" s="327"/>
      <c r="B68" s="339"/>
      <c r="C68" s="339"/>
      <c r="D68" s="339"/>
      <c r="E68" s="327"/>
      <c r="F68" s="327"/>
      <c r="G68" s="327"/>
      <c r="H68" s="329"/>
      <c r="I68" s="329"/>
      <c r="J68" s="329"/>
      <c r="K68" s="329"/>
      <c r="L68" s="330"/>
      <c r="M68" s="331"/>
      <c r="N68" s="329"/>
      <c r="O68" s="329"/>
      <c r="P68" s="328"/>
      <c r="Q68" s="211"/>
      <c r="R68" s="214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54"/>
      <c r="AG68" s="251"/>
      <c r="AH68" s="211"/>
      <c r="AI68" s="211"/>
      <c r="AJ68" s="254"/>
      <c r="AK68" s="254"/>
      <c r="AL68" s="254"/>
    </row>
    <row r="69" spans="1:38" s="209" customFormat="1" ht="12.75" customHeight="1">
      <c r="A69" s="327"/>
      <c r="B69" s="267"/>
      <c r="C69" s="267"/>
      <c r="D69" s="267"/>
      <c r="E69" s="327"/>
      <c r="F69" s="327"/>
      <c r="G69" s="327"/>
      <c r="H69" s="329"/>
      <c r="I69" s="329"/>
      <c r="J69" s="329"/>
      <c r="K69" s="329"/>
      <c r="L69" s="330"/>
      <c r="M69" s="331"/>
      <c r="N69" s="329"/>
      <c r="O69" s="329"/>
      <c r="P69" s="328"/>
      <c r="Q69" s="211"/>
      <c r="R69" s="214"/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54"/>
      <c r="AG69" s="251"/>
      <c r="AH69" s="211"/>
      <c r="AI69" s="211"/>
      <c r="AJ69" s="254"/>
      <c r="AK69" s="254"/>
      <c r="AL69" s="254"/>
    </row>
    <row r="70" spans="1:38" s="209" customFormat="1" ht="12.75" customHeight="1">
      <c r="A70" s="327"/>
      <c r="B70" s="339"/>
      <c r="C70" s="339"/>
      <c r="D70" s="339"/>
      <c r="E70" s="327"/>
      <c r="F70" s="327"/>
      <c r="G70" s="327"/>
      <c r="H70" s="329"/>
      <c r="I70" s="329"/>
      <c r="J70" s="329"/>
      <c r="K70" s="329"/>
      <c r="L70" s="330"/>
      <c r="M70" s="331"/>
      <c r="N70" s="329"/>
      <c r="O70" s="329"/>
      <c r="P70" s="328"/>
      <c r="Q70" s="211"/>
      <c r="R70" s="214"/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27"/>
      <c r="B71" s="267"/>
      <c r="C71" s="267"/>
      <c r="D71" s="267"/>
      <c r="E71" s="327"/>
      <c r="F71" s="327"/>
      <c r="G71" s="327"/>
      <c r="H71" s="329"/>
      <c r="I71" s="329"/>
      <c r="J71" s="329"/>
      <c r="K71" s="329"/>
      <c r="L71" s="330"/>
      <c r="M71" s="331"/>
      <c r="N71" s="329"/>
      <c r="O71" s="329"/>
      <c r="P71" s="328"/>
      <c r="Q71" s="211"/>
      <c r="R71" s="214"/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27"/>
      <c r="B72" s="328"/>
      <c r="C72" s="339"/>
      <c r="D72" s="339"/>
      <c r="E72" s="327"/>
      <c r="F72" s="327"/>
      <c r="G72" s="327"/>
      <c r="H72" s="329"/>
      <c r="I72" s="329"/>
      <c r="J72" s="329"/>
      <c r="K72" s="329"/>
      <c r="L72" s="330"/>
      <c r="M72" s="331"/>
      <c r="N72" s="329"/>
      <c r="O72" s="329"/>
      <c r="P72" s="328"/>
      <c r="Q72" s="211"/>
      <c r="R72" s="214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212"/>
      <c r="B73" s="210"/>
      <c r="C73" s="267"/>
      <c r="D73" s="267"/>
      <c r="E73" s="212"/>
      <c r="F73" s="212"/>
      <c r="G73" s="212"/>
      <c r="H73" s="213"/>
      <c r="I73" s="213"/>
      <c r="J73" s="243"/>
      <c r="K73" s="267"/>
      <c r="L73" s="212"/>
      <c r="M73" s="212"/>
      <c r="N73" s="212"/>
      <c r="O73" s="213"/>
      <c r="P73" s="213"/>
      <c r="Q73" s="211"/>
      <c r="R73" s="214"/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ht="13.5" customHeight="1">
      <c r="A74" s="254"/>
      <c r="B74" s="251"/>
      <c r="C74" s="211"/>
      <c r="D74" s="211"/>
      <c r="E74" s="254"/>
      <c r="F74" s="254"/>
      <c r="G74" s="254"/>
      <c r="H74" s="255"/>
      <c r="I74" s="255"/>
      <c r="J74" s="279"/>
      <c r="K74" s="255"/>
      <c r="L74" s="256"/>
      <c r="M74" s="280"/>
      <c r="N74" s="255"/>
      <c r="O74" s="281"/>
      <c r="P74" s="258"/>
      <c r="Q74" s="1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>
      <c r="A75" s="97"/>
      <c r="B75" s="98"/>
      <c r="C75" s="131"/>
      <c r="D75" s="139"/>
      <c r="E75" s="140"/>
      <c r="F75" s="97"/>
      <c r="G75" s="97"/>
      <c r="H75" s="97"/>
      <c r="I75" s="132"/>
      <c r="J75" s="132"/>
      <c r="K75" s="132"/>
      <c r="L75" s="132"/>
      <c r="M75" s="132"/>
      <c r="N75" s="132"/>
      <c r="O75" s="132"/>
      <c r="P75" s="132"/>
      <c r="Q75" s="4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41"/>
      <c r="AG75" s="41"/>
      <c r="AH75" s="41"/>
      <c r="AI75" s="41"/>
      <c r="AJ75" s="41"/>
      <c r="AK75" s="41"/>
      <c r="AL75" s="41"/>
    </row>
    <row r="76" spans="1:38" ht="12.75" customHeight="1">
      <c r="A76" s="141"/>
      <c r="B76" s="98"/>
      <c r="C76" s="99"/>
      <c r="D76" s="142"/>
      <c r="E76" s="102"/>
      <c r="F76" s="102"/>
      <c r="G76" s="102"/>
      <c r="H76" s="102"/>
      <c r="I76" s="102"/>
      <c r="J76" s="6"/>
      <c r="K76" s="102"/>
      <c r="L76" s="102"/>
      <c r="M76" s="6"/>
      <c r="N76" s="1"/>
      <c r="O76" s="99"/>
      <c r="P76" s="41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38.25" customHeight="1">
      <c r="A77" s="143" t="s">
        <v>563</v>
      </c>
      <c r="B77" s="143"/>
      <c r="C77" s="143"/>
      <c r="D77" s="143"/>
      <c r="E77" s="144"/>
      <c r="F77" s="102"/>
      <c r="G77" s="102"/>
      <c r="H77" s="102"/>
      <c r="I77" s="102"/>
      <c r="J77" s="1"/>
      <c r="K77" s="6"/>
      <c r="L77" s="6"/>
      <c r="M77" s="6"/>
      <c r="N77" s="1"/>
      <c r="O77" s="1"/>
      <c r="P77" s="41"/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ht="38.25">
      <c r="A78" s="94" t="s">
        <v>16</v>
      </c>
      <c r="B78" s="94" t="s">
        <v>518</v>
      </c>
      <c r="C78" s="94"/>
      <c r="D78" s="95" t="s">
        <v>529</v>
      </c>
      <c r="E78" s="94" t="s">
        <v>530</v>
      </c>
      <c r="F78" s="94" t="s">
        <v>531</v>
      </c>
      <c r="G78" s="94" t="s">
        <v>551</v>
      </c>
      <c r="H78" s="94" t="s">
        <v>533</v>
      </c>
      <c r="I78" s="94" t="s">
        <v>534</v>
      </c>
      <c r="J78" s="93" t="s">
        <v>535</v>
      </c>
      <c r="K78" s="93" t="s">
        <v>564</v>
      </c>
      <c r="L78" s="96" t="s">
        <v>537</v>
      </c>
      <c r="M78" s="138" t="s">
        <v>560</v>
      </c>
      <c r="N78" s="94" t="s">
        <v>561</v>
      </c>
      <c r="O78" s="94" t="s">
        <v>539</v>
      </c>
      <c r="P78" s="95" t="s">
        <v>540</v>
      </c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s="314" customFormat="1" ht="13.9" customHeight="1">
      <c r="A79" s="315">
        <v>1</v>
      </c>
      <c r="B79" s="332">
        <v>44844</v>
      </c>
      <c r="C79" s="393"/>
      <c r="D79" s="340" t="s">
        <v>936</v>
      </c>
      <c r="E79" s="315" t="s">
        <v>543</v>
      </c>
      <c r="F79" s="315">
        <v>30.5</v>
      </c>
      <c r="G79" s="315">
        <v>13</v>
      </c>
      <c r="H79" s="316">
        <v>36</v>
      </c>
      <c r="I79" s="394" t="s">
        <v>943</v>
      </c>
      <c r="J79" s="284" t="s">
        <v>884</v>
      </c>
      <c r="K79" s="283">
        <f t="shared" ref="K79" si="50">H79-F79</f>
        <v>5.5</v>
      </c>
      <c r="L79" s="285">
        <v>100</v>
      </c>
      <c r="M79" s="286">
        <f t="shared" ref="M79" si="51">(K79*N79)-L79</f>
        <v>1550</v>
      </c>
      <c r="N79" s="283">
        <v>300</v>
      </c>
      <c r="O79" s="284" t="s">
        <v>541</v>
      </c>
      <c r="P79" s="282">
        <v>44844</v>
      </c>
      <c r="Q79" s="1"/>
      <c r="R79" s="6" t="s">
        <v>542</v>
      </c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"/>
      <c r="AI79" s="1"/>
      <c r="AJ79" s="6"/>
      <c r="AK79" s="1"/>
      <c r="AL79" s="313"/>
    </row>
    <row r="80" spans="1:38" s="314" customFormat="1" ht="12" customHeight="1">
      <c r="A80" s="362">
        <v>2</v>
      </c>
      <c r="B80" s="363">
        <v>44844</v>
      </c>
      <c r="C80" s="395"/>
      <c r="D80" s="364" t="s">
        <v>937</v>
      </c>
      <c r="E80" s="362" t="s">
        <v>543</v>
      </c>
      <c r="F80" s="362">
        <v>14.5</v>
      </c>
      <c r="G80" s="362">
        <v>9</v>
      </c>
      <c r="H80" s="365">
        <v>9</v>
      </c>
      <c r="I80" s="396" t="s">
        <v>938</v>
      </c>
      <c r="J80" s="366" t="s">
        <v>993</v>
      </c>
      <c r="K80" s="367">
        <f t="shared" ref="K80" si="52">H80-F80</f>
        <v>-5.5</v>
      </c>
      <c r="L80" s="368">
        <v>100</v>
      </c>
      <c r="M80" s="369">
        <f t="shared" ref="M80" si="53">(K80*N80)-L80</f>
        <v>-5050</v>
      </c>
      <c r="N80" s="367">
        <v>900</v>
      </c>
      <c r="O80" s="366" t="s">
        <v>553</v>
      </c>
      <c r="P80" s="370">
        <v>44845</v>
      </c>
      <c r="Q80" s="1"/>
      <c r="R80" s="6" t="s">
        <v>542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"/>
      <c r="AI80" s="1"/>
      <c r="AJ80" s="6"/>
      <c r="AK80" s="1"/>
      <c r="AL80" s="313"/>
    </row>
    <row r="81" spans="1:38" s="314" customFormat="1" ht="13.9" customHeight="1">
      <c r="A81" s="362">
        <v>3</v>
      </c>
      <c r="B81" s="363">
        <v>44844</v>
      </c>
      <c r="C81" s="364"/>
      <c r="D81" s="364" t="s">
        <v>939</v>
      </c>
      <c r="E81" s="362" t="s">
        <v>543</v>
      </c>
      <c r="F81" s="362">
        <v>12.5</v>
      </c>
      <c r="G81" s="362">
        <v>7.5</v>
      </c>
      <c r="H81" s="365">
        <v>7.75</v>
      </c>
      <c r="I81" s="365" t="s">
        <v>942</v>
      </c>
      <c r="J81" s="366" t="s">
        <v>992</v>
      </c>
      <c r="K81" s="367">
        <f t="shared" ref="K81" si="54">H81-F81</f>
        <v>-4.75</v>
      </c>
      <c r="L81" s="368">
        <v>100</v>
      </c>
      <c r="M81" s="369">
        <f t="shared" ref="M81" si="55">(K81*N81)-L81</f>
        <v>-4850</v>
      </c>
      <c r="N81" s="367">
        <v>1000</v>
      </c>
      <c r="O81" s="366" t="s">
        <v>553</v>
      </c>
      <c r="P81" s="370">
        <v>44846</v>
      </c>
      <c r="Q81" s="1"/>
      <c r="R81" s="6" t="s">
        <v>808</v>
      </c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"/>
      <c r="AI81" s="1"/>
      <c r="AJ81" s="6"/>
      <c r="AK81" s="1"/>
      <c r="AL81" s="313"/>
    </row>
    <row r="82" spans="1:38" s="314" customFormat="1" ht="15" customHeight="1">
      <c r="A82" s="277">
        <v>4</v>
      </c>
      <c r="B82" s="328">
        <v>44845</v>
      </c>
      <c r="C82" s="267"/>
      <c r="D82" s="267" t="s">
        <v>962</v>
      </c>
      <c r="E82" s="327" t="s">
        <v>543</v>
      </c>
      <c r="F82" s="327" t="s">
        <v>963</v>
      </c>
      <c r="G82" s="327">
        <v>15</v>
      </c>
      <c r="H82" s="329"/>
      <c r="I82" s="329" t="s">
        <v>964</v>
      </c>
      <c r="J82" s="329" t="s">
        <v>544</v>
      </c>
      <c r="K82" s="329"/>
      <c r="L82" s="330"/>
      <c r="M82" s="331"/>
      <c r="N82" s="329"/>
      <c r="O82" s="329"/>
      <c r="P82" s="328"/>
      <c r="Q82" s="1"/>
      <c r="R82" s="6" t="s">
        <v>542</v>
      </c>
      <c r="S82" s="1"/>
      <c r="T82" s="1"/>
      <c r="U82" s="1"/>
      <c r="V82" s="1"/>
      <c r="W82" s="1"/>
      <c r="X82" s="6"/>
      <c r="Y82" s="1"/>
      <c r="Z82" s="1"/>
      <c r="AA82" s="1"/>
      <c r="AB82" s="1"/>
      <c r="AC82" s="1"/>
      <c r="AD82" s="6"/>
      <c r="AE82" s="1"/>
      <c r="AF82" s="1"/>
      <c r="AG82" s="1"/>
      <c r="AH82" s="1"/>
      <c r="AI82" s="1"/>
      <c r="AJ82" s="6"/>
      <c r="AK82" s="1"/>
      <c r="AL82" s="313"/>
    </row>
    <row r="83" spans="1:38" s="314" customFormat="1" ht="13.9" customHeight="1">
      <c r="A83" s="277">
        <v>5</v>
      </c>
      <c r="B83" s="328">
        <v>44845</v>
      </c>
      <c r="C83" s="339"/>
      <c r="D83" s="339" t="s">
        <v>965</v>
      </c>
      <c r="E83" s="327" t="s">
        <v>543</v>
      </c>
      <c r="F83" s="327" t="s">
        <v>966</v>
      </c>
      <c r="G83" s="327">
        <v>13</v>
      </c>
      <c r="H83" s="329"/>
      <c r="I83" s="329" t="s">
        <v>967</v>
      </c>
      <c r="J83" s="329" t="s">
        <v>544</v>
      </c>
      <c r="K83" s="329"/>
      <c r="L83" s="330"/>
      <c r="M83" s="331"/>
      <c r="N83" s="329"/>
      <c r="O83" s="329"/>
      <c r="P83" s="328"/>
      <c r="Q83" s="1"/>
      <c r="R83" s="6" t="s">
        <v>542</v>
      </c>
      <c r="S83" s="1"/>
      <c r="T83" s="1"/>
      <c r="U83" s="1"/>
      <c r="V83" s="1"/>
      <c r="W83" s="1"/>
      <c r="X83" s="6"/>
      <c r="Y83" s="1"/>
      <c r="Z83" s="1"/>
      <c r="AA83" s="1"/>
      <c r="AB83" s="1"/>
      <c r="AC83" s="1"/>
      <c r="AD83" s="6"/>
      <c r="AE83" s="1"/>
      <c r="AF83" s="1"/>
      <c r="AG83" s="1"/>
      <c r="AH83" s="1"/>
      <c r="AI83" s="1"/>
      <c r="AJ83" s="6"/>
      <c r="AK83" s="1"/>
      <c r="AL83" s="313"/>
    </row>
    <row r="84" spans="1:38" s="314" customFormat="1" ht="14.25" customHeight="1">
      <c r="A84" s="362">
        <v>6</v>
      </c>
      <c r="B84" s="363">
        <v>44845</v>
      </c>
      <c r="C84" s="397"/>
      <c r="D84" s="397" t="s">
        <v>968</v>
      </c>
      <c r="E84" s="362" t="s">
        <v>543</v>
      </c>
      <c r="F84" s="362">
        <v>72</v>
      </c>
      <c r="G84" s="362">
        <v>30</v>
      </c>
      <c r="H84" s="365">
        <v>30</v>
      </c>
      <c r="I84" s="365" t="s">
        <v>969</v>
      </c>
      <c r="J84" s="366" t="s">
        <v>991</v>
      </c>
      <c r="K84" s="367">
        <f t="shared" ref="K84" si="56">H84-F84</f>
        <v>-42</v>
      </c>
      <c r="L84" s="368">
        <v>100</v>
      </c>
      <c r="M84" s="369">
        <f t="shared" ref="M84" si="57">(K84*N84)-L84</f>
        <v>-2200</v>
      </c>
      <c r="N84" s="367">
        <v>50</v>
      </c>
      <c r="O84" s="366" t="s">
        <v>553</v>
      </c>
      <c r="P84" s="370">
        <v>44846</v>
      </c>
      <c r="Q84" s="1"/>
      <c r="R84" s="6" t="s">
        <v>808</v>
      </c>
      <c r="S84" s="1"/>
      <c r="T84" s="1"/>
      <c r="U84" s="1"/>
      <c r="V84" s="1"/>
      <c r="W84" s="1"/>
      <c r="X84" s="6"/>
      <c r="Y84" s="1"/>
      <c r="Z84" s="1"/>
      <c r="AA84" s="1"/>
      <c r="AB84" s="1"/>
      <c r="AC84" s="1"/>
      <c r="AD84" s="6"/>
      <c r="AE84" s="1"/>
      <c r="AF84" s="1"/>
      <c r="AG84" s="1"/>
      <c r="AH84" s="1"/>
      <c r="AI84" s="1"/>
      <c r="AJ84" s="6"/>
      <c r="AK84" s="1"/>
      <c r="AL84" s="313"/>
    </row>
    <row r="85" spans="1:38" s="314" customFormat="1" ht="14.45" customHeight="1">
      <c r="A85" s="362">
        <v>7</v>
      </c>
      <c r="B85" s="363">
        <v>44845</v>
      </c>
      <c r="C85" s="364"/>
      <c r="D85" s="364" t="s">
        <v>970</v>
      </c>
      <c r="E85" s="362" t="s">
        <v>543</v>
      </c>
      <c r="F85" s="362">
        <v>16</v>
      </c>
      <c r="G85" s="362">
        <v>10.5</v>
      </c>
      <c r="H85" s="365">
        <v>10.5</v>
      </c>
      <c r="I85" s="365" t="s">
        <v>971</v>
      </c>
      <c r="J85" s="366" t="s">
        <v>993</v>
      </c>
      <c r="K85" s="367">
        <f t="shared" ref="K85" si="58">H85-F85</f>
        <v>-5.5</v>
      </c>
      <c r="L85" s="368">
        <v>100</v>
      </c>
      <c r="M85" s="369">
        <f t="shared" ref="M85" si="59">(K85*N85)-L85</f>
        <v>-4775</v>
      </c>
      <c r="N85" s="367">
        <v>850</v>
      </c>
      <c r="O85" s="366" t="s">
        <v>553</v>
      </c>
      <c r="P85" s="370">
        <v>44846</v>
      </c>
      <c r="Q85" s="1"/>
      <c r="R85" s="6" t="s">
        <v>808</v>
      </c>
      <c r="S85" s="1"/>
      <c r="T85" s="1"/>
      <c r="U85" s="1"/>
      <c r="V85" s="1"/>
      <c r="W85" s="1"/>
      <c r="X85" s="6"/>
      <c r="Y85" s="1"/>
      <c r="Z85" s="1"/>
      <c r="AA85" s="1"/>
      <c r="AB85" s="1"/>
      <c r="AC85" s="1"/>
      <c r="AD85" s="6"/>
      <c r="AE85" s="1"/>
      <c r="AF85" s="1"/>
      <c r="AG85" s="1"/>
      <c r="AH85" s="1"/>
      <c r="AI85" s="1"/>
      <c r="AJ85" s="6"/>
      <c r="AK85" s="1"/>
      <c r="AL85" s="313"/>
    </row>
    <row r="86" spans="1:38" s="314" customFormat="1" ht="15.6" customHeight="1">
      <c r="A86" s="278"/>
      <c r="B86" s="210"/>
      <c r="C86" s="267"/>
      <c r="D86" s="267"/>
      <c r="E86" s="212"/>
      <c r="F86" s="212"/>
      <c r="G86" s="212"/>
      <c r="H86" s="213"/>
      <c r="I86" s="213"/>
      <c r="J86" s="243"/>
      <c r="K86" s="267"/>
      <c r="L86" s="212"/>
      <c r="M86" s="212"/>
      <c r="N86" s="212"/>
      <c r="O86" s="213"/>
      <c r="P86" s="213"/>
      <c r="Q86" s="1"/>
      <c r="R86" s="6"/>
      <c r="S86" s="1"/>
      <c r="T86" s="1"/>
      <c r="U86" s="1"/>
      <c r="V86" s="1"/>
      <c r="W86" s="1"/>
      <c r="X86" s="6"/>
      <c r="Y86" s="1"/>
      <c r="Z86" s="1"/>
      <c r="AA86" s="1"/>
      <c r="AB86" s="1"/>
      <c r="AC86" s="1"/>
      <c r="AD86" s="6"/>
      <c r="AE86" s="1"/>
      <c r="AF86" s="1"/>
      <c r="AG86" s="1"/>
      <c r="AH86" s="1"/>
      <c r="AI86" s="1"/>
      <c r="AJ86" s="6"/>
      <c r="AK86" s="1"/>
      <c r="AL86" s="313"/>
    </row>
    <row r="87" spans="1:38" ht="15" customHeight="1">
      <c r="A87" s="278"/>
      <c r="B87" s="278"/>
      <c r="C87" s="278"/>
      <c r="D87" s="278"/>
      <c r="E87" s="278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1"/>
      <c r="R87" s="6"/>
      <c r="S87" s="1"/>
      <c r="T87" s="1"/>
      <c r="U87" s="1"/>
      <c r="V87" s="1"/>
      <c r="W87" s="1"/>
      <c r="X87" s="6"/>
      <c r="Y87" s="1"/>
      <c r="Z87" s="1"/>
      <c r="AA87" s="1"/>
      <c r="AB87" s="1"/>
      <c r="AC87" s="1"/>
      <c r="AD87" s="6"/>
      <c r="AE87" s="1"/>
      <c r="AF87" s="1"/>
      <c r="AG87" s="1"/>
      <c r="AH87" s="1"/>
      <c r="AI87" s="1"/>
      <c r="AJ87" s="6"/>
      <c r="AK87" s="1"/>
      <c r="AL87" s="1"/>
    </row>
    <row r="88" spans="1:38" ht="12.75" customHeight="1">
      <c r="A88" s="140"/>
      <c r="B88" s="145"/>
      <c r="C88" s="145"/>
      <c r="D88" s="146"/>
      <c r="E88" s="140"/>
      <c r="F88" s="147"/>
      <c r="G88" s="140"/>
      <c r="H88" s="140"/>
      <c r="I88" s="140"/>
      <c r="J88" s="145"/>
      <c r="K88" s="148"/>
      <c r="L88" s="140"/>
      <c r="M88" s="140"/>
      <c r="N88" s="140"/>
      <c r="O88" s="149"/>
      <c r="P88" s="1"/>
      <c r="Q88" s="1"/>
      <c r="R88" s="6"/>
      <c r="S88" s="1"/>
      <c r="T88" s="1"/>
      <c r="U88" s="1"/>
      <c r="V88" s="1"/>
      <c r="W88" s="1"/>
      <c r="X88" s="6"/>
      <c r="Y88" s="1"/>
      <c r="Z88" s="1"/>
      <c r="AA88" s="1"/>
      <c r="AB88" s="1"/>
      <c r="AC88" s="1"/>
      <c r="AD88" s="6"/>
      <c r="AE88" s="1"/>
      <c r="AF88" s="1"/>
      <c r="AG88" s="1"/>
      <c r="AH88" s="1"/>
      <c r="AI88" s="1"/>
      <c r="AJ88" s="6"/>
      <c r="AK88" s="1"/>
    </row>
    <row r="89" spans="1:38" ht="38.25" customHeight="1">
      <c r="A89" s="92" t="s">
        <v>565</v>
      </c>
      <c r="B89" s="150"/>
      <c r="C89" s="150"/>
      <c r="D89" s="151"/>
      <c r="E89" s="125"/>
      <c r="F89" s="6"/>
      <c r="G89" s="6"/>
      <c r="H89" s="126"/>
      <c r="I89" s="152"/>
      <c r="J89" s="1"/>
      <c r="K89" s="6"/>
      <c r="L89" s="6"/>
      <c r="M89" s="6"/>
      <c r="N89" s="1"/>
      <c r="O89" s="1"/>
      <c r="Q89" s="1"/>
      <c r="R89" s="6"/>
      <c r="S89" s="1"/>
      <c r="T89" s="1"/>
      <c r="U89" s="1"/>
      <c r="V89" s="1"/>
      <c r="W89" s="1"/>
      <c r="X89" s="6"/>
      <c r="Y89" s="1"/>
      <c r="Z89" s="1"/>
      <c r="AA89" s="1"/>
      <c r="AB89" s="1"/>
      <c r="AC89" s="1"/>
      <c r="AD89" s="6"/>
      <c r="AE89" s="1"/>
      <c r="AF89" s="1"/>
      <c r="AG89" s="1"/>
      <c r="AH89" s="1"/>
      <c r="AI89" s="1"/>
      <c r="AJ89" s="6"/>
      <c r="AK89" s="1"/>
    </row>
    <row r="90" spans="1:38" s="209" customFormat="1" ht="38.25">
      <c r="A90" s="93" t="s">
        <v>16</v>
      </c>
      <c r="B90" s="94" t="s">
        <v>518</v>
      </c>
      <c r="C90" s="94"/>
      <c r="D90" s="95" t="s">
        <v>529</v>
      </c>
      <c r="E90" s="94" t="s">
        <v>530</v>
      </c>
      <c r="F90" s="94" t="s">
        <v>531</v>
      </c>
      <c r="G90" s="94" t="s">
        <v>532</v>
      </c>
      <c r="H90" s="94" t="s">
        <v>533</v>
      </c>
      <c r="I90" s="94" t="s">
        <v>534</v>
      </c>
      <c r="J90" s="93" t="s">
        <v>535</v>
      </c>
      <c r="K90" s="129" t="s">
        <v>552</v>
      </c>
      <c r="L90" s="130" t="s">
        <v>537</v>
      </c>
      <c r="M90" s="96" t="s">
        <v>538</v>
      </c>
      <c r="N90" s="94" t="s">
        <v>539</v>
      </c>
      <c r="O90" s="95" t="s">
        <v>540</v>
      </c>
      <c r="P90" s="94" t="s">
        <v>769</v>
      </c>
      <c r="Q90" s="208"/>
      <c r="R90" s="6"/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08"/>
      <c r="AG90" s="208"/>
      <c r="AH90" s="208"/>
      <c r="AI90" s="208"/>
      <c r="AJ90" s="208"/>
      <c r="AK90" s="208"/>
      <c r="AL90" s="208"/>
    </row>
    <row r="91" spans="1:38" s="209" customFormat="1" ht="12.75" customHeight="1">
      <c r="A91" s="327">
        <v>1</v>
      </c>
      <c r="B91" s="328">
        <v>44840</v>
      </c>
      <c r="C91" s="307"/>
      <c r="D91" s="309" t="s">
        <v>116</v>
      </c>
      <c r="E91" s="310" t="s">
        <v>543</v>
      </c>
      <c r="F91" s="310" t="s">
        <v>910</v>
      </c>
      <c r="G91" s="310">
        <v>1240</v>
      </c>
      <c r="H91" s="310"/>
      <c r="I91" s="310" t="s">
        <v>911</v>
      </c>
      <c r="J91" s="243" t="s">
        <v>544</v>
      </c>
      <c r="K91" s="213"/>
      <c r="L91" s="232"/>
      <c r="M91" s="233"/>
      <c r="N91" s="213"/>
      <c r="O91" s="243"/>
      <c r="P91" s="210"/>
      <c r="Q91" s="208"/>
      <c r="R91" s="1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</row>
    <row r="92" spans="1:38" ht="14.25" customHeight="1">
      <c r="A92" s="327">
        <v>2</v>
      </c>
      <c r="B92" s="328">
        <v>44840</v>
      </c>
      <c r="C92" s="309"/>
      <c r="D92" s="309" t="s">
        <v>909</v>
      </c>
      <c r="E92" s="310" t="s">
        <v>543</v>
      </c>
      <c r="F92" s="310" t="s">
        <v>912</v>
      </c>
      <c r="G92" s="310">
        <v>1220</v>
      </c>
      <c r="H92" s="310"/>
      <c r="I92" s="310" t="s">
        <v>913</v>
      </c>
      <c r="J92" s="243" t="s">
        <v>544</v>
      </c>
      <c r="K92" s="213"/>
      <c r="L92" s="232"/>
      <c r="M92" s="233"/>
      <c r="N92" s="213"/>
      <c r="O92" s="243"/>
      <c r="P92" s="210"/>
      <c r="R92" s="208"/>
      <c r="S92" s="41"/>
      <c r="T92" s="1"/>
      <c r="U92" s="1"/>
      <c r="V92" s="1"/>
      <c r="W92" s="1"/>
      <c r="X92" s="1"/>
      <c r="Y92" s="1"/>
      <c r="Z92" s="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</row>
    <row r="93" spans="1:38" ht="12.75" customHeight="1">
      <c r="A93" s="310"/>
      <c r="B93" s="308"/>
      <c r="C93" s="309"/>
      <c r="D93" s="309"/>
      <c r="E93" s="310"/>
      <c r="F93" s="310"/>
      <c r="G93" s="310"/>
      <c r="H93" s="310"/>
      <c r="I93" s="310"/>
      <c r="J93" s="243"/>
      <c r="K93" s="213"/>
      <c r="L93" s="232"/>
      <c r="M93" s="233"/>
      <c r="N93" s="213"/>
      <c r="O93" s="243"/>
      <c r="P93" s="210"/>
      <c r="R93" s="6"/>
      <c r="S93" s="1"/>
      <c r="T93" s="1"/>
      <c r="U93" s="1"/>
      <c r="V93" s="1"/>
      <c r="W93" s="1"/>
      <c r="X93" s="1"/>
      <c r="Y93" s="1"/>
    </row>
    <row r="94" spans="1:38" ht="12.75" customHeight="1">
      <c r="A94" s="109" t="s">
        <v>545</v>
      </c>
      <c r="B94" s="109"/>
      <c r="C94" s="109"/>
      <c r="D94" s="109"/>
      <c r="E94" s="41"/>
      <c r="F94" s="117" t="s">
        <v>547</v>
      </c>
      <c r="G94" s="54"/>
      <c r="H94" s="54"/>
      <c r="I94" s="54"/>
      <c r="J94" s="6"/>
      <c r="K94" s="134"/>
      <c r="L94" s="135"/>
      <c r="M94" s="6"/>
      <c r="N94" s="99"/>
      <c r="O94" s="153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16" t="s">
        <v>546</v>
      </c>
      <c r="B95" s="109"/>
      <c r="C95" s="109"/>
      <c r="D95" s="109"/>
      <c r="E95" s="6"/>
      <c r="F95" s="117" t="s">
        <v>549</v>
      </c>
      <c r="G95" s="6"/>
      <c r="H95" s="6" t="s">
        <v>765</v>
      </c>
      <c r="I95" s="6"/>
      <c r="J95" s="1"/>
      <c r="K95" s="6"/>
      <c r="L95" s="6"/>
      <c r="M95" s="6"/>
      <c r="N95" s="1"/>
      <c r="O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16"/>
      <c r="B96" s="109"/>
      <c r="C96" s="109"/>
      <c r="D96" s="109"/>
      <c r="E96" s="6"/>
      <c r="F96" s="117"/>
      <c r="G96" s="6"/>
      <c r="H96" s="6"/>
      <c r="I96" s="6"/>
      <c r="J96" s="1"/>
      <c r="K96" s="6"/>
      <c r="L96" s="6"/>
      <c r="M96" s="6"/>
      <c r="N96" s="1"/>
      <c r="O96" s="1"/>
      <c r="Q96" s="1"/>
      <c r="R96" s="54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16"/>
      <c r="B97" s="109"/>
      <c r="C97" s="109"/>
      <c r="D97" s="109"/>
      <c r="E97" s="6"/>
      <c r="F97" s="117"/>
      <c r="G97" s="54"/>
      <c r="H97" s="41"/>
      <c r="I97" s="54"/>
      <c r="J97" s="6"/>
      <c r="K97" s="134"/>
      <c r="L97" s="135"/>
      <c r="M97" s="6"/>
      <c r="N97" s="99"/>
      <c r="O97" s="136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54"/>
      <c r="B98" s="98"/>
      <c r="C98" s="98"/>
      <c r="D98" s="41"/>
      <c r="E98" s="54"/>
      <c r="F98" s="54"/>
      <c r="G98" s="54"/>
      <c r="H98" s="41"/>
      <c r="I98" s="54"/>
      <c r="J98" s="6"/>
      <c r="K98" s="134"/>
      <c r="L98" s="135"/>
      <c r="M98" s="6"/>
      <c r="N98" s="99"/>
      <c r="O98" s="136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38.25" customHeight="1">
      <c r="A99" s="41"/>
      <c r="B99" s="154" t="s">
        <v>566</v>
      </c>
      <c r="C99" s="154"/>
      <c r="D99" s="154"/>
      <c r="E99" s="154"/>
      <c r="F99" s="6"/>
      <c r="G99" s="6"/>
      <c r="H99" s="127"/>
      <c r="I99" s="6"/>
      <c r="J99" s="127"/>
      <c r="K99" s="128"/>
      <c r="L99" s="6"/>
      <c r="M99" s="6"/>
      <c r="N99" s="1"/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93" t="s">
        <v>16</v>
      </c>
      <c r="B100" s="94" t="s">
        <v>518</v>
      </c>
      <c r="C100" s="94"/>
      <c r="D100" s="95" t="s">
        <v>529</v>
      </c>
      <c r="E100" s="94" t="s">
        <v>530</v>
      </c>
      <c r="F100" s="94" t="s">
        <v>531</v>
      </c>
      <c r="G100" s="94" t="s">
        <v>567</v>
      </c>
      <c r="H100" s="94" t="s">
        <v>568</v>
      </c>
      <c r="I100" s="94" t="s">
        <v>534</v>
      </c>
      <c r="J100" s="155" t="s">
        <v>535</v>
      </c>
      <c r="K100" s="94" t="s">
        <v>536</v>
      </c>
      <c r="L100" s="94" t="s">
        <v>569</v>
      </c>
      <c r="M100" s="94" t="s">
        <v>539</v>
      </c>
      <c r="N100" s="95" t="s">
        <v>540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1</v>
      </c>
      <c r="B101" s="157">
        <v>41579</v>
      </c>
      <c r="C101" s="157"/>
      <c r="D101" s="158" t="s">
        <v>570</v>
      </c>
      <c r="E101" s="159" t="s">
        <v>571</v>
      </c>
      <c r="F101" s="160">
        <v>82</v>
      </c>
      <c r="G101" s="159" t="s">
        <v>572</v>
      </c>
      <c r="H101" s="159">
        <v>100</v>
      </c>
      <c r="I101" s="161">
        <v>100</v>
      </c>
      <c r="J101" s="162" t="s">
        <v>573</v>
      </c>
      <c r="K101" s="163">
        <f t="shared" ref="K101:K153" si="60">H101-F101</f>
        <v>18</v>
      </c>
      <c r="L101" s="164">
        <f t="shared" ref="L101:L153" si="61">K101/F101</f>
        <v>0.21951219512195122</v>
      </c>
      <c r="M101" s="159" t="s">
        <v>541</v>
      </c>
      <c r="N101" s="165">
        <v>42657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2</v>
      </c>
      <c r="B102" s="157">
        <v>41794</v>
      </c>
      <c r="C102" s="157"/>
      <c r="D102" s="158" t="s">
        <v>574</v>
      </c>
      <c r="E102" s="159" t="s">
        <v>543</v>
      </c>
      <c r="F102" s="160">
        <v>257</v>
      </c>
      <c r="G102" s="159" t="s">
        <v>572</v>
      </c>
      <c r="H102" s="159">
        <v>300</v>
      </c>
      <c r="I102" s="161">
        <v>300</v>
      </c>
      <c r="J102" s="162" t="s">
        <v>573</v>
      </c>
      <c r="K102" s="163">
        <f t="shared" si="60"/>
        <v>43</v>
      </c>
      <c r="L102" s="164">
        <f t="shared" si="61"/>
        <v>0.16731517509727625</v>
      </c>
      <c r="M102" s="159" t="s">
        <v>541</v>
      </c>
      <c r="N102" s="165">
        <v>41822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3</v>
      </c>
      <c r="B103" s="157">
        <v>41828</v>
      </c>
      <c r="C103" s="157"/>
      <c r="D103" s="158" t="s">
        <v>575</v>
      </c>
      <c r="E103" s="159" t="s">
        <v>543</v>
      </c>
      <c r="F103" s="160">
        <v>393</v>
      </c>
      <c r="G103" s="159" t="s">
        <v>572</v>
      </c>
      <c r="H103" s="159">
        <v>468</v>
      </c>
      <c r="I103" s="161">
        <v>468</v>
      </c>
      <c r="J103" s="162" t="s">
        <v>573</v>
      </c>
      <c r="K103" s="163">
        <f t="shared" si="60"/>
        <v>75</v>
      </c>
      <c r="L103" s="164">
        <f t="shared" si="61"/>
        <v>0.19083969465648856</v>
      </c>
      <c r="M103" s="159" t="s">
        <v>541</v>
      </c>
      <c r="N103" s="165">
        <v>41863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4</v>
      </c>
      <c r="B104" s="157">
        <v>41857</v>
      </c>
      <c r="C104" s="157"/>
      <c r="D104" s="158" t="s">
        <v>576</v>
      </c>
      <c r="E104" s="159" t="s">
        <v>543</v>
      </c>
      <c r="F104" s="160">
        <v>205</v>
      </c>
      <c r="G104" s="159" t="s">
        <v>572</v>
      </c>
      <c r="H104" s="159">
        <v>275</v>
      </c>
      <c r="I104" s="161">
        <v>250</v>
      </c>
      <c r="J104" s="162" t="s">
        <v>573</v>
      </c>
      <c r="K104" s="163">
        <f t="shared" si="60"/>
        <v>70</v>
      </c>
      <c r="L104" s="164">
        <f t="shared" si="61"/>
        <v>0.34146341463414637</v>
      </c>
      <c r="M104" s="159" t="s">
        <v>541</v>
      </c>
      <c r="N104" s="165">
        <v>41962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5</v>
      </c>
      <c r="B105" s="157">
        <v>41886</v>
      </c>
      <c r="C105" s="157"/>
      <c r="D105" s="158" t="s">
        <v>577</v>
      </c>
      <c r="E105" s="159" t="s">
        <v>543</v>
      </c>
      <c r="F105" s="160">
        <v>162</v>
      </c>
      <c r="G105" s="159" t="s">
        <v>572</v>
      </c>
      <c r="H105" s="159">
        <v>190</v>
      </c>
      <c r="I105" s="161">
        <v>190</v>
      </c>
      <c r="J105" s="162" t="s">
        <v>573</v>
      </c>
      <c r="K105" s="163">
        <f t="shared" si="60"/>
        <v>28</v>
      </c>
      <c r="L105" s="164">
        <f t="shared" si="61"/>
        <v>0.1728395061728395</v>
      </c>
      <c r="M105" s="159" t="s">
        <v>541</v>
      </c>
      <c r="N105" s="165">
        <v>42006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6</v>
      </c>
      <c r="B106" s="157">
        <v>41886</v>
      </c>
      <c r="C106" s="157"/>
      <c r="D106" s="158" t="s">
        <v>578</v>
      </c>
      <c r="E106" s="159" t="s">
        <v>543</v>
      </c>
      <c r="F106" s="160">
        <v>75</v>
      </c>
      <c r="G106" s="159" t="s">
        <v>572</v>
      </c>
      <c r="H106" s="159">
        <v>91.5</v>
      </c>
      <c r="I106" s="161" t="s">
        <v>579</v>
      </c>
      <c r="J106" s="162" t="s">
        <v>580</v>
      </c>
      <c r="K106" s="163">
        <f t="shared" si="60"/>
        <v>16.5</v>
      </c>
      <c r="L106" s="164">
        <f t="shared" si="61"/>
        <v>0.22</v>
      </c>
      <c r="M106" s="159" t="s">
        <v>541</v>
      </c>
      <c r="N106" s="165">
        <v>41954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7</v>
      </c>
      <c r="B107" s="157">
        <v>41913</v>
      </c>
      <c r="C107" s="157"/>
      <c r="D107" s="158" t="s">
        <v>581</v>
      </c>
      <c r="E107" s="159" t="s">
        <v>543</v>
      </c>
      <c r="F107" s="160">
        <v>850</v>
      </c>
      <c r="G107" s="159" t="s">
        <v>572</v>
      </c>
      <c r="H107" s="159">
        <v>982.5</v>
      </c>
      <c r="I107" s="161">
        <v>1050</v>
      </c>
      <c r="J107" s="162" t="s">
        <v>582</v>
      </c>
      <c r="K107" s="163">
        <f t="shared" si="60"/>
        <v>132.5</v>
      </c>
      <c r="L107" s="164">
        <f t="shared" si="61"/>
        <v>0.15588235294117647</v>
      </c>
      <c r="M107" s="159" t="s">
        <v>541</v>
      </c>
      <c r="N107" s="165">
        <v>42039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8</v>
      </c>
      <c r="B108" s="157">
        <v>41913</v>
      </c>
      <c r="C108" s="157"/>
      <c r="D108" s="158" t="s">
        <v>583</v>
      </c>
      <c r="E108" s="159" t="s">
        <v>543</v>
      </c>
      <c r="F108" s="160">
        <v>475</v>
      </c>
      <c r="G108" s="159" t="s">
        <v>572</v>
      </c>
      <c r="H108" s="159">
        <v>515</v>
      </c>
      <c r="I108" s="161">
        <v>600</v>
      </c>
      <c r="J108" s="162" t="s">
        <v>584</v>
      </c>
      <c r="K108" s="163">
        <f t="shared" si="60"/>
        <v>40</v>
      </c>
      <c r="L108" s="164">
        <f t="shared" si="61"/>
        <v>8.4210526315789472E-2</v>
      </c>
      <c r="M108" s="159" t="s">
        <v>541</v>
      </c>
      <c r="N108" s="165">
        <v>41939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9</v>
      </c>
      <c r="B109" s="157">
        <v>41913</v>
      </c>
      <c r="C109" s="157"/>
      <c r="D109" s="158" t="s">
        <v>585</v>
      </c>
      <c r="E109" s="159" t="s">
        <v>543</v>
      </c>
      <c r="F109" s="160">
        <v>86</v>
      </c>
      <c r="G109" s="159" t="s">
        <v>572</v>
      </c>
      <c r="H109" s="159">
        <v>99</v>
      </c>
      <c r="I109" s="161">
        <v>140</v>
      </c>
      <c r="J109" s="162" t="s">
        <v>586</v>
      </c>
      <c r="K109" s="163">
        <f t="shared" si="60"/>
        <v>13</v>
      </c>
      <c r="L109" s="164">
        <f t="shared" si="61"/>
        <v>0.15116279069767441</v>
      </c>
      <c r="M109" s="159" t="s">
        <v>541</v>
      </c>
      <c r="N109" s="165">
        <v>41939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10</v>
      </c>
      <c r="B110" s="157">
        <v>41926</v>
      </c>
      <c r="C110" s="157"/>
      <c r="D110" s="158" t="s">
        <v>587</v>
      </c>
      <c r="E110" s="159" t="s">
        <v>543</v>
      </c>
      <c r="F110" s="160">
        <v>496.6</v>
      </c>
      <c r="G110" s="159" t="s">
        <v>572</v>
      </c>
      <c r="H110" s="159">
        <v>621</v>
      </c>
      <c r="I110" s="161">
        <v>580</v>
      </c>
      <c r="J110" s="162" t="s">
        <v>573</v>
      </c>
      <c r="K110" s="163">
        <f t="shared" si="60"/>
        <v>124.39999999999998</v>
      </c>
      <c r="L110" s="164">
        <f t="shared" si="61"/>
        <v>0.25050342327829234</v>
      </c>
      <c r="M110" s="159" t="s">
        <v>541</v>
      </c>
      <c r="N110" s="165">
        <v>42605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11</v>
      </c>
      <c r="B111" s="157">
        <v>41926</v>
      </c>
      <c r="C111" s="157"/>
      <c r="D111" s="158" t="s">
        <v>588</v>
      </c>
      <c r="E111" s="159" t="s">
        <v>543</v>
      </c>
      <c r="F111" s="160">
        <v>2481.9</v>
      </c>
      <c r="G111" s="159" t="s">
        <v>572</v>
      </c>
      <c r="H111" s="159">
        <v>2840</v>
      </c>
      <c r="I111" s="161">
        <v>2870</v>
      </c>
      <c r="J111" s="162" t="s">
        <v>589</v>
      </c>
      <c r="K111" s="163">
        <f t="shared" si="60"/>
        <v>358.09999999999991</v>
      </c>
      <c r="L111" s="164">
        <f t="shared" si="61"/>
        <v>0.14428462065353154</v>
      </c>
      <c r="M111" s="159" t="s">
        <v>541</v>
      </c>
      <c r="N111" s="165">
        <v>42017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12</v>
      </c>
      <c r="B112" s="157">
        <v>41928</v>
      </c>
      <c r="C112" s="157"/>
      <c r="D112" s="158" t="s">
        <v>590</v>
      </c>
      <c r="E112" s="159" t="s">
        <v>543</v>
      </c>
      <c r="F112" s="160">
        <v>84.5</v>
      </c>
      <c r="G112" s="159" t="s">
        <v>572</v>
      </c>
      <c r="H112" s="159">
        <v>93</v>
      </c>
      <c r="I112" s="161">
        <v>110</v>
      </c>
      <c r="J112" s="162" t="s">
        <v>591</v>
      </c>
      <c r="K112" s="163">
        <f t="shared" si="60"/>
        <v>8.5</v>
      </c>
      <c r="L112" s="164">
        <f t="shared" si="61"/>
        <v>0.10059171597633136</v>
      </c>
      <c r="M112" s="159" t="s">
        <v>541</v>
      </c>
      <c r="N112" s="165">
        <v>41939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13</v>
      </c>
      <c r="B113" s="157">
        <v>41928</v>
      </c>
      <c r="C113" s="157"/>
      <c r="D113" s="158" t="s">
        <v>592</v>
      </c>
      <c r="E113" s="159" t="s">
        <v>543</v>
      </c>
      <c r="F113" s="160">
        <v>401</v>
      </c>
      <c r="G113" s="159" t="s">
        <v>572</v>
      </c>
      <c r="H113" s="159">
        <v>428</v>
      </c>
      <c r="I113" s="161">
        <v>450</v>
      </c>
      <c r="J113" s="162" t="s">
        <v>593</v>
      </c>
      <c r="K113" s="163">
        <f t="shared" si="60"/>
        <v>27</v>
      </c>
      <c r="L113" s="164">
        <f t="shared" si="61"/>
        <v>6.7331670822942641E-2</v>
      </c>
      <c r="M113" s="159" t="s">
        <v>541</v>
      </c>
      <c r="N113" s="165">
        <v>42020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14</v>
      </c>
      <c r="B114" s="157">
        <v>41928</v>
      </c>
      <c r="C114" s="157"/>
      <c r="D114" s="158" t="s">
        <v>594</v>
      </c>
      <c r="E114" s="159" t="s">
        <v>543</v>
      </c>
      <c r="F114" s="160">
        <v>101</v>
      </c>
      <c r="G114" s="159" t="s">
        <v>572</v>
      </c>
      <c r="H114" s="159">
        <v>112</v>
      </c>
      <c r="I114" s="161">
        <v>120</v>
      </c>
      <c r="J114" s="162" t="s">
        <v>595</v>
      </c>
      <c r="K114" s="163">
        <f t="shared" si="60"/>
        <v>11</v>
      </c>
      <c r="L114" s="164">
        <f t="shared" si="61"/>
        <v>0.10891089108910891</v>
      </c>
      <c r="M114" s="159" t="s">
        <v>541</v>
      </c>
      <c r="N114" s="165">
        <v>41939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15</v>
      </c>
      <c r="B115" s="157">
        <v>41954</v>
      </c>
      <c r="C115" s="157"/>
      <c r="D115" s="158" t="s">
        <v>596</v>
      </c>
      <c r="E115" s="159" t="s">
        <v>543</v>
      </c>
      <c r="F115" s="160">
        <v>59</v>
      </c>
      <c r="G115" s="159" t="s">
        <v>572</v>
      </c>
      <c r="H115" s="159">
        <v>76</v>
      </c>
      <c r="I115" s="161">
        <v>76</v>
      </c>
      <c r="J115" s="162" t="s">
        <v>573</v>
      </c>
      <c r="K115" s="163">
        <f t="shared" si="60"/>
        <v>17</v>
      </c>
      <c r="L115" s="164">
        <f t="shared" si="61"/>
        <v>0.28813559322033899</v>
      </c>
      <c r="M115" s="159" t="s">
        <v>541</v>
      </c>
      <c r="N115" s="165">
        <v>43032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16</v>
      </c>
      <c r="B116" s="157">
        <v>41954</v>
      </c>
      <c r="C116" s="157"/>
      <c r="D116" s="158" t="s">
        <v>585</v>
      </c>
      <c r="E116" s="159" t="s">
        <v>543</v>
      </c>
      <c r="F116" s="160">
        <v>99</v>
      </c>
      <c r="G116" s="159" t="s">
        <v>572</v>
      </c>
      <c r="H116" s="159">
        <v>120</v>
      </c>
      <c r="I116" s="161">
        <v>120</v>
      </c>
      <c r="J116" s="162" t="s">
        <v>554</v>
      </c>
      <c r="K116" s="163">
        <f t="shared" si="60"/>
        <v>21</v>
      </c>
      <c r="L116" s="164">
        <f t="shared" si="61"/>
        <v>0.21212121212121213</v>
      </c>
      <c r="M116" s="159" t="s">
        <v>541</v>
      </c>
      <c r="N116" s="165">
        <v>41960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17</v>
      </c>
      <c r="B117" s="157">
        <v>41956</v>
      </c>
      <c r="C117" s="157"/>
      <c r="D117" s="158" t="s">
        <v>597</v>
      </c>
      <c r="E117" s="159" t="s">
        <v>543</v>
      </c>
      <c r="F117" s="160">
        <v>22</v>
      </c>
      <c r="G117" s="159" t="s">
        <v>572</v>
      </c>
      <c r="H117" s="159">
        <v>33.549999999999997</v>
      </c>
      <c r="I117" s="161">
        <v>32</v>
      </c>
      <c r="J117" s="162" t="s">
        <v>598</v>
      </c>
      <c r="K117" s="163">
        <f t="shared" si="60"/>
        <v>11.549999999999997</v>
      </c>
      <c r="L117" s="164">
        <f t="shared" si="61"/>
        <v>0.52499999999999991</v>
      </c>
      <c r="M117" s="159" t="s">
        <v>541</v>
      </c>
      <c r="N117" s="165">
        <v>42188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18</v>
      </c>
      <c r="B118" s="157">
        <v>41976</v>
      </c>
      <c r="C118" s="157"/>
      <c r="D118" s="158" t="s">
        <v>599</v>
      </c>
      <c r="E118" s="159" t="s">
        <v>543</v>
      </c>
      <c r="F118" s="160">
        <v>440</v>
      </c>
      <c r="G118" s="159" t="s">
        <v>572</v>
      </c>
      <c r="H118" s="159">
        <v>520</v>
      </c>
      <c r="I118" s="161">
        <v>520</v>
      </c>
      <c r="J118" s="162" t="s">
        <v>600</v>
      </c>
      <c r="K118" s="163">
        <f t="shared" si="60"/>
        <v>80</v>
      </c>
      <c r="L118" s="164">
        <f t="shared" si="61"/>
        <v>0.18181818181818182</v>
      </c>
      <c r="M118" s="159" t="s">
        <v>541</v>
      </c>
      <c r="N118" s="165">
        <v>42208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19</v>
      </c>
      <c r="B119" s="157">
        <v>41976</v>
      </c>
      <c r="C119" s="157"/>
      <c r="D119" s="158" t="s">
        <v>601</v>
      </c>
      <c r="E119" s="159" t="s">
        <v>543</v>
      </c>
      <c r="F119" s="160">
        <v>360</v>
      </c>
      <c r="G119" s="159" t="s">
        <v>572</v>
      </c>
      <c r="H119" s="159">
        <v>427</v>
      </c>
      <c r="I119" s="161">
        <v>425</v>
      </c>
      <c r="J119" s="162" t="s">
        <v>602</v>
      </c>
      <c r="K119" s="163">
        <f t="shared" si="60"/>
        <v>67</v>
      </c>
      <c r="L119" s="164">
        <f t="shared" si="61"/>
        <v>0.18611111111111112</v>
      </c>
      <c r="M119" s="159" t="s">
        <v>541</v>
      </c>
      <c r="N119" s="165">
        <v>42058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20</v>
      </c>
      <c r="B120" s="157">
        <v>42012</v>
      </c>
      <c r="C120" s="157"/>
      <c r="D120" s="158" t="s">
        <v>603</v>
      </c>
      <c r="E120" s="159" t="s">
        <v>543</v>
      </c>
      <c r="F120" s="160">
        <v>360</v>
      </c>
      <c r="G120" s="159" t="s">
        <v>572</v>
      </c>
      <c r="H120" s="159">
        <v>455</v>
      </c>
      <c r="I120" s="161">
        <v>420</v>
      </c>
      <c r="J120" s="162" t="s">
        <v>604</v>
      </c>
      <c r="K120" s="163">
        <f t="shared" si="60"/>
        <v>95</v>
      </c>
      <c r="L120" s="164">
        <f t="shared" si="61"/>
        <v>0.2638888888888889</v>
      </c>
      <c r="M120" s="159" t="s">
        <v>541</v>
      </c>
      <c r="N120" s="165">
        <v>42024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21</v>
      </c>
      <c r="B121" s="157">
        <v>42012</v>
      </c>
      <c r="C121" s="157"/>
      <c r="D121" s="158" t="s">
        <v>605</v>
      </c>
      <c r="E121" s="159" t="s">
        <v>543</v>
      </c>
      <c r="F121" s="160">
        <v>130</v>
      </c>
      <c r="G121" s="159"/>
      <c r="H121" s="159">
        <v>175.5</v>
      </c>
      <c r="I121" s="161">
        <v>165</v>
      </c>
      <c r="J121" s="162" t="s">
        <v>606</v>
      </c>
      <c r="K121" s="163">
        <f t="shared" si="60"/>
        <v>45.5</v>
      </c>
      <c r="L121" s="164">
        <f t="shared" si="61"/>
        <v>0.35</v>
      </c>
      <c r="M121" s="159" t="s">
        <v>541</v>
      </c>
      <c r="N121" s="165">
        <v>43088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22</v>
      </c>
      <c r="B122" s="157">
        <v>42040</v>
      </c>
      <c r="C122" s="157"/>
      <c r="D122" s="158" t="s">
        <v>368</v>
      </c>
      <c r="E122" s="159" t="s">
        <v>571</v>
      </c>
      <c r="F122" s="160">
        <v>98</v>
      </c>
      <c r="G122" s="159"/>
      <c r="H122" s="159">
        <v>120</v>
      </c>
      <c r="I122" s="161">
        <v>120</v>
      </c>
      <c r="J122" s="162" t="s">
        <v>573</v>
      </c>
      <c r="K122" s="163">
        <f t="shared" si="60"/>
        <v>22</v>
      </c>
      <c r="L122" s="164">
        <f t="shared" si="61"/>
        <v>0.22448979591836735</v>
      </c>
      <c r="M122" s="159" t="s">
        <v>541</v>
      </c>
      <c r="N122" s="165">
        <v>42753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23</v>
      </c>
      <c r="B123" s="157">
        <v>42040</v>
      </c>
      <c r="C123" s="157"/>
      <c r="D123" s="158" t="s">
        <v>607</v>
      </c>
      <c r="E123" s="159" t="s">
        <v>571</v>
      </c>
      <c r="F123" s="160">
        <v>196</v>
      </c>
      <c r="G123" s="159"/>
      <c r="H123" s="159">
        <v>262</v>
      </c>
      <c r="I123" s="161">
        <v>255</v>
      </c>
      <c r="J123" s="162" t="s">
        <v>573</v>
      </c>
      <c r="K123" s="163">
        <f t="shared" si="60"/>
        <v>66</v>
      </c>
      <c r="L123" s="164">
        <f t="shared" si="61"/>
        <v>0.33673469387755101</v>
      </c>
      <c r="M123" s="159" t="s">
        <v>541</v>
      </c>
      <c r="N123" s="165">
        <v>42599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66">
        <v>24</v>
      </c>
      <c r="B124" s="167">
        <v>42067</v>
      </c>
      <c r="C124" s="167"/>
      <c r="D124" s="168" t="s">
        <v>367</v>
      </c>
      <c r="E124" s="169" t="s">
        <v>571</v>
      </c>
      <c r="F124" s="170">
        <v>235</v>
      </c>
      <c r="G124" s="170"/>
      <c r="H124" s="171">
        <v>77</v>
      </c>
      <c r="I124" s="171" t="s">
        <v>608</v>
      </c>
      <c r="J124" s="172" t="s">
        <v>609</v>
      </c>
      <c r="K124" s="173">
        <f t="shared" si="60"/>
        <v>-158</v>
      </c>
      <c r="L124" s="174">
        <f t="shared" si="61"/>
        <v>-0.67234042553191486</v>
      </c>
      <c r="M124" s="170" t="s">
        <v>553</v>
      </c>
      <c r="N124" s="167">
        <v>43522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25</v>
      </c>
      <c r="B125" s="157">
        <v>42067</v>
      </c>
      <c r="C125" s="157"/>
      <c r="D125" s="158" t="s">
        <v>610</v>
      </c>
      <c r="E125" s="159" t="s">
        <v>571</v>
      </c>
      <c r="F125" s="160">
        <v>185</v>
      </c>
      <c r="G125" s="159"/>
      <c r="H125" s="159">
        <v>224</v>
      </c>
      <c r="I125" s="161" t="s">
        <v>611</v>
      </c>
      <c r="J125" s="162" t="s">
        <v>573</v>
      </c>
      <c r="K125" s="163">
        <f t="shared" si="60"/>
        <v>39</v>
      </c>
      <c r="L125" s="164">
        <f t="shared" si="61"/>
        <v>0.21081081081081082</v>
      </c>
      <c r="M125" s="159" t="s">
        <v>541</v>
      </c>
      <c r="N125" s="165">
        <v>42647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6">
        <v>26</v>
      </c>
      <c r="B126" s="167">
        <v>42090</v>
      </c>
      <c r="C126" s="167"/>
      <c r="D126" s="175" t="s">
        <v>612</v>
      </c>
      <c r="E126" s="170" t="s">
        <v>571</v>
      </c>
      <c r="F126" s="170">
        <v>49.5</v>
      </c>
      <c r="G126" s="171"/>
      <c r="H126" s="171">
        <v>15.85</v>
      </c>
      <c r="I126" s="171">
        <v>67</v>
      </c>
      <c r="J126" s="172" t="s">
        <v>613</v>
      </c>
      <c r="K126" s="171">
        <f t="shared" si="60"/>
        <v>-33.65</v>
      </c>
      <c r="L126" s="176">
        <f t="shared" si="61"/>
        <v>-0.67979797979797973</v>
      </c>
      <c r="M126" s="170" t="s">
        <v>553</v>
      </c>
      <c r="N126" s="177">
        <v>43627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27</v>
      </c>
      <c r="B127" s="157">
        <v>42093</v>
      </c>
      <c r="C127" s="157"/>
      <c r="D127" s="158" t="s">
        <v>614</v>
      </c>
      <c r="E127" s="159" t="s">
        <v>571</v>
      </c>
      <c r="F127" s="160">
        <v>183.5</v>
      </c>
      <c r="G127" s="159"/>
      <c r="H127" s="159">
        <v>219</v>
      </c>
      <c r="I127" s="161">
        <v>218</v>
      </c>
      <c r="J127" s="162" t="s">
        <v>615</v>
      </c>
      <c r="K127" s="163">
        <f t="shared" si="60"/>
        <v>35.5</v>
      </c>
      <c r="L127" s="164">
        <f t="shared" si="61"/>
        <v>0.19346049046321526</v>
      </c>
      <c r="M127" s="159" t="s">
        <v>541</v>
      </c>
      <c r="N127" s="165">
        <v>42103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28</v>
      </c>
      <c r="B128" s="157">
        <v>42114</v>
      </c>
      <c r="C128" s="157"/>
      <c r="D128" s="158" t="s">
        <v>616</v>
      </c>
      <c r="E128" s="159" t="s">
        <v>571</v>
      </c>
      <c r="F128" s="160">
        <f>(227+237)/2</f>
        <v>232</v>
      </c>
      <c r="G128" s="159"/>
      <c r="H128" s="159">
        <v>298</v>
      </c>
      <c r="I128" s="161">
        <v>298</v>
      </c>
      <c r="J128" s="162" t="s">
        <v>573</v>
      </c>
      <c r="K128" s="163">
        <f t="shared" si="60"/>
        <v>66</v>
      </c>
      <c r="L128" s="164">
        <f t="shared" si="61"/>
        <v>0.28448275862068967</v>
      </c>
      <c r="M128" s="159" t="s">
        <v>541</v>
      </c>
      <c r="N128" s="165">
        <v>42823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29</v>
      </c>
      <c r="B129" s="157">
        <v>42128</v>
      </c>
      <c r="C129" s="157"/>
      <c r="D129" s="158" t="s">
        <v>617</v>
      </c>
      <c r="E129" s="159" t="s">
        <v>543</v>
      </c>
      <c r="F129" s="160">
        <v>385</v>
      </c>
      <c r="G129" s="159"/>
      <c r="H129" s="159">
        <f>212.5+331</f>
        <v>543.5</v>
      </c>
      <c r="I129" s="161">
        <v>510</v>
      </c>
      <c r="J129" s="162" t="s">
        <v>618</v>
      </c>
      <c r="K129" s="163">
        <f t="shared" si="60"/>
        <v>158.5</v>
      </c>
      <c r="L129" s="164">
        <f t="shared" si="61"/>
        <v>0.41168831168831171</v>
      </c>
      <c r="M129" s="159" t="s">
        <v>541</v>
      </c>
      <c r="N129" s="165">
        <v>42235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30</v>
      </c>
      <c r="B130" s="157">
        <v>42128</v>
      </c>
      <c r="C130" s="157"/>
      <c r="D130" s="158" t="s">
        <v>619</v>
      </c>
      <c r="E130" s="159" t="s">
        <v>543</v>
      </c>
      <c r="F130" s="160">
        <v>115.5</v>
      </c>
      <c r="G130" s="159"/>
      <c r="H130" s="159">
        <v>146</v>
      </c>
      <c r="I130" s="161">
        <v>142</v>
      </c>
      <c r="J130" s="162" t="s">
        <v>620</v>
      </c>
      <c r="K130" s="163">
        <f t="shared" si="60"/>
        <v>30.5</v>
      </c>
      <c r="L130" s="164">
        <f t="shared" si="61"/>
        <v>0.26406926406926406</v>
      </c>
      <c r="M130" s="159" t="s">
        <v>541</v>
      </c>
      <c r="N130" s="165">
        <v>42202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31</v>
      </c>
      <c r="B131" s="157">
        <v>42151</v>
      </c>
      <c r="C131" s="157"/>
      <c r="D131" s="158" t="s">
        <v>621</v>
      </c>
      <c r="E131" s="159" t="s">
        <v>543</v>
      </c>
      <c r="F131" s="160">
        <v>237.5</v>
      </c>
      <c r="G131" s="159"/>
      <c r="H131" s="159">
        <v>279.5</v>
      </c>
      <c r="I131" s="161">
        <v>278</v>
      </c>
      <c r="J131" s="162" t="s">
        <v>573</v>
      </c>
      <c r="K131" s="163">
        <f t="shared" si="60"/>
        <v>42</v>
      </c>
      <c r="L131" s="164">
        <f t="shared" si="61"/>
        <v>0.17684210526315788</v>
      </c>
      <c r="M131" s="159" t="s">
        <v>541</v>
      </c>
      <c r="N131" s="165">
        <v>42222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32</v>
      </c>
      <c r="B132" s="157">
        <v>42174</v>
      </c>
      <c r="C132" s="157"/>
      <c r="D132" s="158" t="s">
        <v>592</v>
      </c>
      <c r="E132" s="159" t="s">
        <v>571</v>
      </c>
      <c r="F132" s="160">
        <v>340</v>
      </c>
      <c r="G132" s="159"/>
      <c r="H132" s="159">
        <v>448</v>
      </c>
      <c r="I132" s="161">
        <v>448</v>
      </c>
      <c r="J132" s="162" t="s">
        <v>573</v>
      </c>
      <c r="K132" s="163">
        <f t="shared" si="60"/>
        <v>108</v>
      </c>
      <c r="L132" s="164">
        <f t="shared" si="61"/>
        <v>0.31764705882352939</v>
      </c>
      <c r="M132" s="159" t="s">
        <v>541</v>
      </c>
      <c r="N132" s="165">
        <v>43018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33</v>
      </c>
      <c r="B133" s="157">
        <v>42191</v>
      </c>
      <c r="C133" s="157"/>
      <c r="D133" s="158" t="s">
        <v>622</v>
      </c>
      <c r="E133" s="159" t="s">
        <v>571</v>
      </c>
      <c r="F133" s="160">
        <v>390</v>
      </c>
      <c r="G133" s="159"/>
      <c r="H133" s="159">
        <v>460</v>
      </c>
      <c r="I133" s="161">
        <v>460</v>
      </c>
      <c r="J133" s="162" t="s">
        <v>573</v>
      </c>
      <c r="K133" s="163">
        <f t="shared" si="60"/>
        <v>70</v>
      </c>
      <c r="L133" s="164">
        <f t="shared" si="61"/>
        <v>0.17948717948717949</v>
      </c>
      <c r="M133" s="159" t="s">
        <v>541</v>
      </c>
      <c r="N133" s="165">
        <v>42478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6">
        <v>34</v>
      </c>
      <c r="B134" s="167">
        <v>42195</v>
      </c>
      <c r="C134" s="167"/>
      <c r="D134" s="168" t="s">
        <v>623</v>
      </c>
      <c r="E134" s="169" t="s">
        <v>571</v>
      </c>
      <c r="F134" s="170">
        <v>122.5</v>
      </c>
      <c r="G134" s="170"/>
      <c r="H134" s="171">
        <v>61</v>
      </c>
      <c r="I134" s="171">
        <v>172</v>
      </c>
      <c r="J134" s="172" t="s">
        <v>624</v>
      </c>
      <c r="K134" s="173">
        <f t="shared" si="60"/>
        <v>-61.5</v>
      </c>
      <c r="L134" s="174">
        <f t="shared" si="61"/>
        <v>-0.50204081632653064</v>
      </c>
      <c r="M134" s="170" t="s">
        <v>553</v>
      </c>
      <c r="N134" s="167">
        <v>43333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35</v>
      </c>
      <c r="B135" s="157">
        <v>42219</v>
      </c>
      <c r="C135" s="157"/>
      <c r="D135" s="158" t="s">
        <v>625</v>
      </c>
      <c r="E135" s="159" t="s">
        <v>571</v>
      </c>
      <c r="F135" s="160">
        <v>297.5</v>
      </c>
      <c r="G135" s="159"/>
      <c r="H135" s="159">
        <v>350</v>
      </c>
      <c r="I135" s="161">
        <v>360</v>
      </c>
      <c r="J135" s="162" t="s">
        <v>626</v>
      </c>
      <c r="K135" s="163">
        <f t="shared" si="60"/>
        <v>52.5</v>
      </c>
      <c r="L135" s="164">
        <f t="shared" si="61"/>
        <v>0.17647058823529413</v>
      </c>
      <c r="M135" s="159" t="s">
        <v>541</v>
      </c>
      <c r="N135" s="165">
        <v>42232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36</v>
      </c>
      <c r="B136" s="157">
        <v>42219</v>
      </c>
      <c r="C136" s="157"/>
      <c r="D136" s="158" t="s">
        <v>627</v>
      </c>
      <c r="E136" s="159" t="s">
        <v>571</v>
      </c>
      <c r="F136" s="160">
        <v>115.5</v>
      </c>
      <c r="G136" s="159"/>
      <c r="H136" s="159">
        <v>149</v>
      </c>
      <c r="I136" s="161">
        <v>140</v>
      </c>
      <c r="J136" s="162" t="s">
        <v>628</v>
      </c>
      <c r="K136" s="163">
        <f t="shared" si="60"/>
        <v>33.5</v>
      </c>
      <c r="L136" s="164">
        <f t="shared" si="61"/>
        <v>0.29004329004329005</v>
      </c>
      <c r="M136" s="159" t="s">
        <v>541</v>
      </c>
      <c r="N136" s="165">
        <v>42740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37</v>
      </c>
      <c r="B137" s="157">
        <v>42251</v>
      </c>
      <c r="C137" s="157"/>
      <c r="D137" s="158" t="s">
        <v>621</v>
      </c>
      <c r="E137" s="159" t="s">
        <v>571</v>
      </c>
      <c r="F137" s="160">
        <v>226</v>
      </c>
      <c r="G137" s="159"/>
      <c r="H137" s="159">
        <v>292</v>
      </c>
      <c r="I137" s="161">
        <v>292</v>
      </c>
      <c r="J137" s="162" t="s">
        <v>629</v>
      </c>
      <c r="K137" s="163">
        <f t="shared" si="60"/>
        <v>66</v>
      </c>
      <c r="L137" s="164">
        <f t="shared" si="61"/>
        <v>0.29203539823008851</v>
      </c>
      <c r="M137" s="159" t="s">
        <v>541</v>
      </c>
      <c r="N137" s="165">
        <v>42286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38</v>
      </c>
      <c r="B138" s="157">
        <v>42254</v>
      </c>
      <c r="C138" s="157"/>
      <c r="D138" s="158" t="s">
        <v>616</v>
      </c>
      <c r="E138" s="159" t="s">
        <v>571</v>
      </c>
      <c r="F138" s="160">
        <v>232.5</v>
      </c>
      <c r="G138" s="159"/>
      <c r="H138" s="159">
        <v>312.5</v>
      </c>
      <c r="I138" s="161">
        <v>310</v>
      </c>
      <c r="J138" s="162" t="s">
        <v>573</v>
      </c>
      <c r="K138" s="163">
        <f t="shared" si="60"/>
        <v>80</v>
      </c>
      <c r="L138" s="164">
        <f t="shared" si="61"/>
        <v>0.34408602150537637</v>
      </c>
      <c r="M138" s="159" t="s">
        <v>541</v>
      </c>
      <c r="N138" s="165">
        <v>42823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39</v>
      </c>
      <c r="B139" s="157">
        <v>42268</v>
      </c>
      <c r="C139" s="157"/>
      <c r="D139" s="158" t="s">
        <v>630</v>
      </c>
      <c r="E139" s="159" t="s">
        <v>571</v>
      </c>
      <c r="F139" s="160">
        <v>196.5</v>
      </c>
      <c r="G139" s="159"/>
      <c r="H139" s="159">
        <v>238</v>
      </c>
      <c r="I139" s="161">
        <v>238</v>
      </c>
      <c r="J139" s="162" t="s">
        <v>629</v>
      </c>
      <c r="K139" s="163">
        <f t="shared" si="60"/>
        <v>41.5</v>
      </c>
      <c r="L139" s="164">
        <f t="shared" si="61"/>
        <v>0.21119592875318066</v>
      </c>
      <c r="M139" s="159" t="s">
        <v>541</v>
      </c>
      <c r="N139" s="165">
        <v>42291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40</v>
      </c>
      <c r="B140" s="157">
        <v>42271</v>
      </c>
      <c r="C140" s="157"/>
      <c r="D140" s="158" t="s">
        <v>570</v>
      </c>
      <c r="E140" s="159" t="s">
        <v>571</v>
      </c>
      <c r="F140" s="160">
        <v>65</v>
      </c>
      <c r="G140" s="159"/>
      <c r="H140" s="159">
        <v>82</v>
      </c>
      <c r="I140" s="161">
        <v>82</v>
      </c>
      <c r="J140" s="162" t="s">
        <v>629</v>
      </c>
      <c r="K140" s="163">
        <f t="shared" si="60"/>
        <v>17</v>
      </c>
      <c r="L140" s="164">
        <f t="shared" si="61"/>
        <v>0.26153846153846155</v>
      </c>
      <c r="M140" s="159" t="s">
        <v>541</v>
      </c>
      <c r="N140" s="165">
        <v>42578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41</v>
      </c>
      <c r="B141" s="157">
        <v>42291</v>
      </c>
      <c r="C141" s="157"/>
      <c r="D141" s="158" t="s">
        <v>631</v>
      </c>
      <c r="E141" s="159" t="s">
        <v>571</v>
      </c>
      <c r="F141" s="160">
        <v>144</v>
      </c>
      <c r="G141" s="159"/>
      <c r="H141" s="159">
        <v>182.5</v>
      </c>
      <c r="I141" s="161">
        <v>181</v>
      </c>
      <c r="J141" s="162" t="s">
        <v>629</v>
      </c>
      <c r="K141" s="163">
        <f t="shared" si="60"/>
        <v>38.5</v>
      </c>
      <c r="L141" s="164">
        <f t="shared" si="61"/>
        <v>0.2673611111111111</v>
      </c>
      <c r="M141" s="159" t="s">
        <v>541</v>
      </c>
      <c r="N141" s="165">
        <v>42817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42</v>
      </c>
      <c r="B142" s="157">
        <v>42291</v>
      </c>
      <c r="C142" s="157"/>
      <c r="D142" s="158" t="s">
        <v>632</v>
      </c>
      <c r="E142" s="159" t="s">
        <v>571</v>
      </c>
      <c r="F142" s="160">
        <v>264</v>
      </c>
      <c r="G142" s="159"/>
      <c r="H142" s="159">
        <v>311</v>
      </c>
      <c r="I142" s="161">
        <v>311</v>
      </c>
      <c r="J142" s="162" t="s">
        <v>629</v>
      </c>
      <c r="K142" s="163">
        <f t="shared" si="60"/>
        <v>47</v>
      </c>
      <c r="L142" s="164">
        <f t="shared" si="61"/>
        <v>0.17803030303030304</v>
      </c>
      <c r="M142" s="159" t="s">
        <v>541</v>
      </c>
      <c r="N142" s="165">
        <v>42604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43</v>
      </c>
      <c r="B143" s="157">
        <v>42318</v>
      </c>
      <c r="C143" s="157"/>
      <c r="D143" s="158" t="s">
        <v>633</v>
      </c>
      <c r="E143" s="159" t="s">
        <v>543</v>
      </c>
      <c r="F143" s="160">
        <v>549.5</v>
      </c>
      <c r="G143" s="159"/>
      <c r="H143" s="159">
        <v>630</v>
      </c>
      <c r="I143" s="161">
        <v>630</v>
      </c>
      <c r="J143" s="162" t="s">
        <v>629</v>
      </c>
      <c r="K143" s="163">
        <f t="shared" si="60"/>
        <v>80.5</v>
      </c>
      <c r="L143" s="164">
        <f t="shared" si="61"/>
        <v>0.1464968152866242</v>
      </c>
      <c r="M143" s="159" t="s">
        <v>541</v>
      </c>
      <c r="N143" s="165">
        <v>42419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44</v>
      </c>
      <c r="B144" s="157">
        <v>42342</v>
      </c>
      <c r="C144" s="157"/>
      <c r="D144" s="158" t="s">
        <v>634</v>
      </c>
      <c r="E144" s="159" t="s">
        <v>571</v>
      </c>
      <c r="F144" s="160">
        <v>1027.5</v>
      </c>
      <c r="G144" s="159"/>
      <c r="H144" s="159">
        <v>1315</v>
      </c>
      <c r="I144" s="161">
        <v>1250</v>
      </c>
      <c r="J144" s="162" t="s">
        <v>629</v>
      </c>
      <c r="K144" s="163">
        <f t="shared" si="60"/>
        <v>287.5</v>
      </c>
      <c r="L144" s="164">
        <f t="shared" si="61"/>
        <v>0.27980535279805352</v>
      </c>
      <c r="M144" s="159" t="s">
        <v>541</v>
      </c>
      <c r="N144" s="165">
        <v>43244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45</v>
      </c>
      <c r="B145" s="157">
        <v>42367</v>
      </c>
      <c r="C145" s="157"/>
      <c r="D145" s="158" t="s">
        <v>635</v>
      </c>
      <c r="E145" s="159" t="s">
        <v>571</v>
      </c>
      <c r="F145" s="160">
        <v>465</v>
      </c>
      <c r="G145" s="159"/>
      <c r="H145" s="159">
        <v>540</v>
      </c>
      <c r="I145" s="161">
        <v>540</v>
      </c>
      <c r="J145" s="162" t="s">
        <v>629</v>
      </c>
      <c r="K145" s="163">
        <f t="shared" si="60"/>
        <v>75</v>
      </c>
      <c r="L145" s="164">
        <f t="shared" si="61"/>
        <v>0.16129032258064516</v>
      </c>
      <c r="M145" s="159" t="s">
        <v>541</v>
      </c>
      <c r="N145" s="165">
        <v>42530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46</v>
      </c>
      <c r="B146" s="157">
        <v>42380</v>
      </c>
      <c r="C146" s="157"/>
      <c r="D146" s="158" t="s">
        <v>368</v>
      </c>
      <c r="E146" s="159" t="s">
        <v>543</v>
      </c>
      <c r="F146" s="160">
        <v>81</v>
      </c>
      <c r="G146" s="159"/>
      <c r="H146" s="159">
        <v>110</v>
      </c>
      <c r="I146" s="161">
        <v>110</v>
      </c>
      <c r="J146" s="162" t="s">
        <v>629</v>
      </c>
      <c r="K146" s="163">
        <f t="shared" si="60"/>
        <v>29</v>
      </c>
      <c r="L146" s="164">
        <f t="shared" si="61"/>
        <v>0.35802469135802467</v>
      </c>
      <c r="M146" s="159" t="s">
        <v>541</v>
      </c>
      <c r="N146" s="165">
        <v>42745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47</v>
      </c>
      <c r="B147" s="157">
        <v>42382</v>
      </c>
      <c r="C147" s="157"/>
      <c r="D147" s="158" t="s">
        <v>636</v>
      </c>
      <c r="E147" s="159" t="s">
        <v>543</v>
      </c>
      <c r="F147" s="160">
        <v>417.5</v>
      </c>
      <c r="G147" s="159"/>
      <c r="H147" s="159">
        <v>547</v>
      </c>
      <c r="I147" s="161">
        <v>535</v>
      </c>
      <c r="J147" s="162" t="s">
        <v>629</v>
      </c>
      <c r="K147" s="163">
        <f t="shared" si="60"/>
        <v>129.5</v>
      </c>
      <c r="L147" s="164">
        <f t="shared" si="61"/>
        <v>0.31017964071856285</v>
      </c>
      <c r="M147" s="159" t="s">
        <v>541</v>
      </c>
      <c r="N147" s="165">
        <v>42578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48</v>
      </c>
      <c r="B148" s="157">
        <v>42408</v>
      </c>
      <c r="C148" s="157"/>
      <c r="D148" s="158" t="s">
        <v>637</v>
      </c>
      <c r="E148" s="159" t="s">
        <v>571</v>
      </c>
      <c r="F148" s="160">
        <v>650</v>
      </c>
      <c r="G148" s="159"/>
      <c r="H148" s="159">
        <v>800</v>
      </c>
      <c r="I148" s="161">
        <v>800</v>
      </c>
      <c r="J148" s="162" t="s">
        <v>629</v>
      </c>
      <c r="K148" s="163">
        <f t="shared" si="60"/>
        <v>150</v>
      </c>
      <c r="L148" s="164">
        <f t="shared" si="61"/>
        <v>0.23076923076923078</v>
      </c>
      <c r="M148" s="159" t="s">
        <v>541</v>
      </c>
      <c r="N148" s="165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49</v>
      </c>
      <c r="B149" s="157">
        <v>42433</v>
      </c>
      <c r="C149" s="157"/>
      <c r="D149" s="158" t="s">
        <v>209</v>
      </c>
      <c r="E149" s="159" t="s">
        <v>571</v>
      </c>
      <c r="F149" s="160">
        <v>437.5</v>
      </c>
      <c r="G149" s="159"/>
      <c r="H149" s="159">
        <v>504.5</v>
      </c>
      <c r="I149" s="161">
        <v>522</v>
      </c>
      <c r="J149" s="162" t="s">
        <v>638</v>
      </c>
      <c r="K149" s="163">
        <f t="shared" si="60"/>
        <v>67</v>
      </c>
      <c r="L149" s="164">
        <f t="shared" si="61"/>
        <v>0.15314285714285714</v>
      </c>
      <c r="M149" s="159" t="s">
        <v>541</v>
      </c>
      <c r="N149" s="165">
        <v>42480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50</v>
      </c>
      <c r="B150" s="157">
        <v>42438</v>
      </c>
      <c r="C150" s="157"/>
      <c r="D150" s="158" t="s">
        <v>639</v>
      </c>
      <c r="E150" s="159" t="s">
        <v>571</v>
      </c>
      <c r="F150" s="160">
        <v>189.5</v>
      </c>
      <c r="G150" s="159"/>
      <c r="H150" s="159">
        <v>218</v>
      </c>
      <c r="I150" s="161">
        <v>218</v>
      </c>
      <c r="J150" s="162" t="s">
        <v>629</v>
      </c>
      <c r="K150" s="163">
        <f t="shared" si="60"/>
        <v>28.5</v>
      </c>
      <c r="L150" s="164">
        <f t="shared" si="61"/>
        <v>0.15039577836411611</v>
      </c>
      <c r="M150" s="159" t="s">
        <v>541</v>
      </c>
      <c r="N150" s="165">
        <v>43034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66">
        <v>51</v>
      </c>
      <c r="B151" s="167">
        <v>42471</v>
      </c>
      <c r="C151" s="167"/>
      <c r="D151" s="175" t="s">
        <v>640</v>
      </c>
      <c r="E151" s="170" t="s">
        <v>571</v>
      </c>
      <c r="F151" s="170">
        <v>36.5</v>
      </c>
      <c r="G151" s="171"/>
      <c r="H151" s="171">
        <v>15.85</v>
      </c>
      <c r="I151" s="171">
        <v>60</v>
      </c>
      <c r="J151" s="172" t="s">
        <v>641</v>
      </c>
      <c r="K151" s="173">
        <f t="shared" si="60"/>
        <v>-20.65</v>
      </c>
      <c r="L151" s="174">
        <f t="shared" si="61"/>
        <v>-0.5657534246575342</v>
      </c>
      <c r="M151" s="170" t="s">
        <v>553</v>
      </c>
      <c r="N151" s="178">
        <v>43627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52</v>
      </c>
      <c r="B152" s="157">
        <v>42472</v>
      </c>
      <c r="C152" s="157"/>
      <c r="D152" s="158" t="s">
        <v>642</v>
      </c>
      <c r="E152" s="159" t="s">
        <v>571</v>
      </c>
      <c r="F152" s="160">
        <v>93</v>
      </c>
      <c r="G152" s="159"/>
      <c r="H152" s="159">
        <v>149</v>
      </c>
      <c r="I152" s="161">
        <v>140</v>
      </c>
      <c r="J152" s="162" t="s">
        <v>643</v>
      </c>
      <c r="K152" s="163">
        <f t="shared" si="60"/>
        <v>56</v>
      </c>
      <c r="L152" s="164">
        <f t="shared" si="61"/>
        <v>0.60215053763440862</v>
      </c>
      <c r="M152" s="159" t="s">
        <v>541</v>
      </c>
      <c r="N152" s="165">
        <v>42740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53</v>
      </c>
      <c r="B153" s="157">
        <v>42472</v>
      </c>
      <c r="C153" s="157"/>
      <c r="D153" s="158" t="s">
        <v>644</v>
      </c>
      <c r="E153" s="159" t="s">
        <v>571</v>
      </c>
      <c r="F153" s="160">
        <v>130</v>
      </c>
      <c r="G153" s="159"/>
      <c r="H153" s="159">
        <v>150</v>
      </c>
      <c r="I153" s="161" t="s">
        <v>645</v>
      </c>
      <c r="J153" s="162" t="s">
        <v>629</v>
      </c>
      <c r="K153" s="163">
        <f t="shared" si="60"/>
        <v>20</v>
      </c>
      <c r="L153" s="164">
        <f t="shared" si="61"/>
        <v>0.15384615384615385</v>
      </c>
      <c r="M153" s="159" t="s">
        <v>541</v>
      </c>
      <c r="N153" s="165">
        <v>42564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54</v>
      </c>
      <c r="B154" s="157">
        <v>42473</v>
      </c>
      <c r="C154" s="157"/>
      <c r="D154" s="158" t="s">
        <v>646</v>
      </c>
      <c r="E154" s="159" t="s">
        <v>571</v>
      </c>
      <c r="F154" s="160">
        <v>196</v>
      </c>
      <c r="G154" s="159"/>
      <c r="H154" s="159">
        <v>299</v>
      </c>
      <c r="I154" s="161">
        <v>299</v>
      </c>
      <c r="J154" s="162" t="s">
        <v>629</v>
      </c>
      <c r="K154" s="163">
        <v>103</v>
      </c>
      <c r="L154" s="164">
        <v>0.52551020408163296</v>
      </c>
      <c r="M154" s="159" t="s">
        <v>541</v>
      </c>
      <c r="N154" s="165">
        <v>42620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55</v>
      </c>
      <c r="B155" s="157">
        <v>42473</v>
      </c>
      <c r="C155" s="157"/>
      <c r="D155" s="158" t="s">
        <v>647</v>
      </c>
      <c r="E155" s="159" t="s">
        <v>571</v>
      </c>
      <c r="F155" s="160">
        <v>88</v>
      </c>
      <c r="G155" s="159"/>
      <c r="H155" s="159">
        <v>103</v>
      </c>
      <c r="I155" s="161">
        <v>103</v>
      </c>
      <c r="J155" s="162" t="s">
        <v>629</v>
      </c>
      <c r="K155" s="163">
        <v>15</v>
      </c>
      <c r="L155" s="164">
        <v>0.170454545454545</v>
      </c>
      <c r="M155" s="159" t="s">
        <v>541</v>
      </c>
      <c r="N155" s="165">
        <v>42530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56</v>
      </c>
      <c r="B156" s="157">
        <v>42492</v>
      </c>
      <c r="C156" s="157"/>
      <c r="D156" s="158" t="s">
        <v>648</v>
      </c>
      <c r="E156" s="159" t="s">
        <v>571</v>
      </c>
      <c r="F156" s="160">
        <v>127.5</v>
      </c>
      <c r="G156" s="159"/>
      <c r="H156" s="159">
        <v>148</v>
      </c>
      <c r="I156" s="161" t="s">
        <v>649</v>
      </c>
      <c r="J156" s="162" t="s">
        <v>629</v>
      </c>
      <c r="K156" s="163">
        <f>H156-F156</f>
        <v>20.5</v>
      </c>
      <c r="L156" s="164">
        <f>K156/F156</f>
        <v>0.16078431372549021</v>
      </c>
      <c r="M156" s="159" t="s">
        <v>541</v>
      </c>
      <c r="N156" s="165">
        <v>42564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57</v>
      </c>
      <c r="B157" s="157">
        <v>42493</v>
      </c>
      <c r="C157" s="157"/>
      <c r="D157" s="158" t="s">
        <v>650</v>
      </c>
      <c r="E157" s="159" t="s">
        <v>571</v>
      </c>
      <c r="F157" s="160">
        <v>675</v>
      </c>
      <c r="G157" s="159"/>
      <c r="H157" s="159">
        <v>815</v>
      </c>
      <c r="I157" s="161" t="s">
        <v>651</v>
      </c>
      <c r="J157" s="162" t="s">
        <v>629</v>
      </c>
      <c r="K157" s="163">
        <f>H157-F157</f>
        <v>140</v>
      </c>
      <c r="L157" s="164">
        <f>K157/F157</f>
        <v>0.2074074074074074</v>
      </c>
      <c r="M157" s="159" t="s">
        <v>541</v>
      </c>
      <c r="N157" s="165">
        <v>43154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66">
        <v>58</v>
      </c>
      <c r="B158" s="167">
        <v>42522</v>
      </c>
      <c r="C158" s="167"/>
      <c r="D158" s="168" t="s">
        <v>652</v>
      </c>
      <c r="E158" s="169" t="s">
        <v>571</v>
      </c>
      <c r="F158" s="170">
        <v>500</v>
      </c>
      <c r="G158" s="170"/>
      <c r="H158" s="171">
        <v>232.5</v>
      </c>
      <c r="I158" s="171" t="s">
        <v>653</v>
      </c>
      <c r="J158" s="172" t="s">
        <v>654</v>
      </c>
      <c r="K158" s="173">
        <f>H158-F158</f>
        <v>-267.5</v>
      </c>
      <c r="L158" s="174">
        <f>K158/F158</f>
        <v>-0.53500000000000003</v>
      </c>
      <c r="M158" s="170" t="s">
        <v>553</v>
      </c>
      <c r="N158" s="167">
        <v>43735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59</v>
      </c>
      <c r="B159" s="157">
        <v>42527</v>
      </c>
      <c r="C159" s="157"/>
      <c r="D159" s="158" t="s">
        <v>499</v>
      </c>
      <c r="E159" s="159" t="s">
        <v>571</v>
      </c>
      <c r="F159" s="160">
        <v>110</v>
      </c>
      <c r="G159" s="159"/>
      <c r="H159" s="159">
        <v>126.5</v>
      </c>
      <c r="I159" s="161">
        <v>125</v>
      </c>
      <c r="J159" s="162" t="s">
        <v>580</v>
      </c>
      <c r="K159" s="163">
        <f>H159-F159</f>
        <v>16.5</v>
      </c>
      <c r="L159" s="164">
        <f>K159/F159</f>
        <v>0.15</v>
      </c>
      <c r="M159" s="159" t="s">
        <v>541</v>
      </c>
      <c r="N159" s="165">
        <v>42552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60</v>
      </c>
      <c r="B160" s="157">
        <v>42538</v>
      </c>
      <c r="C160" s="157"/>
      <c r="D160" s="158" t="s">
        <v>655</v>
      </c>
      <c r="E160" s="159" t="s">
        <v>571</v>
      </c>
      <c r="F160" s="160">
        <v>44</v>
      </c>
      <c r="G160" s="159"/>
      <c r="H160" s="159">
        <v>69.5</v>
      </c>
      <c r="I160" s="161">
        <v>69.5</v>
      </c>
      <c r="J160" s="162" t="s">
        <v>656</v>
      </c>
      <c r="K160" s="163">
        <f>H160-F160</f>
        <v>25.5</v>
      </c>
      <c r="L160" s="164">
        <f>K160/F160</f>
        <v>0.57954545454545459</v>
      </c>
      <c r="M160" s="159" t="s">
        <v>541</v>
      </c>
      <c r="N160" s="165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61</v>
      </c>
      <c r="B161" s="157">
        <v>42549</v>
      </c>
      <c r="C161" s="157"/>
      <c r="D161" s="158" t="s">
        <v>657</v>
      </c>
      <c r="E161" s="159" t="s">
        <v>571</v>
      </c>
      <c r="F161" s="160">
        <v>262.5</v>
      </c>
      <c r="G161" s="159"/>
      <c r="H161" s="159">
        <v>340</v>
      </c>
      <c r="I161" s="161">
        <v>333</v>
      </c>
      <c r="J161" s="162" t="s">
        <v>658</v>
      </c>
      <c r="K161" s="163">
        <v>77.5</v>
      </c>
      <c r="L161" s="164">
        <v>0.29523809523809502</v>
      </c>
      <c r="M161" s="159" t="s">
        <v>541</v>
      </c>
      <c r="N161" s="165">
        <v>43017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62</v>
      </c>
      <c r="B162" s="157">
        <v>42549</v>
      </c>
      <c r="C162" s="157"/>
      <c r="D162" s="158" t="s">
        <v>659</v>
      </c>
      <c r="E162" s="159" t="s">
        <v>571</v>
      </c>
      <c r="F162" s="160">
        <v>840</v>
      </c>
      <c r="G162" s="159"/>
      <c r="H162" s="159">
        <v>1230</v>
      </c>
      <c r="I162" s="161">
        <v>1230</v>
      </c>
      <c r="J162" s="162" t="s">
        <v>629</v>
      </c>
      <c r="K162" s="163">
        <v>390</v>
      </c>
      <c r="L162" s="164">
        <v>0.46428571428571402</v>
      </c>
      <c r="M162" s="159" t="s">
        <v>541</v>
      </c>
      <c r="N162" s="165">
        <v>42649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9">
        <v>63</v>
      </c>
      <c r="B163" s="180">
        <v>42556</v>
      </c>
      <c r="C163" s="180"/>
      <c r="D163" s="181" t="s">
        <v>660</v>
      </c>
      <c r="E163" s="182" t="s">
        <v>571</v>
      </c>
      <c r="F163" s="182">
        <v>395</v>
      </c>
      <c r="G163" s="183"/>
      <c r="H163" s="183">
        <f>(468.5+342.5)/2</f>
        <v>405.5</v>
      </c>
      <c r="I163" s="183">
        <v>510</v>
      </c>
      <c r="J163" s="184" t="s">
        <v>661</v>
      </c>
      <c r="K163" s="185">
        <f t="shared" ref="K163:K169" si="62">H163-F163</f>
        <v>10.5</v>
      </c>
      <c r="L163" s="186">
        <f t="shared" ref="L163:L169" si="63">K163/F163</f>
        <v>2.6582278481012658E-2</v>
      </c>
      <c r="M163" s="182" t="s">
        <v>662</v>
      </c>
      <c r="N163" s="180">
        <v>43606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6">
        <v>64</v>
      </c>
      <c r="B164" s="167">
        <v>42584</v>
      </c>
      <c r="C164" s="167"/>
      <c r="D164" s="168" t="s">
        <v>663</v>
      </c>
      <c r="E164" s="169" t="s">
        <v>543</v>
      </c>
      <c r="F164" s="170">
        <f>169.5-12.8</f>
        <v>156.69999999999999</v>
      </c>
      <c r="G164" s="170"/>
      <c r="H164" s="171">
        <v>77</v>
      </c>
      <c r="I164" s="171" t="s">
        <v>664</v>
      </c>
      <c r="J164" s="172" t="s">
        <v>665</v>
      </c>
      <c r="K164" s="173">
        <f t="shared" si="62"/>
        <v>-79.699999999999989</v>
      </c>
      <c r="L164" s="174">
        <f t="shared" si="63"/>
        <v>-0.50861518825781749</v>
      </c>
      <c r="M164" s="170" t="s">
        <v>553</v>
      </c>
      <c r="N164" s="167">
        <v>43522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6">
        <v>65</v>
      </c>
      <c r="B165" s="167">
        <v>42586</v>
      </c>
      <c r="C165" s="167"/>
      <c r="D165" s="168" t="s">
        <v>666</v>
      </c>
      <c r="E165" s="169" t="s">
        <v>571</v>
      </c>
      <c r="F165" s="170">
        <v>400</v>
      </c>
      <c r="G165" s="170"/>
      <c r="H165" s="171">
        <v>305</v>
      </c>
      <c r="I165" s="171">
        <v>475</v>
      </c>
      <c r="J165" s="172" t="s">
        <v>667</v>
      </c>
      <c r="K165" s="173">
        <f t="shared" si="62"/>
        <v>-95</v>
      </c>
      <c r="L165" s="174">
        <f t="shared" si="63"/>
        <v>-0.23749999999999999</v>
      </c>
      <c r="M165" s="170" t="s">
        <v>553</v>
      </c>
      <c r="N165" s="167">
        <v>43606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66</v>
      </c>
      <c r="B166" s="157">
        <v>42593</v>
      </c>
      <c r="C166" s="157"/>
      <c r="D166" s="158" t="s">
        <v>668</v>
      </c>
      <c r="E166" s="159" t="s">
        <v>571</v>
      </c>
      <c r="F166" s="160">
        <v>86.5</v>
      </c>
      <c r="G166" s="159"/>
      <c r="H166" s="159">
        <v>130</v>
      </c>
      <c r="I166" s="161">
        <v>130</v>
      </c>
      <c r="J166" s="162" t="s">
        <v>669</v>
      </c>
      <c r="K166" s="163">
        <f t="shared" si="62"/>
        <v>43.5</v>
      </c>
      <c r="L166" s="164">
        <f t="shared" si="63"/>
        <v>0.50289017341040465</v>
      </c>
      <c r="M166" s="159" t="s">
        <v>541</v>
      </c>
      <c r="N166" s="165">
        <v>43091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6">
        <v>67</v>
      </c>
      <c r="B167" s="167">
        <v>42600</v>
      </c>
      <c r="C167" s="167"/>
      <c r="D167" s="168" t="s">
        <v>109</v>
      </c>
      <c r="E167" s="169" t="s">
        <v>571</v>
      </c>
      <c r="F167" s="170">
        <v>133.5</v>
      </c>
      <c r="G167" s="170"/>
      <c r="H167" s="171">
        <v>126.5</v>
      </c>
      <c r="I167" s="171">
        <v>178</v>
      </c>
      <c r="J167" s="172" t="s">
        <v>670</v>
      </c>
      <c r="K167" s="173">
        <f t="shared" si="62"/>
        <v>-7</v>
      </c>
      <c r="L167" s="174">
        <f t="shared" si="63"/>
        <v>-5.2434456928838954E-2</v>
      </c>
      <c r="M167" s="170" t="s">
        <v>553</v>
      </c>
      <c r="N167" s="167">
        <v>42615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68</v>
      </c>
      <c r="B168" s="157">
        <v>42613</v>
      </c>
      <c r="C168" s="157"/>
      <c r="D168" s="158" t="s">
        <v>671</v>
      </c>
      <c r="E168" s="159" t="s">
        <v>571</v>
      </c>
      <c r="F168" s="160">
        <v>560</v>
      </c>
      <c r="G168" s="159"/>
      <c r="H168" s="159">
        <v>725</v>
      </c>
      <c r="I168" s="161">
        <v>725</v>
      </c>
      <c r="J168" s="162" t="s">
        <v>573</v>
      </c>
      <c r="K168" s="163">
        <f t="shared" si="62"/>
        <v>165</v>
      </c>
      <c r="L168" s="164">
        <f t="shared" si="63"/>
        <v>0.29464285714285715</v>
      </c>
      <c r="M168" s="159" t="s">
        <v>541</v>
      </c>
      <c r="N168" s="165">
        <v>42456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69</v>
      </c>
      <c r="B169" s="157">
        <v>42614</v>
      </c>
      <c r="C169" s="157"/>
      <c r="D169" s="158" t="s">
        <v>672</v>
      </c>
      <c r="E169" s="159" t="s">
        <v>571</v>
      </c>
      <c r="F169" s="160">
        <v>160.5</v>
      </c>
      <c r="G169" s="159"/>
      <c r="H169" s="159">
        <v>210</v>
      </c>
      <c r="I169" s="161">
        <v>210</v>
      </c>
      <c r="J169" s="162" t="s">
        <v>573</v>
      </c>
      <c r="K169" s="163">
        <f t="shared" si="62"/>
        <v>49.5</v>
      </c>
      <c r="L169" s="164">
        <f t="shared" si="63"/>
        <v>0.30841121495327101</v>
      </c>
      <c r="M169" s="159" t="s">
        <v>541</v>
      </c>
      <c r="N169" s="165">
        <v>42871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70</v>
      </c>
      <c r="B170" s="157">
        <v>42646</v>
      </c>
      <c r="C170" s="157"/>
      <c r="D170" s="158" t="s">
        <v>381</v>
      </c>
      <c r="E170" s="159" t="s">
        <v>571</v>
      </c>
      <c r="F170" s="160">
        <v>430</v>
      </c>
      <c r="G170" s="159"/>
      <c r="H170" s="159">
        <v>596</v>
      </c>
      <c r="I170" s="161">
        <v>575</v>
      </c>
      <c r="J170" s="162" t="s">
        <v>673</v>
      </c>
      <c r="K170" s="163">
        <v>166</v>
      </c>
      <c r="L170" s="164">
        <v>0.38604651162790699</v>
      </c>
      <c r="M170" s="159" t="s">
        <v>541</v>
      </c>
      <c r="N170" s="165">
        <v>42769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71</v>
      </c>
      <c r="B171" s="157">
        <v>42657</v>
      </c>
      <c r="C171" s="157"/>
      <c r="D171" s="158" t="s">
        <v>674</v>
      </c>
      <c r="E171" s="159" t="s">
        <v>571</v>
      </c>
      <c r="F171" s="160">
        <v>280</v>
      </c>
      <c r="G171" s="159"/>
      <c r="H171" s="159">
        <v>345</v>
      </c>
      <c r="I171" s="161">
        <v>345</v>
      </c>
      <c r="J171" s="162" t="s">
        <v>573</v>
      </c>
      <c r="K171" s="163">
        <f t="shared" ref="K171:K176" si="64">H171-F171</f>
        <v>65</v>
      </c>
      <c r="L171" s="164">
        <f>K171/F171</f>
        <v>0.23214285714285715</v>
      </c>
      <c r="M171" s="159" t="s">
        <v>541</v>
      </c>
      <c r="N171" s="165">
        <v>42814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72</v>
      </c>
      <c r="B172" s="157">
        <v>42657</v>
      </c>
      <c r="C172" s="157"/>
      <c r="D172" s="158" t="s">
        <v>675</v>
      </c>
      <c r="E172" s="159" t="s">
        <v>571</v>
      </c>
      <c r="F172" s="160">
        <v>245</v>
      </c>
      <c r="G172" s="159"/>
      <c r="H172" s="159">
        <v>325.5</v>
      </c>
      <c r="I172" s="161">
        <v>330</v>
      </c>
      <c r="J172" s="162" t="s">
        <v>676</v>
      </c>
      <c r="K172" s="163">
        <f t="shared" si="64"/>
        <v>80.5</v>
      </c>
      <c r="L172" s="164">
        <f>K172/F172</f>
        <v>0.32857142857142857</v>
      </c>
      <c r="M172" s="159" t="s">
        <v>541</v>
      </c>
      <c r="N172" s="165">
        <v>42769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73</v>
      </c>
      <c r="B173" s="157">
        <v>42660</v>
      </c>
      <c r="C173" s="157"/>
      <c r="D173" s="158" t="s">
        <v>337</v>
      </c>
      <c r="E173" s="159" t="s">
        <v>571</v>
      </c>
      <c r="F173" s="160">
        <v>125</v>
      </c>
      <c r="G173" s="159"/>
      <c r="H173" s="159">
        <v>160</v>
      </c>
      <c r="I173" s="161">
        <v>160</v>
      </c>
      <c r="J173" s="162" t="s">
        <v>629</v>
      </c>
      <c r="K173" s="163">
        <f t="shared" si="64"/>
        <v>35</v>
      </c>
      <c r="L173" s="164">
        <v>0.28000000000000003</v>
      </c>
      <c r="M173" s="159" t="s">
        <v>541</v>
      </c>
      <c r="N173" s="165">
        <v>42803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74</v>
      </c>
      <c r="B174" s="157">
        <v>42660</v>
      </c>
      <c r="C174" s="157"/>
      <c r="D174" s="158" t="s">
        <v>438</v>
      </c>
      <c r="E174" s="159" t="s">
        <v>571</v>
      </c>
      <c r="F174" s="160">
        <v>114</v>
      </c>
      <c r="G174" s="159"/>
      <c r="H174" s="159">
        <v>145</v>
      </c>
      <c r="I174" s="161">
        <v>145</v>
      </c>
      <c r="J174" s="162" t="s">
        <v>629</v>
      </c>
      <c r="K174" s="163">
        <f t="shared" si="64"/>
        <v>31</v>
      </c>
      <c r="L174" s="164">
        <f>K174/F174</f>
        <v>0.27192982456140352</v>
      </c>
      <c r="M174" s="159" t="s">
        <v>541</v>
      </c>
      <c r="N174" s="165">
        <v>42859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75</v>
      </c>
      <c r="B175" s="157">
        <v>42660</v>
      </c>
      <c r="C175" s="157"/>
      <c r="D175" s="158" t="s">
        <v>677</v>
      </c>
      <c r="E175" s="159" t="s">
        <v>571</v>
      </c>
      <c r="F175" s="160">
        <v>212</v>
      </c>
      <c r="G175" s="159"/>
      <c r="H175" s="159">
        <v>280</v>
      </c>
      <c r="I175" s="161">
        <v>276</v>
      </c>
      <c r="J175" s="162" t="s">
        <v>678</v>
      </c>
      <c r="K175" s="163">
        <f t="shared" si="64"/>
        <v>68</v>
      </c>
      <c r="L175" s="164">
        <f>K175/F175</f>
        <v>0.32075471698113206</v>
      </c>
      <c r="M175" s="159" t="s">
        <v>541</v>
      </c>
      <c r="N175" s="165">
        <v>42858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76</v>
      </c>
      <c r="B176" s="157">
        <v>42678</v>
      </c>
      <c r="C176" s="157"/>
      <c r="D176" s="158" t="s">
        <v>429</v>
      </c>
      <c r="E176" s="159" t="s">
        <v>571</v>
      </c>
      <c r="F176" s="160">
        <v>155</v>
      </c>
      <c r="G176" s="159"/>
      <c r="H176" s="159">
        <v>210</v>
      </c>
      <c r="I176" s="161">
        <v>210</v>
      </c>
      <c r="J176" s="162" t="s">
        <v>679</v>
      </c>
      <c r="K176" s="163">
        <f t="shared" si="64"/>
        <v>55</v>
      </c>
      <c r="L176" s="164">
        <f>K176/F176</f>
        <v>0.35483870967741937</v>
      </c>
      <c r="M176" s="159" t="s">
        <v>541</v>
      </c>
      <c r="N176" s="165">
        <v>42944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6">
        <v>77</v>
      </c>
      <c r="B177" s="167">
        <v>42710</v>
      </c>
      <c r="C177" s="167"/>
      <c r="D177" s="168" t="s">
        <v>680</v>
      </c>
      <c r="E177" s="169" t="s">
        <v>571</v>
      </c>
      <c r="F177" s="170">
        <v>150.5</v>
      </c>
      <c r="G177" s="170"/>
      <c r="H177" s="171">
        <v>72.5</v>
      </c>
      <c r="I177" s="171">
        <v>174</v>
      </c>
      <c r="J177" s="172" t="s">
        <v>681</v>
      </c>
      <c r="K177" s="173">
        <v>-78</v>
      </c>
      <c r="L177" s="174">
        <v>-0.51827242524916906</v>
      </c>
      <c r="M177" s="170" t="s">
        <v>553</v>
      </c>
      <c r="N177" s="167">
        <v>43333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78</v>
      </c>
      <c r="B178" s="157">
        <v>42712</v>
      </c>
      <c r="C178" s="157"/>
      <c r="D178" s="158" t="s">
        <v>682</v>
      </c>
      <c r="E178" s="159" t="s">
        <v>571</v>
      </c>
      <c r="F178" s="160">
        <v>380</v>
      </c>
      <c r="G178" s="159"/>
      <c r="H178" s="159">
        <v>478</v>
      </c>
      <c r="I178" s="161">
        <v>468</v>
      </c>
      <c r="J178" s="162" t="s">
        <v>629</v>
      </c>
      <c r="K178" s="163">
        <f>H178-F178</f>
        <v>98</v>
      </c>
      <c r="L178" s="164">
        <f>K178/F178</f>
        <v>0.25789473684210529</v>
      </c>
      <c r="M178" s="159" t="s">
        <v>541</v>
      </c>
      <c r="N178" s="165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79</v>
      </c>
      <c r="B179" s="157">
        <v>42734</v>
      </c>
      <c r="C179" s="157"/>
      <c r="D179" s="158" t="s">
        <v>108</v>
      </c>
      <c r="E179" s="159" t="s">
        <v>571</v>
      </c>
      <c r="F179" s="160">
        <v>305</v>
      </c>
      <c r="G179" s="159"/>
      <c r="H179" s="159">
        <v>375</v>
      </c>
      <c r="I179" s="161">
        <v>375</v>
      </c>
      <c r="J179" s="162" t="s">
        <v>629</v>
      </c>
      <c r="K179" s="163">
        <f>H179-F179</f>
        <v>70</v>
      </c>
      <c r="L179" s="164">
        <f>K179/F179</f>
        <v>0.22950819672131148</v>
      </c>
      <c r="M179" s="159" t="s">
        <v>541</v>
      </c>
      <c r="N179" s="165">
        <v>42768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80</v>
      </c>
      <c r="B180" s="157">
        <v>42739</v>
      </c>
      <c r="C180" s="157"/>
      <c r="D180" s="158" t="s">
        <v>94</v>
      </c>
      <c r="E180" s="159" t="s">
        <v>571</v>
      </c>
      <c r="F180" s="160">
        <v>99.5</v>
      </c>
      <c r="G180" s="159"/>
      <c r="H180" s="159">
        <v>158</v>
      </c>
      <c r="I180" s="161">
        <v>158</v>
      </c>
      <c r="J180" s="162" t="s">
        <v>629</v>
      </c>
      <c r="K180" s="163">
        <f>H180-F180</f>
        <v>58.5</v>
      </c>
      <c r="L180" s="164">
        <f>K180/F180</f>
        <v>0.5879396984924623</v>
      </c>
      <c r="M180" s="159" t="s">
        <v>541</v>
      </c>
      <c r="N180" s="165">
        <v>42898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81</v>
      </c>
      <c r="B181" s="157">
        <v>42739</v>
      </c>
      <c r="C181" s="157"/>
      <c r="D181" s="158" t="s">
        <v>94</v>
      </c>
      <c r="E181" s="159" t="s">
        <v>571</v>
      </c>
      <c r="F181" s="160">
        <v>99.5</v>
      </c>
      <c r="G181" s="159"/>
      <c r="H181" s="159">
        <v>158</v>
      </c>
      <c r="I181" s="161">
        <v>158</v>
      </c>
      <c r="J181" s="162" t="s">
        <v>629</v>
      </c>
      <c r="K181" s="163">
        <v>58.5</v>
      </c>
      <c r="L181" s="164">
        <v>0.58793969849246197</v>
      </c>
      <c r="M181" s="159" t="s">
        <v>541</v>
      </c>
      <c r="N181" s="165">
        <v>42898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82</v>
      </c>
      <c r="B182" s="157">
        <v>42786</v>
      </c>
      <c r="C182" s="157"/>
      <c r="D182" s="158" t="s">
        <v>184</v>
      </c>
      <c r="E182" s="159" t="s">
        <v>571</v>
      </c>
      <c r="F182" s="160">
        <v>140.5</v>
      </c>
      <c r="G182" s="159"/>
      <c r="H182" s="159">
        <v>220</v>
      </c>
      <c r="I182" s="161">
        <v>220</v>
      </c>
      <c r="J182" s="162" t="s">
        <v>629</v>
      </c>
      <c r="K182" s="163">
        <f>H182-F182</f>
        <v>79.5</v>
      </c>
      <c r="L182" s="164">
        <f>K182/F182</f>
        <v>0.5658362989323843</v>
      </c>
      <c r="M182" s="159" t="s">
        <v>541</v>
      </c>
      <c r="N182" s="165">
        <v>42864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83</v>
      </c>
      <c r="B183" s="157">
        <v>42786</v>
      </c>
      <c r="C183" s="157"/>
      <c r="D183" s="158" t="s">
        <v>683</v>
      </c>
      <c r="E183" s="159" t="s">
        <v>571</v>
      </c>
      <c r="F183" s="160">
        <v>202.5</v>
      </c>
      <c r="G183" s="159"/>
      <c r="H183" s="159">
        <v>234</v>
      </c>
      <c r="I183" s="161">
        <v>234</v>
      </c>
      <c r="J183" s="162" t="s">
        <v>629</v>
      </c>
      <c r="K183" s="163">
        <v>31.5</v>
      </c>
      <c r="L183" s="164">
        <v>0.155555555555556</v>
      </c>
      <c r="M183" s="159" t="s">
        <v>541</v>
      </c>
      <c r="N183" s="165">
        <v>42836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84</v>
      </c>
      <c r="B184" s="157">
        <v>42818</v>
      </c>
      <c r="C184" s="157"/>
      <c r="D184" s="158" t="s">
        <v>684</v>
      </c>
      <c r="E184" s="159" t="s">
        <v>571</v>
      </c>
      <c r="F184" s="160">
        <v>300.5</v>
      </c>
      <c r="G184" s="159"/>
      <c r="H184" s="159">
        <v>417.5</v>
      </c>
      <c r="I184" s="161">
        <v>420</v>
      </c>
      <c r="J184" s="162" t="s">
        <v>685</v>
      </c>
      <c r="K184" s="163">
        <f>H184-F184</f>
        <v>117</v>
      </c>
      <c r="L184" s="164">
        <f>K184/F184</f>
        <v>0.38935108153078202</v>
      </c>
      <c r="M184" s="159" t="s">
        <v>541</v>
      </c>
      <c r="N184" s="165">
        <v>43070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85</v>
      </c>
      <c r="B185" s="157">
        <v>42818</v>
      </c>
      <c r="C185" s="157"/>
      <c r="D185" s="158" t="s">
        <v>659</v>
      </c>
      <c r="E185" s="159" t="s">
        <v>571</v>
      </c>
      <c r="F185" s="160">
        <v>850</v>
      </c>
      <c r="G185" s="159"/>
      <c r="H185" s="159">
        <v>1042.5</v>
      </c>
      <c r="I185" s="161">
        <v>1023</v>
      </c>
      <c r="J185" s="162" t="s">
        <v>686</v>
      </c>
      <c r="K185" s="163">
        <v>192.5</v>
      </c>
      <c r="L185" s="164">
        <v>0.22647058823529401</v>
      </c>
      <c r="M185" s="159" t="s">
        <v>541</v>
      </c>
      <c r="N185" s="165">
        <v>42830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86</v>
      </c>
      <c r="B186" s="157">
        <v>42830</v>
      </c>
      <c r="C186" s="157"/>
      <c r="D186" s="158" t="s">
        <v>457</v>
      </c>
      <c r="E186" s="159" t="s">
        <v>571</v>
      </c>
      <c r="F186" s="160">
        <v>785</v>
      </c>
      <c r="G186" s="159"/>
      <c r="H186" s="159">
        <v>930</v>
      </c>
      <c r="I186" s="161">
        <v>920</v>
      </c>
      <c r="J186" s="162" t="s">
        <v>687</v>
      </c>
      <c r="K186" s="163">
        <f>H186-F186</f>
        <v>145</v>
      </c>
      <c r="L186" s="164">
        <f>K186/F186</f>
        <v>0.18471337579617833</v>
      </c>
      <c r="M186" s="159" t="s">
        <v>541</v>
      </c>
      <c r="N186" s="165">
        <v>42976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66">
        <v>87</v>
      </c>
      <c r="B187" s="167">
        <v>42831</v>
      </c>
      <c r="C187" s="167"/>
      <c r="D187" s="168" t="s">
        <v>688</v>
      </c>
      <c r="E187" s="169" t="s">
        <v>571</v>
      </c>
      <c r="F187" s="170">
        <v>40</v>
      </c>
      <c r="G187" s="170"/>
      <c r="H187" s="171">
        <v>13.1</v>
      </c>
      <c r="I187" s="171">
        <v>60</v>
      </c>
      <c r="J187" s="172" t="s">
        <v>689</v>
      </c>
      <c r="K187" s="173">
        <v>-26.9</v>
      </c>
      <c r="L187" s="174">
        <v>-0.67249999999999999</v>
      </c>
      <c r="M187" s="170" t="s">
        <v>553</v>
      </c>
      <c r="N187" s="167">
        <v>43138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88</v>
      </c>
      <c r="B188" s="157">
        <v>42837</v>
      </c>
      <c r="C188" s="157"/>
      <c r="D188" s="158" t="s">
        <v>93</v>
      </c>
      <c r="E188" s="159" t="s">
        <v>571</v>
      </c>
      <c r="F188" s="160">
        <v>289.5</v>
      </c>
      <c r="G188" s="159"/>
      <c r="H188" s="159">
        <v>354</v>
      </c>
      <c r="I188" s="161">
        <v>360</v>
      </c>
      <c r="J188" s="162" t="s">
        <v>690</v>
      </c>
      <c r="K188" s="163">
        <f t="shared" ref="K188:K196" si="65">H188-F188</f>
        <v>64.5</v>
      </c>
      <c r="L188" s="164">
        <f t="shared" ref="L188:L196" si="66">K188/F188</f>
        <v>0.22279792746113988</v>
      </c>
      <c r="M188" s="159" t="s">
        <v>541</v>
      </c>
      <c r="N188" s="165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89</v>
      </c>
      <c r="B189" s="157">
        <v>42845</v>
      </c>
      <c r="C189" s="157"/>
      <c r="D189" s="158" t="s">
        <v>405</v>
      </c>
      <c r="E189" s="159" t="s">
        <v>571</v>
      </c>
      <c r="F189" s="160">
        <v>700</v>
      </c>
      <c r="G189" s="159"/>
      <c r="H189" s="159">
        <v>840</v>
      </c>
      <c r="I189" s="161">
        <v>840</v>
      </c>
      <c r="J189" s="162" t="s">
        <v>691</v>
      </c>
      <c r="K189" s="163">
        <f t="shared" si="65"/>
        <v>140</v>
      </c>
      <c r="L189" s="164">
        <f t="shared" si="66"/>
        <v>0.2</v>
      </c>
      <c r="M189" s="159" t="s">
        <v>541</v>
      </c>
      <c r="N189" s="165">
        <v>42893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90</v>
      </c>
      <c r="B190" s="157">
        <v>42887</v>
      </c>
      <c r="C190" s="157"/>
      <c r="D190" s="158" t="s">
        <v>692</v>
      </c>
      <c r="E190" s="159" t="s">
        <v>571</v>
      </c>
      <c r="F190" s="160">
        <v>130</v>
      </c>
      <c r="G190" s="159"/>
      <c r="H190" s="159">
        <v>144.25</v>
      </c>
      <c r="I190" s="161">
        <v>170</v>
      </c>
      <c r="J190" s="162" t="s">
        <v>693</v>
      </c>
      <c r="K190" s="163">
        <f t="shared" si="65"/>
        <v>14.25</v>
      </c>
      <c r="L190" s="164">
        <f t="shared" si="66"/>
        <v>0.10961538461538461</v>
      </c>
      <c r="M190" s="159" t="s">
        <v>541</v>
      </c>
      <c r="N190" s="165">
        <v>43675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91</v>
      </c>
      <c r="B191" s="157">
        <v>42901</v>
      </c>
      <c r="C191" s="157"/>
      <c r="D191" s="158" t="s">
        <v>694</v>
      </c>
      <c r="E191" s="159" t="s">
        <v>571</v>
      </c>
      <c r="F191" s="160">
        <v>214.5</v>
      </c>
      <c r="G191" s="159"/>
      <c r="H191" s="159">
        <v>262</v>
      </c>
      <c r="I191" s="161">
        <v>262</v>
      </c>
      <c r="J191" s="162" t="s">
        <v>695</v>
      </c>
      <c r="K191" s="163">
        <f t="shared" si="65"/>
        <v>47.5</v>
      </c>
      <c r="L191" s="164">
        <f t="shared" si="66"/>
        <v>0.22144522144522144</v>
      </c>
      <c r="M191" s="159" t="s">
        <v>541</v>
      </c>
      <c r="N191" s="165">
        <v>42977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92</v>
      </c>
      <c r="B192" s="188">
        <v>42933</v>
      </c>
      <c r="C192" s="188"/>
      <c r="D192" s="189" t="s">
        <v>696</v>
      </c>
      <c r="E192" s="190" t="s">
        <v>571</v>
      </c>
      <c r="F192" s="191">
        <v>370</v>
      </c>
      <c r="G192" s="190"/>
      <c r="H192" s="190">
        <v>447.5</v>
      </c>
      <c r="I192" s="192">
        <v>450</v>
      </c>
      <c r="J192" s="193" t="s">
        <v>629</v>
      </c>
      <c r="K192" s="163">
        <f t="shared" si="65"/>
        <v>77.5</v>
      </c>
      <c r="L192" s="194">
        <f t="shared" si="66"/>
        <v>0.20945945945945946</v>
      </c>
      <c r="M192" s="190" t="s">
        <v>541</v>
      </c>
      <c r="N192" s="195">
        <v>43035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93</v>
      </c>
      <c r="B193" s="188">
        <v>42943</v>
      </c>
      <c r="C193" s="188"/>
      <c r="D193" s="189" t="s">
        <v>182</v>
      </c>
      <c r="E193" s="190" t="s">
        <v>571</v>
      </c>
      <c r="F193" s="191">
        <v>657.5</v>
      </c>
      <c r="G193" s="190"/>
      <c r="H193" s="190">
        <v>825</v>
      </c>
      <c r="I193" s="192">
        <v>820</v>
      </c>
      <c r="J193" s="193" t="s">
        <v>629</v>
      </c>
      <c r="K193" s="163">
        <f t="shared" si="65"/>
        <v>167.5</v>
      </c>
      <c r="L193" s="194">
        <f t="shared" si="66"/>
        <v>0.25475285171102663</v>
      </c>
      <c r="M193" s="190" t="s">
        <v>541</v>
      </c>
      <c r="N193" s="195">
        <v>43090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94</v>
      </c>
      <c r="B194" s="157">
        <v>42964</v>
      </c>
      <c r="C194" s="157"/>
      <c r="D194" s="158" t="s">
        <v>350</v>
      </c>
      <c r="E194" s="159" t="s">
        <v>571</v>
      </c>
      <c r="F194" s="160">
        <v>605</v>
      </c>
      <c r="G194" s="159"/>
      <c r="H194" s="159">
        <v>750</v>
      </c>
      <c r="I194" s="161">
        <v>750</v>
      </c>
      <c r="J194" s="162" t="s">
        <v>687</v>
      </c>
      <c r="K194" s="163">
        <f t="shared" si="65"/>
        <v>145</v>
      </c>
      <c r="L194" s="164">
        <f t="shared" si="66"/>
        <v>0.23966942148760331</v>
      </c>
      <c r="M194" s="159" t="s">
        <v>541</v>
      </c>
      <c r="N194" s="165">
        <v>43027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66">
        <v>95</v>
      </c>
      <c r="B195" s="167">
        <v>42979</v>
      </c>
      <c r="C195" s="167"/>
      <c r="D195" s="175" t="s">
        <v>697</v>
      </c>
      <c r="E195" s="170" t="s">
        <v>571</v>
      </c>
      <c r="F195" s="170">
        <v>255</v>
      </c>
      <c r="G195" s="171"/>
      <c r="H195" s="171">
        <v>217.25</v>
      </c>
      <c r="I195" s="171">
        <v>320</v>
      </c>
      <c r="J195" s="172" t="s">
        <v>698</v>
      </c>
      <c r="K195" s="173">
        <f t="shared" si="65"/>
        <v>-37.75</v>
      </c>
      <c r="L195" s="176">
        <f t="shared" si="66"/>
        <v>-0.14803921568627451</v>
      </c>
      <c r="M195" s="170" t="s">
        <v>553</v>
      </c>
      <c r="N195" s="167">
        <v>43661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96</v>
      </c>
      <c r="B196" s="157">
        <v>42997</v>
      </c>
      <c r="C196" s="157"/>
      <c r="D196" s="158" t="s">
        <v>699</v>
      </c>
      <c r="E196" s="159" t="s">
        <v>571</v>
      </c>
      <c r="F196" s="160">
        <v>215</v>
      </c>
      <c r="G196" s="159"/>
      <c r="H196" s="159">
        <v>258</v>
      </c>
      <c r="I196" s="161">
        <v>258</v>
      </c>
      <c r="J196" s="162" t="s">
        <v>629</v>
      </c>
      <c r="K196" s="163">
        <f t="shared" si="65"/>
        <v>43</v>
      </c>
      <c r="L196" s="164">
        <f t="shared" si="66"/>
        <v>0.2</v>
      </c>
      <c r="M196" s="159" t="s">
        <v>541</v>
      </c>
      <c r="N196" s="165">
        <v>43040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97</v>
      </c>
      <c r="B197" s="157">
        <v>42997</v>
      </c>
      <c r="C197" s="157"/>
      <c r="D197" s="158" t="s">
        <v>699</v>
      </c>
      <c r="E197" s="159" t="s">
        <v>571</v>
      </c>
      <c r="F197" s="160">
        <v>215</v>
      </c>
      <c r="G197" s="159"/>
      <c r="H197" s="159">
        <v>258</v>
      </c>
      <c r="I197" s="161">
        <v>258</v>
      </c>
      <c r="J197" s="193" t="s">
        <v>629</v>
      </c>
      <c r="K197" s="163">
        <v>43</v>
      </c>
      <c r="L197" s="164">
        <v>0.2</v>
      </c>
      <c r="M197" s="159" t="s">
        <v>541</v>
      </c>
      <c r="N197" s="165">
        <v>43040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98</v>
      </c>
      <c r="B198" s="188">
        <v>42998</v>
      </c>
      <c r="C198" s="188"/>
      <c r="D198" s="189" t="s">
        <v>700</v>
      </c>
      <c r="E198" s="190" t="s">
        <v>571</v>
      </c>
      <c r="F198" s="160">
        <v>75</v>
      </c>
      <c r="G198" s="190"/>
      <c r="H198" s="190">
        <v>90</v>
      </c>
      <c r="I198" s="192">
        <v>90</v>
      </c>
      <c r="J198" s="162" t="s">
        <v>701</v>
      </c>
      <c r="K198" s="163">
        <f t="shared" ref="K198:K203" si="67">H198-F198</f>
        <v>15</v>
      </c>
      <c r="L198" s="164">
        <f t="shared" ref="L198:L203" si="68">K198/F198</f>
        <v>0.2</v>
      </c>
      <c r="M198" s="159" t="s">
        <v>541</v>
      </c>
      <c r="N198" s="165">
        <v>43019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99</v>
      </c>
      <c r="B199" s="188">
        <v>43011</v>
      </c>
      <c r="C199" s="188"/>
      <c r="D199" s="189" t="s">
        <v>555</v>
      </c>
      <c r="E199" s="190" t="s">
        <v>571</v>
      </c>
      <c r="F199" s="191">
        <v>315</v>
      </c>
      <c r="G199" s="190"/>
      <c r="H199" s="190">
        <v>392</v>
      </c>
      <c r="I199" s="192">
        <v>384</v>
      </c>
      <c r="J199" s="193" t="s">
        <v>702</v>
      </c>
      <c r="K199" s="163">
        <f t="shared" si="67"/>
        <v>77</v>
      </c>
      <c r="L199" s="194">
        <f t="shared" si="68"/>
        <v>0.24444444444444444</v>
      </c>
      <c r="M199" s="190" t="s">
        <v>541</v>
      </c>
      <c r="N199" s="195">
        <v>43017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100</v>
      </c>
      <c r="B200" s="188">
        <v>43013</v>
      </c>
      <c r="C200" s="188"/>
      <c r="D200" s="189" t="s">
        <v>433</v>
      </c>
      <c r="E200" s="190" t="s">
        <v>571</v>
      </c>
      <c r="F200" s="191">
        <v>145</v>
      </c>
      <c r="G200" s="190"/>
      <c r="H200" s="190">
        <v>179</v>
      </c>
      <c r="I200" s="192">
        <v>180</v>
      </c>
      <c r="J200" s="193" t="s">
        <v>703</v>
      </c>
      <c r="K200" s="163">
        <f t="shared" si="67"/>
        <v>34</v>
      </c>
      <c r="L200" s="194">
        <f t="shared" si="68"/>
        <v>0.23448275862068965</v>
      </c>
      <c r="M200" s="190" t="s">
        <v>541</v>
      </c>
      <c r="N200" s="195">
        <v>43025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7">
        <v>101</v>
      </c>
      <c r="B201" s="188">
        <v>43014</v>
      </c>
      <c r="C201" s="188"/>
      <c r="D201" s="189" t="s">
        <v>327</v>
      </c>
      <c r="E201" s="190" t="s">
        <v>571</v>
      </c>
      <c r="F201" s="191">
        <v>256</v>
      </c>
      <c r="G201" s="190"/>
      <c r="H201" s="190">
        <v>323</v>
      </c>
      <c r="I201" s="192">
        <v>320</v>
      </c>
      <c r="J201" s="193" t="s">
        <v>629</v>
      </c>
      <c r="K201" s="163">
        <f t="shared" si="67"/>
        <v>67</v>
      </c>
      <c r="L201" s="194">
        <f t="shared" si="68"/>
        <v>0.26171875</v>
      </c>
      <c r="M201" s="190" t="s">
        <v>541</v>
      </c>
      <c r="N201" s="195">
        <v>43067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102</v>
      </c>
      <c r="B202" s="188">
        <v>43017</v>
      </c>
      <c r="C202" s="188"/>
      <c r="D202" s="189" t="s">
        <v>342</v>
      </c>
      <c r="E202" s="190" t="s">
        <v>571</v>
      </c>
      <c r="F202" s="191">
        <v>137.5</v>
      </c>
      <c r="G202" s="190"/>
      <c r="H202" s="190">
        <v>184</v>
      </c>
      <c r="I202" s="192">
        <v>183</v>
      </c>
      <c r="J202" s="193" t="s">
        <v>704</v>
      </c>
      <c r="K202" s="163">
        <f t="shared" si="67"/>
        <v>46.5</v>
      </c>
      <c r="L202" s="194">
        <f t="shared" si="68"/>
        <v>0.33818181818181819</v>
      </c>
      <c r="M202" s="190" t="s">
        <v>541</v>
      </c>
      <c r="N202" s="195">
        <v>43108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103</v>
      </c>
      <c r="B203" s="188">
        <v>43018</v>
      </c>
      <c r="C203" s="188"/>
      <c r="D203" s="189" t="s">
        <v>705</v>
      </c>
      <c r="E203" s="190" t="s">
        <v>571</v>
      </c>
      <c r="F203" s="191">
        <v>125.5</v>
      </c>
      <c r="G203" s="190"/>
      <c r="H203" s="190">
        <v>158</v>
      </c>
      <c r="I203" s="192">
        <v>155</v>
      </c>
      <c r="J203" s="193" t="s">
        <v>706</v>
      </c>
      <c r="K203" s="163">
        <f t="shared" si="67"/>
        <v>32.5</v>
      </c>
      <c r="L203" s="194">
        <f t="shared" si="68"/>
        <v>0.25896414342629481</v>
      </c>
      <c r="M203" s="190" t="s">
        <v>541</v>
      </c>
      <c r="N203" s="195">
        <v>43067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7">
        <v>104</v>
      </c>
      <c r="B204" s="188">
        <v>43018</v>
      </c>
      <c r="C204" s="188"/>
      <c r="D204" s="189" t="s">
        <v>707</v>
      </c>
      <c r="E204" s="190" t="s">
        <v>571</v>
      </c>
      <c r="F204" s="191">
        <v>895</v>
      </c>
      <c r="G204" s="190"/>
      <c r="H204" s="190">
        <v>1122.5</v>
      </c>
      <c r="I204" s="192">
        <v>1078</v>
      </c>
      <c r="J204" s="193" t="s">
        <v>708</v>
      </c>
      <c r="K204" s="163">
        <v>227.5</v>
      </c>
      <c r="L204" s="194">
        <v>0.25418994413407803</v>
      </c>
      <c r="M204" s="190" t="s">
        <v>541</v>
      </c>
      <c r="N204" s="195">
        <v>43117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105</v>
      </c>
      <c r="B205" s="188">
        <v>43020</v>
      </c>
      <c r="C205" s="188"/>
      <c r="D205" s="189" t="s">
        <v>336</v>
      </c>
      <c r="E205" s="190" t="s">
        <v>571</v>
      </c>
      <c r="F205" s="191">
        <v>525</v>
      </c>
      <c r="G205" s="190"/>
      <c r="H205" s="190">
        <v>629</v>
      </c>
      <c r="I205" s="192">
        <v>629</v>
      </c>
      <c r="J205" s="193" t="s">
        <v>629</v>
      </c>
      <c r="K205" s="163">
        <v>104</v>
      </c>
      <c r="L205" s="194">
        <v>0.19809523809523799</v>
      </c>
      <c r="M205" s="190" t="s">
        <v>541</v>
      </c>
      <c r="N205" s="195">
        <v>43119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106</v>
      </c>
      <c r="B206" s="188">
        <v>43046</v>
      </c>
      <c r="C206" s="188"/>
      <c r="D206" s="189" t="s">
        <v>373</v>
      </c>
      <c r="E206" s="190" t="s">
        <v>571</v>
      </c>
      <c r="F206" s="191">
        <v>740</v>
      </c>
      <c r="G206" s="190"/>
      <c r="H206" s="190">
        <v>892.5</v>
      </c>
      <c r="I206" s="192">
        <v>900</v>
      </c>
      <c r="J206" s="193" t="s">
        <v>709</v>
      </c>
      <c r="K206" s="163">
        <f>H206-F206</f>
        <v>152.5</v>
      </c>
      <c r="L206" s="194">
        <f>K206/F206</f>
        <v>0.20608108108108109</v>
      </c>
      <c r="M206" s="190" t="s">
        <v>541</v>
      </c>
      <c r="N206" s="195">
        <v>43052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6">
        <v>107</v>
      </c>
      <c r="B207" s="157">
        <v>43073</v>
      </c>
      <c r="C207" s="157"/>
      <c r="D207" s="158" t="s">
        <v>710</v>
      </c>
      <c r="E207" s="159" t="s">
        <v>571</v>
      </c>
      <c r="F207" s="160">
        <v>118.5</v>
      </c>
      <c r="G207" s="159"/>
      <c r="H207" s="159">
        <v>143.5</v>
      </c>
      <c r="I207" s="161">
        <v>145</v>
      </c>
      <c r="J207" s="162" t="s">
        <v>562</v>
      </c>
      <c r="K207" s="163">
        <f>H207-F207</f>
        <v>25</v>
      </c>
      <c r="L207" s="164">
        <f>K207/F207</f>
        <v>0.2109704641350211</v>
      </c>
      <c r="M207" s="159" t="s">
        <v>541</v>
      </c>
      <c r="N207" s="165">
        <v>43097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6">
        <v>108</v>
      </c>
      <c r="B208" s="167">
        <v>43090</v>
      </c>
      <c r="C208" s="167"/>
      <c r="D208" s="168" t="s">
        <v>410</v>
      </c>
      <c r="E208" s="169" t="s">
        <v>571</v>
      </c>
      <c r="F208" s="170">
        <v>715</v>
      </c>
      <c r="G208" s="170"/>
      <c r="H208" s="171">
        <v>500</v>
      </c>
      <c r="I208" s="171">
        <v>872</v>
      </c>
      <c r="J208" s="172" t="s">
        <v>711</v>
      </c>
      <c r="K208" s="173">
        <f>H208-F208</f>
        <v>-215</v>
      </c>
      <c r="L208" s="174">
        <f>K208/F208</f>
        <v>-0.30069930069930068</v>
      </c>
      <c r="M208" s="170" t="s">
        <v>553</v>
      </c>
      <c r="N208" s="167">
        <v>43670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6">
        <v>109</v>
      </c>
      <c r="B209" s="157">
        <v>43098</v>
      </c>
      <c r="C209" s="157"/>
      <c r="D209" s="158" t="s">
        <v>555</v>
      </c>
      <c r="E209" s="159" t="s">
        <v>571</v>
      </c>
      <c r="F209" s="160">
        <v>435</v>
      </c>
      <c r="G209" s="159"/>
      <c r="H209" s="159">
        <v>542.5</v>
      </c>
      <c r="I209" s="161">
        <v>539</v>
      </c>
      <c r="J209" s="162" t="s">
        <v>629</v>
      </c>
      <c r="K209" s="163">
        <v>107.5</v>
      </c>
      <c r="L209" s="164">
        <v>0.247126436781609</v>
      </c>
      <c r="M209" s="159" t="s">
        <v>541</v>
      </c>
      <c r="N209" s="165">
        <v>43206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110</v>
      </c>
      <c r="B210" s="157">
        <v>43098</v>
      </c>
      <c r="C210" s="157"/>
      <c r="D210" s="158" t="s">
        <v>513</v>
      </c>
      <c r="E210" s="159" t="s">
        <v>571</v>
      </c>
      <c r="F210" s="160">
        <v>885</v>
      </c>
      <c r="G210" s="159"/>
      <c r="H210" s="159">
        <v>1090</v>
      </c>
      <c r="I210" s="161">
        <v>1084</v>
      </c>
      <c r="J210" s="162" t="s">
        <v>629</v>
      </c>
      <c r="K210" s="163">
        <v>205</v>
      </c>
      <c r="L210" s="164">
        <v>0.23163841807909599</v>
      </c>
      <c r="M210" s="159" t="s">
        <v>541</v>
      </c>
      <c r="N210" s="165">
        <v>43213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6">
        <v>111</v>
      </c>
      <c r="B211" s="197">
        <v>43192</v>
      </c>
      <c r="C211" s="197"/>
      <c r="D211" s="175" t="s">
        <v>712</v>
      </c>
      <c r="E211" s="170" t="s">
        <v>571</v>
      </c>
      <c r="F211" s="198">
        <v>478.5</v>
      </c>
      <c r="G211" s="170"/>
      <c r="H211" s="170">
        <v>442</v>
      </c>
      <c r="I211" s="171">
        <v>613</v>
      </c>
      <c r="J211" s="172" t="s">
        <v>713</v>
      </c>
      <c r="K211" s="173">
        <f>H211-F211</f>
        <v>-36.5</v>
      </c>
      <c r="L211" s="174">
        <f>K211/F211</f>
        <v>-7.6280041797283177E-2</v>
      </c>
      <c r="M211" s="170" t="s">
        <v>553</v>
      </c>
      <c r="N211" s="167">
        <v>43762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66">
        <v>112</v>
      </c>
      <c r="B212" s="167">
        <v>43194</v>
      </c>
      <c r="C212" s="167"/>
      <c r="D212" s="168" t="s">
        <v>714</v>
      </c>
      <c r="E212" s="169" t="s">
        <v>571</v>
      </c>
      <c r="F212" s="170">
        <f>141.5-7.3</f>
        <v>134.19999999999999</v>
      </c>
      <c r="G212" s="170"/>
      <c r="H212" s="171">
        <v>77</v>
      </c>
      <c r="I212" s="171">
        <v>180</v>
      </c>
      <c r="J212" s="172" t="s">
        <v>715</v>
      </c>
      <c r="K212" s="173">
        <f>H212-F212</f>
        <v>-57.199999999999989</v>
      </c>
      <c r="L212" s="174">
        <f>K212/F212</f>
        <v>-0.42622950819672129</v>
      </c>
      <c r="M212" s="170" t="s">
        <v>553</v>
      </c>
      <c r="N212" s="167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66">
        <v>113</v>
      </c>
      <c r="B213" s="167">
        <v>43209</v>
      </c>
      <c r="C213" s="167"/>
      <c r="D213" s="168" t="s">
        <v>716</v>
      </c>
      <c r="E213" s="169" t="s">
        <v>571</v>
      </c>
      <c r="F213" s="170">
        <v>430</v>
      </c>
      <c r="G213" s="170"/>
      <c r="H213" s="171">
        <v>220</v>
      </c>
      <c r="I213" s="171">
        <v>537</v>
      </c>
      <c r="J213" s="172" t="s">
        <v>717</v>
      </c>
      <c r="K213" s="173">
        <f>H213-F213</f>
        <v>-210</v>
      </c>
      <c r="L213" s="174">
        <f>K213/F213</f>
        <v>-0.48837209302325579</v>
      </c>
      <c r="M213" s="170" t="s">
        <v>553</v>
      </c>
      <c r="N213" s="167">
        <v>43252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114</v>
      </c>
      <c r="B214" s="188">
        <v>43220</v>
      </c>
      <c r="C214" s="188"/>
      <c r="D214" s="189" t="s">
        <v>374</v>
      </c>
      <c r="E214" s="190" t="s">
        <v>571</v>
      </c>
      <c r="F214" s="190">
        <v>153.5</v>
      </c>
      <c r="G214" s="190"/>
      <c r="H214" s="190">
        <v>196</v>
      </c>
      <c r="I214" s="192">
        <v>196</v>
      </c>
      <c r="J214" s="162" t="s">
        <v>718</v>
      </c>
      <c r="K214" s="163">
        <f>H214-F214</f>
        <v>42.5</v>
      </c>
      <c r="L214" s="164">
        <f>K214/F214</f>
        <v>0.27687296416938112</v>
      </c>
      <c r="M214" s="159" t="s">
        <v>541</v>
      </c>
      <c r="N214" s="165">
        <v>43605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66">
        <v>115</v>
      </c>
      <c r="B215" s="167">
        <v>43306</v>
      </c>
      <c r="C215" s="167"/>
      <c r="D215" s="168" t="s">
        <v>688</v>
      </c>
      <c r="E215" s="169" t="s">
        <v>571</v>
      </c>
      <c r="F215" s="170">
        <v>27.5</v>
      </c>
      <c r="G215" s="170"/>
      <c r="H215" s="171">
        <v>13.1</v>
      </c>
      <c r="I215" s="171">
        <v>60</v>
      </c>
      <c r="J215" s="172" t="s">
        <v>719</v>
      </c>
      <c r="K215" s="173">
        <v>-14.4</v>
      </c>
      <c r="L215" s="174">
        <v>-0.52363636363636401</v>
      </c>
      <c r="M215" s="170" t="s">
        <v>553</v>
      </c>
      <c r="N215" s="167">
        <v>43138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6">
        <v>116</v>
      </c>
      <c r="B216" s="197">
        <v>43318</v>
      </c>
      <c r="C216" s="197"/>
      <c r="D216" s="175" t="s">
        <v>720</v>
      </c>
      <c r="E216" s="170" t="s">
        <v>571</v>
      </c>
      <c r="F216" s="170">
        <v>148.5</v>
      </c>
      <c r="G216" s="170"/>
      <c r="H216" s="170">
        <v>102</v>
      </c>
      <c r="I216" s="171">
        <v>182</v>
      </c>
      <c r="J216" s="172" t="s">
        <v>721</v>
      </c>
      <c r="K216" s="173">
        <f>H216-F216</f>
        <v>-46.5</v>
      </c>
      <c r="L216" s="174">
        <f>K216/F216</f>
        <v>-0.31313131313131315</v>
      </c>
      <c r="M216" s="170" t="s">
        <v>553</v>
      </c>
      <c r="N216" s="167">
        <v>43661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117</v>
      </c>
      <c r="B217" s="157">
        <v>43335</v>
      </c>
      <c r="C217" s="157"/>
      <c r="D217" s="158" t="s">
        <v>722</v>
      </c>
      <c r="E217" s="159" t="s">
        <v>571</v>
      </c>
      <c r="F217" s="190">
        <v>285</v>
      </c>
      <c r="G217" s="159"/>
      <c r="H217" s="159">
        <v>355</v>
      </c>
      <c r="I217" s="161">
        <v>364</v>
      </c>
      <c r="J217" s="162" t="s">
        <v>723</v>
      </c>
      <c r="K217" s="163">
        <v>70</v>
      </c>
      <c r="L217" s="164">
        <v>0.24561403508771901</v>
      </c>
      <c r="M217" s="159" t="s">
        <v>541</v>
      </c>
      <c r="N217" s="165">
        <v>43455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118</v>
      </c>
      <c r="B218" s="157">
        <v>43341</v>
      </c>
      <c r="C218" s="157"/>
      <c r="D218" s="158" t="s">
        <v>362</v>
      </c>
      <c r="E218" s="159" t="s">
        <v>571</v>
      </c>
      <c r="F218" s="190">
        <v>525</v>
      </c>
      <c r="G218" s="159"/>
      <c r="H218" s="159">
        <v>585</v>
      </c>
      <c r="I218" s="161">
        <v>635</v>
      </c>
      <c r="J218" s="162" t="s">
        <v>724</v>
      </c>
      <c r="K218" s="163">
        <f t="shared" ref="K218:K235" si="69">H218-F218</f>
        <v>60</v>
      </c>
      <c r="L218" s="164">
        <f t="shared" ref="L218:L235" si="70">K218/F218</f>
        <v>0.11428571428571428</v>
      </c>
      <c r="M218" s="159" t="s">
        <v>541</v>
      </c>
      <c r="N218" s="165">
        <v>43662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6">
        <v>119</v>
      </c>
      <c r="B219" s="157">
        <v>43395</v>
      </c>
      <c r="C219" s="157"/>
      <c r="D219" s="158" t="s">
        <v>350</v>
      </c>
      <c r="E219" s="159" t="s">
        <v>571</v>
      </c>
      <c r="F219" s="190">
        <v>475</v>
      </c>
      <c r="G219" s="159"/>
      <c r="H219" s="159">
        <v>574</v>
      </c>
      <c r="I219" s="161">
        <v>570</v>
      </c>
      <c r="J219" s="162" t="s">
        <v>629</v>
      </c>
      <c r="K219" s="163">
        <f t="shared" si="69"/>
        <v>99</v>
      </c>
      <c r="L219" s="164">
        <f t="shared" si="70"/>
        <v>0.20842105263157895</v>
      </c>
      <c r="M219" s="159" t="s">
        <v>541</v>
      </c>
      <c r="N219" s="165">
        <v>43403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120</v>
      </c>
      <c r="B220" s="188">
        <v>43397</v>
      </c>
      <c r="C220" s="188"/>
      <c r="D220" s="189" t="s">
        <v>369</v>
      </c>
      <c r="E220" s="190" t="s">
        <v>571</v>
      </c>
      <c r="F220" s="190">
        <v>707.5</v>
      </c>
      <c r="G220" s="190"/>
      <c r="H220" s="190">
        <v>872</v>
      </c>
      <c r="I220" s="192">
        <v>872</v>
      </c>
      <c r="J220" s="193" t="s">
        <v>629</v>
      </c>
      <c r="K220" s="163">
        <f t="shared" si="69"/>
        <v>164.5</v>
      </c>
      <c r="L220" s="194">
        <f t="shared" si="70"/>
        <v>0.23250883392226149</v>
      </c>
      <c r="M220" s="190" t="s">
        <v>541</v>
      </c>
      <c r="N220" s="195">
        <v>43482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121</v>
      </c>
      <c r="B221" s="188">
        <v>43398</v>
      </c>
      <c r="C221" s="188"/>
      <c r="D221" s="189" t="s">
        <v>725</v>
      </c>
      <c r="E221" s="190" t="s">
        <v>571</v>
      </c>
      <c r="F221" s="190">
        <v>162</v>
      </c>
      <c r="G221" s="190"/>
      <c r="H221" s="190">
        <v>204</v>
      </c>
      <c r="I221" s="192">
        <v>209</v>
      </c>
      <c r="J221" s="193" t="s">
        <v>726</v>
      </c>
      <c r="K221" s="163">
        <f t="shared" si="69"/>
        <v>42</v>
      </c>
      <c r="L221" s="194">
        <f t="shared" si="70"/>
        <v>0.25925925925925924</v>
      </c>
      <c r="M221" s="190" t="s">
        <v>541</v>
      </c>
      <c r="N221" s="195">
        <v>43539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122</v>
      </c>
      <c r="B222" s="188">
        <v>43399</v>
      </c>
      <c r="C222" s="188"/>
      <c r="D222" s="189" t="s">
        <v>450</v>
      </c>
      <c r="E222" s="190" t="s">
        <v>571</v>
      </c>
      <c r="F222" s="190">
        <v>240</v>
      </c>
      <c r="G222" s="190"/>
      <c r="H222" s="190">
        <v>297</v>
      </c>
      <c r="I222" s="192">
        <v>297</v>
      </c>
      <c r="J222" s="193" t="s">
        <v>629</v>
      </c>
      <c r="K222" s="199">
        <f t="shared" si="69"/>
        <v>57</v>
      </c>
      <c r="L222" s="194">
        <f t="shared" si="70"/>
        <v>0.23749999999999999</v>
      </c>
      <c r="M222" s="190" t="s">
        <v>541</v>
      </c>
      <c r="N222" s="195">
        <v>43417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123</v>
      </c>
      <c r="B223" s="157">
        <v>43439</v>
      </c>
      <c r="C223" s="157"/>
      <c r="D223" s="158" t="s">
        <v>727</v>
      </c>
      <c r="E223" s="159" t="s">
        <v>571</v>
      </c>
      <c r="F223" s="159">
        <v>202.5</v>
      </c>
      <c r="G223" s="159"/>
      <c r="H223" s="159">
        <v>255</v>
      </c>
      <c r="I223" s="161">
        <v>252</v>
      </c>
      <c r="J223" s="162" t="s">
        <v>629</v>
      </c>
      <c r="K223" s="163">
        <f t="shared" si="69"/>
        <v>52.5</v>
      </c>
      <c r="L223" s="164">
        <f t="shared" si="70"/>
        <v>0.25925925925925924</v>
      </c>
      <c r="M223" s="159" t="s">
        <v>541</v>
      </c>
      <c r="N223" s="165">
        <v>43542</v>
      </c>
      <c r="O223" s="1"/>
      <c r="P223" s="1"/>
      <c r="Q223" s="1"/>
      <c r="R223" s="6" t="s">
        <v>728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124</v>
      </c>
      <c r="B224" s="188">
        <v>43465</v>
      </c>
      <c r="C224" s="157"/>
      <c r="D224" s="189" t="s">
        <v>397</v>
      </c>
      <c r="E224" s="190" t="s">
        <v>571</v>
      </c>
      <c r="F224" s="190">
        <v>710</v>
      </c>
      <c r="G224" s="190"/>
      <c r="H224" s="190">
        <v>866</v>
      </c>
      <c r="I224" s="192">
        <v>866</v>
      </c>
      <c r="J224" s="193" t="s">
        <v>629</v>
      </c>
      <c r="K224" s="163">
        <f t="shared" si="69"/>
        <v>156</v>
      </c>
      <c r="L224" s="164">
        <f t="shared" si="70"/>
        <v>0.21971830985915494</v>
      </c>
      <c r="M224" s="159" t="s">
        <v>541</v>
      </c>
      <c r="N224" s="165">
        <v>43553</v>
      </c>
      <c r="O224" s="1"/>
      <c r="P224" s="1"/>
      <c r="Q224" s="1"/>
      <c r="R224" s="6" t="s">
        <v>728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125</v>
      </c>
      <c r="B225" s="188">
        <v>43522</v>
      </c>
      <c r="C225" s="188"/>
      <c r="D225" s="189" t="s">
        <v>152</v>
      </c>
      <c r="E225" s="190" t="s">
        <v>571</v>
      </c>
      <c r="F225" s="190">
        <v>337.25</v>
      </c>
      <c r="G225" s="190"/>
      <c r="H225" s="190">
        <v>398.5</v>
      </c>
      <c r="I225" s="192">
        <v>411</v>
      </c>
      <c r="J225" s="162" t="s">
        <v>729</v>
      </c>
      <c r="K225" s="163">
        <f t="shared" si="69"/>
        <v>61.25</v>
      </c>
      <c r="L225" s="164">
        <f t="shared" si="70"/>
        <v>0.1816160118606375</v>
      </c>
      <c r="M225" s="159" t="s">
        <v>541</v>
      </c>
      <c r="N225" s="165">
        <v>43760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0">
        <v>126</v>
      </c>
      <c r="B226" s="201">
        <v>43559</v>
      </c>
      <c r="C226" s="201"/>
      <c r="D226" s="202" t="s">
        <v>730</v>
      </c>
      <c r="E226" s="203" t="s">
        <v>571</v>
      </c>
      <c r="F226" s="203">
        <v>130</v>
      </c>
      <c r="G226" s="203"/>
      <c r="H226" s="203">
        <v>65</v>
      </c>
      <c r="I226" s="204">
        <v>158</v>
      </c>
      <c r="J226" s="172" t="s">
        <v>731</v>
      </c>
      <c r="K226" s="173">
        <f t="shared" si="69"/>
        <v>-65</v>
      </c>
      <c r="L226" s="174">
        <f t="shared" si="70"/>
        <v>-0.5</v>
      </c>
      <c r="M226" s="170" t="s">
        <v>553</v>
      </c>
      <c r="N226" s="167">
        <v>43726</v>
      </c>
      <c r="O226" s="1"/>
      <c r="P226" s="1"/>
      <c r="Q226" s="1"/>
      <c r="R226" s="6" t="s">
        <v>732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127</v>
      </c>
      <c r="B227" s="188">
        <v>43017</v>
      </c>
      <c r="C227" s="188"/>
      <c r="D227" s="189" t="s">
        <v>184</v>
      </c>
      <c r="E227" s="190" t="s">
        <v>571</v>
      </c>
      <c r="F227" s="190">
        <v>141.5</v>
      </c>
      <c r="G227" s="190"/>
      <c r="H227" s="190">
        <v>183.5</v>
      </c>
      <c r="I227" s="192">
        <v>210</v>
      </c>
      <c r="J227" s="162" t="s">
        <v>726</v>
      </c>
      <c r="K227" s="163">
        <f t="shared" si="69"/>
        <v>42</v>
      </c>
      <c r="L227" s="164">
        <f t="shared" si="70"/>
        <v>0.29681978798586572</v>
      </c>
      <c r="M227" s="159" t="s">
        <v>541</v>
      </c>
      <c r="N227" s="165">
        <v>43042</v>
      </c>
      <c r="O227" s="1"/>
      <c r="P227" s="1"/>
      <c r="Q227" s="1"/>
      <c r="R227" s="6" t="s">
        <v>732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0">
        <v>128</v>
      </c>
      <c r="B228" s="201">
        <v>43074</v>
      </c>
      <c r="C228" s="201"/>
      <c r="D228" s="202" t="s">
        <v>733</v>
      </c>
      <c r="E228" s="203" t="s">
        <v>571</v>
      </c>
      <c r="F228" s="198">
        <v>172</v>
      </c>
      <c r="G228" s="203"/>
      <c r="H228" s="203">
        <v>155.25</v>
      </c>
      <c r="I228" s="204">
        <v>230</v>
      </c>
      <c r="J228" s="172" t="s">
        <v>734</v>
      </c>
      <c r="K228" s="173">
        <f t="shared" si="69"/>
        <v>-16.75</v>
      </c>
      <c r="L228" s="174">
        <f t="shared" si="70"/>
        <v>-9.7383720930232565E-2</v>
      </c>
      <c r="M228" s="170" t="s">
        <v>553</v>
      </c>
      <c r="N228" s="167">
        <v>43787</v>
      </c>
      <c r="O228" s="1"/>
      <c r="P228" s="1"/>
      <c r="Q228" s="1"/>
      <c r="R228" s="6" t="s">
        <v>732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129</v>
      </c>
      <c r="B229" s="188">
        <v>43398</v>
      </c>
      <c r="C229" s="188"/>
      <c r="D229" s="189" t="s">
        <v>107</v>
      </c>
      <c r="E229" s="190" t="s">
        <v>571</v>
      </c>
      <c r="F229" s="190">
        <v>698.5</v>
      </c>
      <c r="G229" s="190"/>
      <c r="H229" s="190">
        <v>890</v>
      </c>
      <c r="I229" s="192">
        <v>890</v>
      </c>
      <c r="J229" s="162" t="s">
        <v>796</v>
      </c>
      <c r="K229" s="163">
        <f t="shared" si="69"/>
        <v>191.5</v>
      </c>
      <c r="L229" s="164">
        <f t="shared" si="70"/>
        <v>0.27415891195418757</v>
      </c>
      <c r="M229" s="159" t="s">
        <v>541</v>
      </c>
      <c r="N229" s="165">
        <v>44328</v>
      </c>
      <c r="O229" s="1"/>
      <c r="P229" s="1"/>
      <c r="Q229" s="1"/>
      <c r="R229" s="6" t="s">
        <v>728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130</v>
      </c>
      <c r="B230" s="188">
        <v>42877</v>
      </c>
      <c r="C230" s="188"/>
      <c r="D230" s="189" t="s">
        <v>361</v>
      </c>
      <c r="E230" s="190" t="s">
        <v>571</v>
      </c>
      <c r="F230" s="190">
        <v>127.6</v>
      </c>
      <c r="G230" s="190"/>
      <c r="H230" s="190">
        <v>138</v>
      </c>
      <c r="I230" s="192">
        <v>190</v>
      </c>
      <c r="J230" s="162" t="s">
        <v>735</v>
      </c>
      <c r="K230" s="163">
        <f t="shared" si="69"/>
        <v>10.400000000000006</v>
      </c>
      <c r="L230" s="164">
        <f t="shared" si="70"/>
        <v>8.1504702194357417E-2</v>
      </c>
      <c r="M230" s="159" t="s">
        <v>541</v>
      </c>
      <c r="N230" s="165">
        <v>43774</v>
      </c>
      <c r="O230" s="1"/>
      <c r="P230" s="1"/>
      <c r="Q230" s="1"/>
      <c r="R230" s="6" t="s">
        <v>732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131</v>
      </c>
      <c r="B231" s="188">
        <v>43158</v>
      </c>
      <c r="C231" s="188"/>
      <c r="D231" s="189" t="s">
        <v>736</v>
      </c>
      <c r="E231" s="190" t="s">
        <v>571</v>
      </c>
      <c r="F231" s="190">
        <v>317</v>
      </c>
      <c r="G231" s="190"/>
      <c r="H231" s="190">
        <v>382.5</v>
      </c>
      <c r="I231" s="192">
        <v>398</v>
      </c>
      <c r="J231" s="162" t="s">
        <v>737</v>
      </c>
      <c r="K231" s="163">
        <f t="shared" si="69"/>
        <v>65.5</v>
      </c>
      <c r="L231" s="164">
        <f t="shared" si="70"/>
        <v>0.20662460567823343</v>
      </c>
      <c r="M231" s="159" t="s">
        <v>541</v>
      </c>
      <c r="N231" s="165">
        <v>44238</v>
      </c>
      <c r="O231" s="1"/>
      <c r="P231" s="1"/>
      <c r="Q231" s="1"/>
      <c r="R231" s="6" t="s">
        <v>732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0">
        <v>132</v>
      </c>
      <c r="B232" s="201">
        <v>43164</v>
      </c>
      <c r="C232" s="201"/>
      <c r="D232" s="202" t="s">
        <v>144</v>
      </c>
      <c r="E232" s="203" t="s">
        <v>571</v>
      </c>
      <c r="F232" s="198">
        <f>510-14.4</f>
        <v>495.6</v>
      </c>
      <c r="G232" s="203"/>
      <c r="H232" s="203">
        <v>350</v>
      </c>
      <c r="I232" s="204">
        <v>672</v>
      </c>
      <c r="J232" s="172" t="s">
        <v>738</v>
      </c>
      <c r="K232" s="173">
        <f t="shared" si="69"/>
        <v>-145.60000000000002</v>
      </c>
      <c r="L232" s="174">
        <f t="shared" si="70"/>
        <v>-0.29378531073446329</v>
      </c>
      <c r="M232" s="170" t="s">
        <v>553</v>
      </c>
      <c r="N232" s="167">
        <v>43887</v>
      </c>
      <c r="O232" s="1"/>
      <c r="P232" s="1"/>
      <c r="Q232" s="1"/>
      <c r="R232" s="6" t="s">
        <v>728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00">
        <v>133</v>
      </c>
      <c r="B233" s="201">
        <v>43237</v>
      </c>
      <c r="C233" s="201"/>
      <c r="D233" s="202" t="s">
        <v>442</v>
      </c>
      <c r="E233" s="203" t="s">
        <v>571</v>
      </c>
      <c r="F233" s="198">
        <v>230.3</v>
      </c>
      <c r="G233" s="203"/>
      <c r="H233" s="203">
        <v>102.5</v>
      </c>
      <c r="I233" s="204">
        <v>348</v>
      </c>
      <c r="J233" s="172" t="s">
        <v>739</v>
      </c>
      <c r="K233" s="173">
        <f t="shared" si="69"/>
        <v>-127.80000000000001</v>
      </c>
      <c r="L233" s="174">
        <f t="shared" si="70"/>
        <v>-0.55492835432045162</v>
      </c>
      <c r="M233" s="170" t="s">
        <v>553</v>
      </c>
      <c r="N233" s="167">
        <v>43896</v>
      </c>
      <c r="O233" s="1"/>
      <c r="P233" s="1"/>
      <c r="Q233" s="1"/>
      <c r="R233" s="6" t="s">
        <v>728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134</v>
      </c>
      <c r="B234" s="188">
        <v>43258</v>
      </c>
      <c r="C234" s="188"/>
      <c r="D234" s="189" t="s">
        <v>414</v>
      </c>
      <c r="E234" s="190" t="s">
        <v>571</v>
      </c>
      <c r="F234" s="190">
        <f>342.5-5.1</f>
        <v>337.4</v>
      </c>
      <c r="G234" s="190"/>
      <c r="H234" s="190">
        <v>412.5</v>
      </c>
      <c r="I234" s="192">
        <v>439</v>
      </c>
      <c r="J234" s="162" t="s">
        <v>740</v>
      </c>
      <c r="K234" s="163">
        <f t="shared" si="69"/>
        <v>75.100000000000023</v>
      </c>
      <c r="L234" s="164">
        <f t="shared" si="70"/>
        <v>0.22258446947243635</v>
      </c>
      <c r="M234" s="159" t="s">
        <v>541</v>
      </c>
      <c r="N234" s="165">
        <v>44230</v>
      </c>
      <c r="O234" s="1"/>
      <c r="P234" s="1"/>
      <c r="Q234" s="1"/>
      <c r="R234" s="6" t="s">
        <v>732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1">
        <v>135</v>
      </c>
      <c r="B235" s="180">
        <v>43285</v>
      </c>
      <c r="C235" s="180"/>
      <c r="D235" s="181" t="s">
        <v>55</v>
      </c>
      <c r="E235" s="182" t="s">
        <v>571</v>
      </c>
      <c r="F235" s="182">
        <f>127.5-5.53</f>
        <v>121.97</v>
      </c>
      <c r="G235" s="183"/>
      <c r="H235" s="183">
        <v>122.5</v>
      </c>
      <c r="I235" s="183">
        <v>170</v>
      </c>
      <c r="J235" s="184" t="s">
        <v>767</v>
      </c>
      <c r="K235" s="185">
        <f t="shared" si="69"/>
        <v>0.53000000000000114</v>
      </c>
      <c r="L235" s="186">
        <f t="shared" si="70"/>
        <v>4.3453308190538747E-3</v>
      </c>
      <c r="M235" s="182" t="s">
        <v>662</v>
      </c>
      <c r="N235" s="180">
        <v>44431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00">
        <v>136</v>
      </c>
      <c r="B236" s="201">
        <v>43294</v>
      </c>
      <c r="C236" s="201"/>
      <c r="D236" s="202" t="s">
        <v>352</v>
      </c>
      <c r="E236" s="203" t="s">
        <v>571</v>
      </c>
      <c r="F236" s="198">
        <v>46.5</v>
      </c>
      <c r="G236" s="203"/>
      <c r="H236" s="203">
        <v>17</v>
      </c>
      <c r="I236" s="204">
        <v>59</v>
      </c>
      <c r="J236" s="172" t="s">
        <v>741</v>
      </c>
      <c r="K236" s="173">
        <f t="shared" ref="K236:K244" si="71">H236-F236</f>
        <v>-29.5</v>
      </c>
      <c r="L236" s="174">
        <f t="shared" ref="L236:L244" si="72">K236/F236</f>
        <v>-0.63440860215053763</v>
      </c>
      <c r="M236" s="170" t="s">
        <v>553</v>
      </c>
      <c r="N236" s="167">
        <v>43887</v>
      </c>
      <c r="O236" s="1"/>
      <c r="P236" s="1"/>
      <c r="Q236" s="1"/>
      <c r="R236" s="6" t="s">
        <v>728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137</v>
      </c>
      <c r="B237" s="188">
        <v>43396</v>
      </c>
      <c r="C237" s="188"/>
      <c r="D237" s="189" t="s">
        <v>399</v>
      </c>
      <c r="E237" s="190" t="s">
        <v>571</v>
      </c>
      <c r="F237" s="190">
        <v>156.5</v>
      </c>
      <c r="G237" s="190"/>
      <c r="H237" s="190">
        <v>207.5</v>
      </c>
      <c r="I237" s="192">
        <v>191</v>
      </c>
      <c r="J237" s="162" t="s">
        <v>629</v>
      </c>
      <c r="K237" s="163">
        <f t="shared" si="71"/>
        <v>51</v>
      </c>
      <c r="L237" s="164">
        <f t="shared" si="72"/>
        <v>0.32587859424920129</v>
      </c>
      <c r="M237" s="159" t="s">
        <v>541</v>
      </c>
      <c r="N237" s="165">
        <v>44369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138</v>
      </c>
      <c r="B238" s="188">
        <v>43439</v>
      </c>
      <c r="C238" s="188"/>
      <c r="D238" s="189" t="s">
        <v>317</v>
      </c>
      <c r="E238" s="190" t="s">
        <v>571</v>
      </c>
      <c r="F238" s="190">
        <v>259.5</v>
      </c>
      <c r="G238" s="190"/>
      <c r="H238" s="190">
        <v>320</v>
      </c>
      <c r="I238" s="192">
        <v>320</v>
      </c>
      <c r="J238" s="162" t="s">
        <v>629</v>
      </c>
      <c r="K238" s="163">
        <f t="shared" si="71"/>
        <v>60.5</v>
      </c>
      <c r="L238" s="164">
        <f t="shared" si="72"/>
        <v>0.23314065510597304</v>
      </c>
      <c r="M238" s="159" t="s">
        <v>541</v>
      </c>
      <c r="N238" s="165">
        <v>44323</v>
      </c>
      <c r="O238" s="1"/>
      <c r="P238" s="1"/>
      <c r="Q238" s="1"/>
      <c r="R238" s="6" t="s">
        <v>728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00">
        <v>139</v>
      </c>
      <c r="B239" s="201">
        <v>43439</v>
      </c>
      <c r="C239" s="201"/>
      <c r="D239" s="202" t="s">
        <v>742</v>
      </c>
      <c r="E239" s="203" t="s">
        <v>571</v>
      </c>
      <c r="F239" s="203">
        <v>715</v>
      </c>
      <c r="G239" s="203"/>
      <c r="H239" s="203">
        <v>445</v>
      </c>
      <c r="I239" s="204">
        <v>840</v>
      </c>
      <c r="J239" s="172" t="s">
        <v>743</v>
      </c>
      <c r="K239" s="173">
        <f t="shared" si="71"/>
        <v>-270</v>
      </c>
      <c r="L239" s="174">
        <f t="shared" si="72"/>
        <v>-0.3776223776223776</v>
      </c>
      <c r="M239" s="170" t="s">
        <v>553</v>
      </c>
      <c r="N239" s="167">
        <v>43800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140</v>
      </c>
      <c r="B240" s="188">
        <v>43469</v>
      </c>
      <c r="C240" s="188"/>
      <c r="D240" s="189" t="s">
        <v>157</v>
      </c>
      <c r="E240" s="190" t="s">
        <v>571</v>
      </c>
      <c r="F240" s="190">
        <v>875</v>
      </c>
      <c r="G240" s="190"/>
      <c r="H240" s="190">
        <v>1165</v>
      </c>
      <c r="I240" s="192">
        <v>1185</v>
      </c>
      <c r="J240" s="162" t="s">
        <v>744</v>
      </c>
      <c r="K240" s="163">
        <f t="shared" si="71"/>
        <v>290</v>
      </c>
      <c r="L240" s="164">
        <f t="shared" si="72"/>
        <v>0.33142857142857141</v>
      </c>
      <c r="M240" s="159" t="s">
        <v>541</v>
      </c>
      <c r="N240" s="165">
        <v>43847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141</v>
      </c>
      <c r="B241" s="188">
        <v>43559</v>
      </c>
      <c r="C241" s="188"/>
      <c r="D241" s="189" t="s">
        <v>333</v>
      </c>
      <c r="E241" s="190" t="s">
        <v>571</v>
      </c>
      <c r="F241" s="190">
        <f>387-14.63</f>
        <v>372.37</v>
      </c>
      <c r="G241" s="190"/>
      <c r="H241" s="190">
        <v>490</v>
      </c>
      <c r="I241" s="192">
        <v>490</v>
      </c>
      <c r="J241" s="162" t="s">
        <v>629</v>
      </c>
      <c r="K241" s="163">
        <f t="shared" si="71"/>
        <v>117.63</v>
      </c>
      <c r="L241" s="164">
        <f t="shared" si="72"/>
        <v>0.31589548030185027</v>
      </c>
      <c r="M241" s="159" t="s">
        <v>541</v>
      </c>
      <c r="N241" s="165">
        <v>43850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0">
        <v>142</v>
      </c>
      <c r="B242" s="201">
        <v>43578</v>
      </c>
      <c r="C242" s="201"/>
      <c r="D242" s="202" t="s">
        <v>745</v>
      </c>
      <c r="E242" s="203" t="s">
        <v>543</v>
      </c>
      <c r="F242" s="203">
        <v>220</v>
      </c>
      <c r="G242" s="203"/>
      <c r="H242" s="203">
        <v>127.5</v>
      </c>
      <c r="I242" s="204">
        <v>284</v>
      </c>
      <c r="J242" s="172" t="s">
        <v>746</v>
      </c>
      <c r="K242" s="173">
        <f t="shared" si="71"/>
        <v>-92.5</v>
      </c>
      <c r="L242" s="174">
        <f t="shared" si="72"/>
        <v>-0.42045454545454547</v>
      </c>
      <c r="M242" s="170" t="s">
        <v>553</v>
      </c>
      <c r="N242" s="167">
        <v>43896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143</v>
      </c>
      <c r="B243" s="188">
        <v>43622</v>
      </c>
      <c r="C243" s="188"/>
      <c r="D243" s="189" t="s">
        <v>451</v>
      </c>
      <c r="E243" s="190" t="s">
        <v>543</v>
      </c>
      <c r="F243" s="190">
        <v>332.8</v>
      </c>
      <c r="G243" s="190"/>
      <c r="H243" s="190">
        <v>405</v>
      </c>
      <c r="I243" s="192">
        <v>419</v>
      </c>
      <c r="J243" s="162" t="s">
        <v>747</v>
      </c>
      <c r="K243" s="163">
        <f t="shared" si="71"/>
        <v>72.199999999999989</v>
      </c>
      <c r="L243" s="164">
        <f t="shared" si="72"/>
        <v>0.21694711538461534</v>
      </c>
      <c r="M243" s="159" t="s">
        <v>541</v>
      </c>
      <c r="N243" s="165">
        <v>43860</v>
      </c>
      <c r="O243" s="1"/>
      <c r="P243" s="1"/>
      <c r="Q243" s="1"/>
      <c r="R243" s="6" t="s">
        <v>732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1">
        <v>144</v>
      </c>
      <c r="B244" s="180">
        <v>43641</v>
      </c>
      <c r="C244" s="180"/>
      <c r="D244" s="181" t="s">
        <v>150</v>
      </c>
      <c r="E244" s="182" t="s">
        <v>571</v>
      </c>
      <c r="F244" s="182">
        <v>386</v>
      </c>
      <c r="G244" s="183"/>
      <c r="H244" s="183">
        <v>395</v>
      </c>
      <c r="I244" s="183">
        <v>452</v>
      </c>
      <c r="J244" s="184" t="s">
        <v>748</v>
      </c>
      <c r="K244" s="185">
        <f t="shared" si="71"/>
        <v>9</v>
      </c>
      <c r="L244" s="186">
        <f t="shared" si="72"/>
        <v>2.3316062176165803E-2</v>
      </c>
      <c r="M244" s="182" t="s">
        <v>662</v>
      </c>
      <c r="N244" s="180">
        <v>43868</v>
      </c>
      <c r="O244" s="1"/>
      <c r="P244" s="1"/>
      <c r="Q244" s="1"/>
      <c r="R244" s="6" t="s">
        <v>732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1">
        <v>145</v>
      </c>
      <c r="B245" s="180">
        <v>43707</v>
      </c>
      <c r="C245" s="180"/>
      <c r="D245" s="181" t="s">
        <v>130</v>
      </c>
      <c r="E245" s="182" t="s">
        <v>571</v>
      </c>
      <c r="F245" s="182">
        <v>137.5</v>
      </c>
      <c r="G245" s="183"/>
      <c r="H245" s="183">
        <v>138.5</v>
      </c>
      <c r="I245" s="183">
        <v>190</v>
      </c>
      <c r="J245" s="184" t="s">
        <v>766</v>
      </c>
      <c r="K245" s="185">
        <f>H245-F245</f>
        <v>1</v>
      </c>
      <c r="L245" s="186">
        <f>K245/F245</f>
        <v>7.2727272727272727E-3</v>
      </c>
      <c r="M245" s="182" t="s">
        <v>662</v>
      </c>
      <c r="N245" s="180">
        <v>44432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146</v>
      </c>
      <c r="B246" s="188">
        <v>43731</v>
      </c>
      <c r="C246" s="188"/>
      <c r="D246" s="189" t="s">
        <v>407</v>
      </c>
      <c r="E246" s="190" t="s">
        <v>571</v>
      </c>
      <c r="F246" s="190">
        <v>235</v>
      </c>
      <c r="G246" s="190"/>
      <c r="H246" s="190">
        <v>295</v>
      </c>
      <c r="I246" s="192">
        <v>296</v>
      </c>
      <c r="J246" s="162" t="s">
        <v>749</v>
      </c>
      <c r="K246" s="163">
        <f t="shared" ref="K246:K252" si="73">H246-F246</f>
        <v>60</v>
      </c>
      <c r="L246" s="164">
        <f t="shared" ref="L246:L252" si="74">K246/F246</f>
        <v>0.25531914893617019</v>
      </c>
      <c r="M246" s="159" t="s">
        <v>541</v>
      </c>
      <c r="N246" s="165">
        <v>43844</v>
      </c>
      <c r="O246" s="1"/>
      <c r="P246" s="1"/>
      <c r="Q246" s="1"/>
      <c r="R246" s="6" t="s">
        <v>732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147</v>
      </c>
      <c r="B247" s="188">
        <v>43752</v>
      </c>
      <c r="C247" s="188"/>
      <c r="D247" s="189" t="s">
        <v>750</v>
      </c>
      <c r="E247" s="190" t="s">
        <v>571</v>
      </c>
      <c r="F247" s="190">
        <v>277.5</v>
      </c>
      <c r="G247" s="190"/>
      <c r="H247" s="190">
        <v>333</v>
      </c>
      <c r="I247" s="192">
        <v>333</v>
      </c>
      <c r="J247" s="162" t="s">
        <v>751</v>
      </c>
      <c r="K247" s="163">
        <f t="shared" si="73"/>
        <v>55.5</v>
      </c>
      <c r="L247" s="164">
        <f t="shared" si="74"/>
        <v>0.2</v>
      </c>
      <c r="M247" s="159" t="s">
        <v>541</v>
      </c>
      <c r="N247" s="165">
        <v>43846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148</v>
      </c>
      <c r="B248" s="188">
        <v>43752</v>
      </c>
      <c r="C248" s="188"/>
      <c r="D248" s="189" t="s">
        <v>752</v>
      </c>
      <c r="E248" s="190" t="s">
        <v>571</v>
      </c>
      <c r="F248" s="190">
        <v>930</v>
      </c>
      <c r="G248" s="190"/>
      <c r="H248" s="190">
        <v>1165</v>
      </c>
      <c r="I248" s="192">
        <v>1200</v>
      </c>
      <c r="J248" s="162" t="s">
        <v>753</v>
      </c>
      <c r="K248" s="163">
        <f t="shared" si="73"/>
        <v>235</v>
      </c>
      <c r="L248" s="164">
        <f t="shared" si="74"/>
        <v>0.25268817204301075</v>
      </c>
      <c r="M248" s="159" t="s">
        <v>541</v>
      </c>
      <c r="N248" s="165">
        <v>43847</v>
      </c>
      <c r="O248" s="1"/>
      <c r="P248" s="1"/>
      <c r="Q248" s="1"/>
      <c r="R248" s="6" t="s">
        <v>732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7">
        <v>149</v>
      </c>
      <c r="B249" s="188">
        <v>43753</v>
      </c>
      <c r="C249" s="188"/>
      <c r="D249" s="189" t="s">
        <v>754</v>
      </c>
      <c r="E249" s="190" t="s">
        <v>571</v>
      </c>
      <c r="F249" s="160">
        <v>111</v>
      </c>
      <c r="G249" s="190"/>
      <c r="H249" s="190">
        <v>141</v>
      </c>
      <c r="I249" s="192">
        <v>141</v>
      </c>
      <c r="J249" s="162" t="s">
        <v>556</v>
      </c>
      <c r="K249" s="163">
        <f t="shared" si="73"/>
        <v>30</v>
      </c>
      <c r="L249" s="164">
        <f t="shared" si="74"/>
        <v>0.27027027027027029</v>
      </c>
      <c r="M249" s="159" t="s">
        <v>541</v>
      </c>
      <c r="N249" s="165">
        <v>44328</v>
      </c>
      <c r="O249" s="1"/>
      <c r="P249" s="1"/>
      <c r="Q249" s="1"/>
      <c r="R249" s="6" t="s">
        <v>732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7">
        <v>150</v>
      </c>
      <c r="B250" s="188">
        <v>43753</v>
      </c>
      <c r="C250" s="188"/>
      <c r="D250" s="189" t="s">
        <v>755</v>
      </c>
      <c r="E250" s="190" t="s">
        <v>571</v>
      </c>
      <c r="F250" s="160">
        <v>296</v>
      </c>
      <c r="G250" s="190"/>
      <c r="H250" s="190">
        <v>370</v>
      </c>
      <c r="I250" s="192">
        <v>370</v>
      </c>
      <c r="J250" s="162" t="s">
        <v>629</v>
      </c>
      <c r="K250" s="163">
        <f t="shared" si="73"/>
        <v>74</v>
      </c>
      <c r="L250" s="164">
        <f t="shared" si="74"/>
        <v>0.25</v>
      </c>
      <c r="M250" s="159" t="s">
        <v>541</v>
      </c>
      <c r="N250" s="165">
        <v>43853</v>
      </c>
      <c r="O250" s="1"/>
      <c r="P250" s="1"/>
      <c r="Q250" s="1"/>
      <c r="R250" s="6" t="s">
        <v>732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7">
        <v>151</v>
      </c>
      <c r="B251" s="188">
        <v>43754</v>
      </c>
      <c r="C251" s="188"/>
      <c r="D251" s="189" t="s">
        <v>756</v>
      </c>
      <c r="E251" s="190" t="s">
        <v>571</v>
      </c>
      <c r="F251" s="160">
        <v>300</v>
      </c>
      <c r="G251" s="190"/>
      <c r="H251" s="190">
        <v>382.5</v>
      </c>
      <c r="I251" s="192">
        <v>344</v>
      </c>
      <c r="J251" s="162" t="s">
        <v>800</v>
      </c>
      <c r="K251" s="163">
        <f t="shared" si="73"/>
        <v>82.5</v>
      </c>
      <c r="L251" s="164">
        <f t="shared" si="74"/>
        <v>0.27500000000000002</v>
      </c>
      <c r="M251" s="159" t="s">
        <v>541</v>
      </c>
      <c r="N251" s="165">
        <v>44238</v>
      </c>
      <c r="O251" s="1"/>
      <c r="P251" s="1"/>
      <c r="Q251" s="1"/>
      <c r="R251" s="6" t="s">
        <v>732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7">
        <v>152</v>
      </c>
      <c r="B252" s="188">
        <v>43832</v>
      </c>
      <c r="C252" s="188"/>
      <c r="D252" s="189" t="s">
        <v>757</v>
      </c>
      <c r="E252" s="190" t="s">
        <v>571</v>
      </c>
      <c r="F252" s="160">
        <v>495</v>
      </c>
      <c r="G252" s="190"/>
      <c r="H252" s="190">
        <v>595</v>
      </c>
      <c r="I252" s="192">
        <v>590</v>
      </c>
      <c r="J252" s="162" t="s">
        <v>799</v>
      </c>
      <c r="K252" s="163">
        <f t="shared" si="73"/>
        <v>100</v>
      </c>
      <c r="L252" s="164">
        <f t="shared" si="74"/>
        <v>0.20202020202020202</v>
      </c>
      <c r="M252" s="159" t="s">
        <v>541</v>
      </c>
      <c r="N252" s="165">
        <v>44589</v>
      </c>
      <c r="O252" s="1"/>
      <c r="P252" s="1"/>
      <c r="Q252" s="1"/>
      <c r="R252" s="6" t="s">
        <v>732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7">
        <v>153</v>
      </c>
      <c r="B253" s="188">
        <v>43966</v>
      </c>
      <c r="C253" s="188"/>
      <c r="D253" s="189" t="s">
        <v>71</v>
      </c>
      <c r="E253" s="190" t="s">
        <v>571</v>
      </c>
      <c r="F253" s="160">
        <v>67.5</v>
      </c>
      <c r="G253" s="190"/>
      <c r="H253" s="190">
        <v>86</v>
      </c>
      <c r="I253" s="192">
        <v>86</v>
      </c>
      <c r="J253" s="162" t="s">
        <v>758</v>
      </c>
      <c r="K253" s="163">
        <f t="shared" ref="K253:K261" si="75">H253-F253</f>
        <v>18.5</v>
      </c>
      <c r="L253" s="164">
        <f t="shared" ref="L253:L261" si="76">K253/F253</f>
        <v>0.27407407407407408</v>
      </c>
      <c r="M253" s="159" t="s">
        <v>541</v>
      </c>
      <c r="N253" s="165">
        <v>44008</v>
      </c>
      <c r="O253" s="1"/>
      <c r="P253" s="1"/>
      <c r="Q253" s="1"/>
      <c r="R253" s="6" t="s">
        <v>732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7">
        <v>154</v>
      </c>
      <c r="B254" s="188">
        <v>44035</v>
      </c>
      <c r="C254" s="188"/>
      <c r="D254" s="189" t="s">
        <v>450</v>
      </c>
      <c r="E254" s="190" t="s">
        <v>571</v>
      </c>
      <c r="F254" s="160">
        <v>231</v>
      </c>
      <c r="G254" s="190"/>
      <c r="H254" s="190">
        <v>281</v>
      </c>
      <c r="I254" s="192">
        <v>281</v>
      </c>
      <c r="J254" s="162" t="s">
        <v>629</v>
      </c>
      <c r="K254" s="163">
        <f t="shared" si="75"/>
        <v>50</v>
      </c>
      <c r="L254" s="164">
        <f t="shared" si="76"/>
        <v>0.21645021645021645</v>
      </c>
      <c r="M254" s="159" t="s">
        <v>541</v>
      </c>
      <c r="N254" s="165">
        <v>44358</v>
      </c>
      <c r="O254" s="1"/>
      <c r="P254" s="1"/>
      <c r="Q254" s="1"/>
      <c r="R254" s="6" t="s">
        <v>732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7">
        <v>155</v>
      </c>
      <c r="B255" s="188">
        <v>44092</v>
      </c>
      <c r="C255" s="188"/>
      <c r="D255" s="189" t="s">
        <v>390</v>
      </c>
      <c r="E255" s="190" t="s">
        <v>571</v>
      </c>
      <c r="F255" s="190">
        <v>206</v>
      </c>
      <c r="G255" s="190"/>
      <c r="H255" s="190">
        <v>248</v>
      </c>
      <c r="I255" s="192">
        <v>248</v>
      </c>
      <c r="J255" s="162" t="s">
        <v>629</v>
      </c>
      <c r="K255" s="163">
        <f t="shared" si="75"/>
        <v>42</v>
      </c>
      <c r="L255" s="164">
        <f t="shared" si="76"/>
        <v>0.20388349514563106</v>
      </c>
      <c r="M255" s="159" t="s">
        <v>541</v>
      </c>
      <c r="N255" s="165">
        <v>44214</v>
      </c>
      <c r="O255" s="1"/>
      <c r="P255" s="1"/>
      <c r="Q255" s="1"/>
      <c r="R255" s="6" t="s">
        <v>732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156</v>
      </c>
      <c r="B256" s="188">
        <v>44140</v>
      </c>
      <c r="C256" s="188"/>
      <c r="D256" s="189" t="s">
        <v>390</v>
      </c>
      <c r="E256" s="190" t="s">
        <v>571</v>
      </c>
      <c r="F256" s="190">
        <v>182.5</v>
      </c>
      <c r="G256" s="190"/>
      <c r="H256" s="190">
        <v>248</v>
      </c>
      <c r="I256" s="192">
        <v>248</v>
      </c>
      <c r="J256" s="162" t="s">
        <v>629</v>
      </c>
      <c r="K256" s="163">
        <f t="shared" si="75"/>
        <v>65.5</v>
      </c>
      <c r="L256" s="164">
        <f t="shared" si="76"/>
        <v>0.35890410958904112</v>
      </c>
      <c r="M256" s="159" t="s">
        <v>541</v>
      </c>
      <c r="N256" s="165">
        <v>44214</v>
      </c>
      <c r="O256" s="1"/>
      <c r="P256" s="1"/>
      <c r="Q256" s="1"/>
      <c r="R256" s="6" t="s">
        <v>732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7">
        <v>157</v>
      </c>
      <c r="B257" s="188">
        <v>44140</v>
      </c>
      <c r="C257" s="188"/>
      <c r="D257" s="189" t="s">
        <v>317</v>
      </c>
      <c r="E257" s="190" t="s">
        <v>571</v>
      </c>
      <c r="F257" s="190">
        <v>247.5</v>
      </c>
      <c r="G257" s="190"/>
      <c r="H257" s="190">
        <v>320</v>
      </c>
      <c r="I257" s="192">
        <v>320</v>
      </c>
      <c r="J257" s="162" t="s">
        <v>629</v>
      </c>
      <c r="K257" s="163">
        <f t="shared" si="75"/>
        <v>72.5</v>
      </c>
      <c r="L257" s="164">
        <f t="shared" si="76"/>
        <v>0.29292929292929293</v>
      </c>
      <c r="M257" s="159" t="s">
        <v>541</v>
      </c>
      <c r="N257" s="165">
        <v>44323</v>
      </c>
      <c r="O257" s="1"/>
      <c r="P257" s="1"/>
      <c r="Q257" s="1"/>
      <c r="R257" s="6" t="s">
        <v>732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7">
        <v>158</v>
      </c>
      <c r="B258" s="188">
        <v>44140</v>
      </c>
      <c r="C258" s="188"/>
      <c r="D258" s="189" t="s">
        <v>270</v>
      </c>
      <c r="E258" s="190" t="s">
        <v>571</v>
      </c>
      <c r="F258" s="160">
        <v>925</v>
      </c>
      <c r="G258" s="190"/>
      <c r="H258" s="190">
        <v>1095</v>
      </c>
      <c r="I258" s="192">
        <v>1093</v>
      </c>
      <c r="J258" s="162" t="s">
        <v>759</v>
      </c>
      <c r="K258" s="163">
        <f t="shared" si="75"/>
        <v>170</v>
      </c>
      <c r="L258" s="164">
        <f t="shared" si="76"/>
        <v>0.18378378378378379</v>
      </c>
      <c r="M258" s="159" t="s">
        <v>541</v>
      </c>
      <c r="N258" s="165">
        <v>44201</v>
      </c>
      <c r="O258" s="1"/>
      <c r="P258" s="1"/>
      <c r="Q258" s="1"/>
      <c r="R258" s="6" t="s">
        <v>732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7">
        <v>159</v>
      </c>
      <c r="B259" s="188">
        <v>44140</v>
      </c>
      <c r="C259" s="188"/>
      <c r="D259" s="189" t="s">
        <v>333</v>
      </c>
      <c r="E259" s="190" t="s">
        <v>571</v>
      </c>
      <c r="F259" s="160">
        <v>332.5</v>
      </c>
      <c r="G259" s="190"/>
      <c r="H259" s="190">
        <v>393</v>
      </c>
      <c r="I259" s="192">
        <v>406</v>
      </c>
      <c r="J259" s="162" t="s">
        <v>760</v>
      </c>
      <c r="K259" s="163">
        <f t="shared" si="75"/>
        <v>60.5</v>
      </c>
      <c r="L259" s="164">
        <f t="shared" si="76"/>
        <v>0.18195488721804512</v>
      </c>
      <c r="M259" s="159" t="s">
        <v>541</v>
      </c>
      <c r="N259" s="165">
        <v>44256</v>
      </c>
      <c r="O259" s="1"/>
      <c r="P259" s="1"/>
      <c r="Q259" s="1"/>
      <c r="R259" s="6" t="s">
        <v>732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7">
        <v>160</v>
      </c>
      <c r="B260" s="188">
        <v>44141</v>
      </c>
      <c r="C260" s="188"/>
      <c r="D260" s="189" t="s">
        <v>450</v>
      </c>
      <c r="E260" s="190" t="s">
        <v>571</v>
      </c>
      <c r="F260" s="160">
        <v>231</v>
      </c>
      <c r="G260" s="190"/>
      <c r="H260" s="190">
        <v>281</v>
      </c>
      <c r="I260" s="192">
        <v>281</v>
      </c>
      <c r="J260" s="162" t="s">
        <v>629</v>
      </c>
      <c r="K260" s="163">
        <f t="shared" si="75"/>
        <v>50</v>
      </c>
      <c r="L260" s="164">
        <f t="shared" si="76"/>
        <v>0.21645021645021645</v>
      </c>
      <c r="M260" s="159" t="s">
        <v>541</v>
      </c>
      <c r="N260" s="165">
        <v>44358</v>
      </c>
      <c r="O260" s="1"/>
      <c r="P260" s="1"/>
      <c r="Q260" s="1"/>
      <c r="R260" s="6" t="s">
        <v>732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7">
        <v>161</v>
      </c>
      <c r="B261" s="188">
        <v>44187</v>
      </c>
      <c r="C261" s="188"/>
      <c r="D261" s="189" t="s">
        <v>426</v>
      </c>
      <c r="E261" s="190" t="s">
        <v>571</v>
      </c>
      <c r="F261" s="160">
        <v>190</v>
      </c>
      <c r="G261" s="190"/>
      <c r="H261" s="190">
        <v>239</v>
      </c>
      <c r="I261" s="192">
        <v>239</v>
      </c>
      <c r="J261" s="162" t="s">
        <v>929</v>
      </c>
      <c r="K261" s="163">
        <f t="shared" si="75"/>
        <v>49</v>
      </c>
      <c r="L261" s="164">
        <f t="shared" si="76"/>
        <v>0.25789473684210529</v>
      </c>
      <c r="M261" s="159" t="s">
        <v>541</v>
      </c>
      <c r="N261" s="165">
        <v>44844</v>
      </c>
      <c r="O261" s="1"/>
      <c r="P261" s="1"/>
      <c r="Q261" s="1"/>
      <c r="R261" s="6" t="s">
        <v>732</v>
      </c>
    </row>
    <row r="262" spans="1:26" ht="12.75" customHeight="1">
      <c r="A262" s="187">
        <v>162</v>
      </c>
      <c r="B262" s="188">
        <v>44258</v>
      </c>
      <c r="C262" s="188"/>
      <c r="D262" s="189" t="s">
        <v>757</v>
      </c>
      <c r="E262" s="190" t="s">
        <v>571</v>
      </c>
      <c r="F262" s="160">
        <v>495</v>
      </c>
      <c r="G262" s="190"/>
      <c r="H262" s="190">
        <v>595</v>
      </c>
      <c r="I262" s="192">
        <v>590</v>
      </c>
      <c r="J262" s="162" t="s">
        <v>799</v>
      </c>
      <c r="K262" s="163">
        <f t="shared" ref="K262:K269" si="77">H262-F262</f>
        <v>100</v>
      </c>
      <c r="L262" s="164">
        <f t="shared" ref="L262:L269" si="78">K262/F262</f>
        <v>0.20202020202020202</v>
      </c>
      <c r="M262" s="159" t="s">
        <v>541</v>
      </c>
      <c r="N262" s="165">
        <v>44589</v>
      </c>
      <c r="O262" s="1"/>
      <c r="P262" s="1"/>
      <c r="R262" s="6" t="s">
        <v>732</v>
      </c>
    </row>
    <row r="263" spans="1:26" ht="12.75" customHeight="1">
      <c r="A263" s="187">
        <v>163</v>
      </c>
      <c r="B263" s="188">
        <v>44274</v>
      </c>
      <c r="C263" s="188"/>
      <c r="D263" s="189" t="s">
        <v>333</v>
      </c>
      <c r="E263" s="190" t="s">
        <v>571</v>
      </c>
      <c r="F263" s="160">
        <v>355</v>
      </c>
      <c r="G263" s="190"/>
      <c r="H263" s="190">
        <v>422.5</v>
      </c>
      <c r="I263" s="192">
        <v>420</v>
      </c>
      <c r="J263" s="162" t="s">
        <v>761</v>
      </c>
      <c r="K263" s="163">
        <f t="shared" si="77"/>
        <v>67.5</v>
      </c>
      <c r="L263" s="164">
        <f t="shared" si="78"/>
        <v>0.19014084507042253</v>
      </c>
      <c r="M263" s="159" t="s">
        <v>541</v>
      </c>
      <c r="N263" s="165">
        <v>44361</v>
      </c>
      <c r="O263" s="1"/>
      <c r="R263" s="205" t="s">
        <v>732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164</v>
      </c>
      <c r="B264" s="188">
        <v>44295</v>
      </c>
      <c r="C264" s="188"/>
      <c r="D264" s="189" t="s">
        <v>762</v>
      </c>
      <c r="E264" s="190" t="s">
        <v>571</v>
      </c>
      <c r="F264" s="160">
        <v>555</v>
      </c>
      <c r="G264" s="190"/>
      <c r="H264" s="190">
        <v>663</v>
      </c>
      <c r="I264" s="192">
        <v>663</v>
      </c>
      <c r="J264" s="162" t="s">
        <v>763</v>
      </c>
      <c r="K264" s="163">
        <f t="shared" si="77"/>
        <v>108</v>
      </c>
      <c r="L264" s="164">
        <f t="shared" si="78"/>
        <v>0.19459459459459461</v>
      </c>
      <c r="M264" s="159" t="s">
        <v>541</v>
      </c>
      <c r="N264" s="165">
        <v>44321</v>
      </c>
      <c r="O264" s="1"/>
      <c r="P264" s="1"/>
      <c r="Q264" s="1"/>
      <c r="R264" s="205" t="s">
        <v>732</v>
      </c>
    </row>
    <row r="265" spans="1:26" ht="12.75" customHeight="1">
      <c r="A265" s="187">
        <v>165</v>
      </c>
      <c r="B265" s="188">
        <v>44308</v>
      </c>
      <c r="C265" s="188"/>
      <c r="D265" s="189" t="s">
        <v>361</v>
      </c>
      <c r="E265" s="190" t="s">
        <v>571</v>
      </c>
      <c r="F265" s="160">
        <v>126.5</v>
      </c>
      <c r="G265" s="190"/>
      <c r="H265" s="190">
        <v>155</v>
      </c>
      <c r="I265" s="192">
        <v>155</v>
      </c>
      <c r="J265" s="162" t="s">
        <v>629</v>
      </c>
      <c r="K265" s="163">
        <f t="shared" si="77"/>
        <v>28.5</v>
      </c>
      <c r="L265" s="164">
        <f t="shared" si="78"/>
        <v>0.22529644268774704</v>
      </c>
      <c r="M265" s="159" t="s">
        <v>541</v>
      </c>
      <c r="N265" s="165">
        <v>44362</v>
      </c>
      <c r="O265" s="1"/>
      <c r="R265" s="205" t="s">
        <v>732</v>
      </c>
    </row>
    <row r="266" spans="1:26" ht="12.75" customHeight="1">
      <c r="A266" s="234">
        <v>166</v>
      </c>
      <c r="B266" s="235">
        <v>44368</v>
      </c>
      <c r="C266" s="235"/>
      <c r="D266" s="236" t="s">
        <v>378</v>
      </c>
      <c r="E266" s="237" t="s">
        <v>571</v>
      </c>
      <c r="F266" s="238">
        <v>287.5</v>
      </c>
      <c r="G266" s="237"/>
      <c r="H266" s="237">
        <v>245</v>
      </c>
      <c r="I266" s="239">
        <v>344</v>
      </c>
      <c r="J266" s="172" t="s">
        <v>794</v>
      </c>
      <c r="K266" s="173">
        <f t="shared" si="77"/>
        <v>-42.5</v>
      </c>
      <c r="L266" s="174">
        <f t="shared" si="78"/>
        <v>-0.14782608695652175</v>
      </c>
      <c r="M266" s="170" t="s">
        <v>553</v>
      </c>
      <c r="N266" s="167">
        <v>44508</v>
      </c>
      <c r="O266" s="1"/>
      <c r="R266" s="205" t="s">
        <v>732</v>
      </c>
    </row>
    <row r="267" spans="1:26" ht="12.75" customHeight="1">
      <c r="A267" s="187">
        <v>167</v>
      </c>
      <c r="B267" s="188">
        <v>44368</v>
      </c>
      <c r="C267" s="188"/>
      <c r="D267" s="189" t="s">
        <v>450</v>
      </c>
      <c r="E267" s="190" t="s">
        <v>571</v>
      </c>
      <c r="F267" s="160">
        <v>241</v>
      </c>
      <c r="G267" s="190"/>
      <c r="H267" s="190">
        <v>298</v>
      </c>
      <c r="I267" s="192">
        <v>320</v>
      </c>
      <c r="J267" s="162" t="s">
        <v>629</v>
      </c>
      <c r="K267" s="163">
        <f t="shared" si="77"/>
        <v>57</v>
      </c>
      <c r="L267" s="164">
        <f t="shared" si="78"/>
        <v>0.23651452282157676</v>
      </c>
      <c r="M267" s="159" t="s">
        <v>541</v>
      </c>
      <c r="N267" s="165">
        <v>44802</v>
      </c>
      <c r="O267" s="41"/>
      <c r="R267" s="205" t="s">
        <v>732</v>
      </c>
    </row>
    <row r="268" spans="1:26" ht="12.75" customHeight="1">
      <c r="A268" s="187">
        <v>168</v>
      </c>
      <c r="B268" s="188">
        <v>44406</v>
      </c>
      <c r="C268" s="188"/>
      <c r="D268" s="189" t="s">
        <v>361</v>
      </c>
      <c r="E268" s="190" t="s">
        <v>571</v>
      </c>
      <c r="F268" s="160">
        <v>162.5</v>
      </c>
      <c r="G268" s="190"/>
      <c r="H268" s="190">
        <v>200</v>
      </c>
      <c r="I268" s="192">
        <v>200</v>
      </c>
      <c r="J268" s="162" t="s">
        <v>629</v>
      </c>
      <c r="K268" s="163">
        <f t="shared" si="77"/>
        <v>37.5</v>
      </c>
      <c r="L268" s="164">
        <f t="shared" si="78"/>
        <v>0.23076923076923078</v>
      </c>
      <c r="M268" s="159" t="s">
        <v>541</v>
      </c>
      <c r="N268" s="165">
        <v>44802</v>
      </c>
      <c r="O268" s="1"/>
      <c r="R268" s="205" t="s">
        <v>732</v>
      </c>
    </row>
    <row r="269" spans="1:26" ht="12.75" customHeight="1">
      <c r="A269" s="187">
        <v>169</v>
      </c>
      <c r="B269" s="188">
        <v>44462</v>
      </c>
      <c r="C269" s="188"/>
      <c r="D269" s="189" t="s">
        <v>768</v>
      </c>
      <c r="E269" s="190" t="s">
        <v>571</v>
      </c>
      <c r="F269" s="160">
        <v>1235</v>
      </c>
      <c r="G269" s="190"/>
      <c r="H269" s="190">
        <v>1505</v>
      </c>
      <c r="I269" s="192">
        <v>1500</v>
      </c>
      <c r="J269" s="162" t="s">
        <v>629</v>
      </c>
      <c r="K269" s="163">
        <f t="shared" si="77"/>
        <v>270</v>
      </c>
      <c r="L269" s="164">
        <f t="shared" si="78"/>
        <v>0.21862348178137653</v>
      </c>
      <c r="M269" s="159" t="s">
        <v>541</v>
      </c>
      <c r="N269" s="165">
        <v>44564</v>
      </c>
      <c r="O269" s="1"/>
      <c r="R269" s="205" t="s">
        <v>732</v>
      </c>
    </row>
    <row r="270" spans="1:26" ht="12.75" customHeight="1">
      <c r="A270" s="218">
        <v>170</v>
      </c>
      <c r="B270" s="219">
        <v>44480</v>
      </c>
      <c r="C270" s="219"/>
      <c r="D270" s="220" t="s">
        <v>770</v>
      </c>
      <c r="E270" s="221" t="s">
        <v>571</v>
      </c>
      <c r="F270" s="222" t="s">
        <v>774</v>
      </c>
      <c r="G270" s="221"/>
      <c r="H270" s="221"/>
      <c r="I270" s="221">
        <v>145</v>
      </c>
      <c r="J270" s="223" t="s">
        <v>544</v>
      </c>
      <c r="K270" s="218"/>
      <c r="L270" s="219"/>
      <c r="M270" s="219"/>
      <c r="N270" s="220"/>
      <c r="O270" s="41"/>
      <c r="R270" s="205" t="s">
        <v>732</v>
      </c>
    </row>
    <row r="271" spans="1:26" ht="12.75" customHeight="1">
      <c r="A271" s="224">
        <v>171</v>
      </c>
      <c r="B271" s="225">
        <v>44481</v>
      </c>
      <c r="C271" s="225"/>
      <c r="D271" s="226" t="s">
        <v>259</v>
      </c>
      <c r="E271" s="227" t="s">
        <v>571</v>
      </c>
      <c r="F271" s="228" t="s">
        <v>772</v>
      </c>
      <c r="G271" s="227"/>
      <c r="H271" s="227"/>
      <c r="I271" s="227">
        <v>380</v>
      </c>
      <c r="J271" s="229" t="s">
        <v>544</v>
      </c>
      <c r="K271" s="224"/>
      <c r="L271" s="225"/>
      <c r="M271" s="225"/>
      <c r="N271" s="226"/>
      <c r="O271" s="41"/>
      <c r="R271" s="205" t="s">
        <v>732</v>
      </c>
    </row>
    <row r="272" spans="1:26" ht="12.75" customHeight="1">
      <c r="A272" s="224">
        <v>172</v>
      </c>
      <c r="B272" s="225">
        <v>44481</v>
      </c>
      <c r="C272" s="225"/>
      <c r="D272" s="226" t="s">
        <v>385</v>
      </c>
      <c r="E272" s="227" t="s">
        <v>571</v>
      </c>
      <c r="F272" s="228" t="s">
        <v>773</v>
      </c>
      <c r="G272" s="227"/>
      <c r="H272" s="227"/>
      <c r="I272" s="227">
        <v>56</v>
      </c>
      <c r="J272" s="229" t="s">
        <v>544</v>
      </c>
      <c r="K272" s="224"/>
      <c r="L272" s="225"/>
      <c r="M272" s="225"/>
      <c r="N272" s="226"/>
      <c r="O272" s="41"/>
      <c r="R272" s="205"/>
    </row>
    <row r="273" spans="1:18" ht="12.75" customHeight="1">
      <c r="A273" s="187">
        <v>173</v>
      </c>
      <c r="B273" s="188">
        <v>44551</v>
      </c>
      <c r="C273" s="188"/>
      <c r="D273" s="189" t="s">
        <v>118</v>
      </c>
      <c r="E273" s="190" t="s">
        <v>571</v>
      </c>
      <c r="F273" s="160">
        <v>2300</v>
      </c>
      <c r="G273" s="190"/>
      <c r="H273" s="190">
        <f>(2820+2200)/2</f>
        <v>2510</v>
      </c>
      <c r="I273" s="192">
        <v>3000</v>
      </c>
      <c r="J273" s="162" t="s">
        <v>807</v>
      </c>
      <c r="K273" s="163">
        <f>H273-F273</f>
        <v>210</v>
      </c>
      <c r="L273" s="164">
        <f>K273/F273</f>
        <v>9.1304347826086957E-2</v>
      </c>
      <c r="M273" s="159" t="s">
        <v>541</v>
      </c>
      <c r="N273" s="165">
        <v>44649</v>
      </c>
      <c r="O273" s="1"/>
      <c r="R273" s="205"/>
    </row>
    <row r="274" spans="1:18" ht="12.75" customHeight="1">
      <c r="A274" s="230">
        <v>174</v>
      </c>
      <c r="B274" s="225">
        <v>44606</v>
      </c>
      <c r="C274" s="230"/>
      <c r="D274" s="230" t="s">
        <v>405</v>
      </c>
      <c r="E274" s="227" t="s">
        <v>571</v>
      </c>
      <c r="F274" s="227" t="s">
        <v>802</v>
      </c>
      <c r="G274" s="227"/>
      <c r="H274" s="227"/>
      <c r="I274" s="227">
        <v>764</v>
      </c>
      <c r="J274" s="227" t="s">
        <v>544</v>
      </c>
      <c r="K274" s="227"/>
      <c r="L274" s="227"/>
      <c r="M274" s="227"/>
      <c r="N274" s="230"/>
      <c r="O274" s="41"/>
      <c r="R274" s="205"/>
    </row>
    <row r="275" spans="1:18" ht="12.75" customHeight="1">
      <c r="A275" s="187">
        <v>175</v>
      </c>
      <c r="B275" s="188">
        <v>44613</v>
      </c>
      <c r="C275" s="188"/>
      <c r="D275" s="189" t="s">
        <v>768</v>
      </c>
      <c r="E275" s="190" t="s">
        <v>571</v>
      </c>
      <c r="F275" s="160">
        <v>1255</v>
      </c>
      <c r="G275" s="190"/>
      <c r="H275" s="190">
        <v>1515</v>
      </c>
      <c r="I275" s="192">
        <v>1510</v>
      </c>
      <c r="J275" s="162" t="s">
        <v>629</v>
      </c>
      <c r="K275" s="163">
        <f>H275-F275</f>
        <v>260</v>
      </c>
      <c r="L275" s="164">
        <f>K275/F275</f>
        <v>0.20717131474103587</v>
      </c>
      <c r="M275" s="159" t="s">
        <v>541</v>
      </c>
      <c r="N275" s="165">
        <v>44834</v>
      </c>
      <c r="O275" s="41"/>
      <c r="R275" s="205"/>
    </row>
    <row r="276" spans="1:18" ht="12.75" customHeight="1">
      <c r="A276">
        <v>176</v>
      </c>
      <c r="B276" s="225">
        <v>44670</v>
      </c>
      <c r="C276" s="225"/>
      <c r="D276" s="230" t="s">
        <v>506</v>
      </c>
      <c r="E276" s="276" t="s">
        <v>571</v>
      </c>
      <c r="F276" s="227" t="s">
        <v>809</v>
      </c>
      <c r="G276" s="227"/>
      <c r="H276" s="227"/>
      <c r="I276" s="227">
        <v>553</v>
      </c>
      <c r="J276" s="227" t="s">
        <v>544</v>
      </c>
      <c r="K276" s="227"/>
      <c r="L276" s="227"/>
      <c r="M276" s="227"/>
      <c r="N276" s="227"/>
      <c r="O276" s="41"/>
      <c r="R276" s="205"/>
    </row>
    <row r="277" spans="1:18" ht="12.75" customHeight="1">
      <c r="A277" s="187">
        <v>177</v>
      </c>
      <c r="B277" s="188">
        <v>44746</v>
      </c>
      <c r="C277" s="188"/>
      <c r="D277" s="189" t="s">
        <v>843</v>
      </c>
      <c r="E277" s="190" t="s">
        <v>571</v>
      </c>
      <c r="F277" s="160">
        <v>207.5</v>
      </c>
      <c r="G277" s="190"/>
      <c r="H277" s="190">
        <v>254</v>
      </c>
      <c r="I277" s="192">
        <v>254</v>
      </c>
      <c r="J277" s="162" t="s">
        <v>629</v>
      </c>
      <c r="K277" s="163">
        <f>H277-F277</f>
        <v>46.5</v>
      </c>
      <c r="L277" s="164">
        <f>K277/F277</f>
        <v>0.22409638554216868</v>
      </c>
      <c r="M277" s="159" t="s">
        <v>541</v>
      </c>
      <c r="N277" s="165">
        <v>44792</v>
      </c>
      <c r="O277" s="1"/>
      <c r="R277" s="205"/>
    </row>
    <row r="278" spans="1:18" ht="12.75" customHeight="1">
      <c r="A278" s="187">
        <v>178</v>
      </c>
      <c r="B278" s="188">
        <v>44775</v>
      </c>
      <c r="C278" s="188"/>
      <c r="D278" s="189" t="s">
        <v>452</v>
      </c>
      <c r="E278" s="190" t="s">
        <v>571</v>
      </c>
      <c r="F278" s="160">
        <v>31.25</v>
      </c>
      <c r="G278" s="190"/>
      <c r="H278" s="190">
        <v>38.75</v>
      </c>
      <c r="I278" s="192">
        <v>38</v>
      </c>
      <c r="J278" s="162" t="s">
        <v>629</v>
      </c>
      <c r="K278" s="163">
        <f t="shared" ref="K278" si="79">H278-F278</f>
        <v>7.5</v>
      </c>
      <c r="L278" s="164">
        <f t="shared" ref="L278" si="80">K278/F278</f>
        <v>0.24</v>
      </c>
      <c r="M278" s="159" t="s">
        <v>541</v>
      </c>
      <c r="N278" s="165">
        <v>44844</v>
      </c>
      <c r="O278" s="41"/>
      <c r="R278" s="54"/>
    </row>
    <row r="279" spans="1:18" ht="12.75" customHeight="1">
      <c r="A279" s="224">
        <v>179</v>
      </c>
      <c r="B279" s="225">
        <v>44841</v>
      </c>
      <c r="C279" s="230"/>
      <c r="D279" s="306" t="s">
        <v>922</v>
      </c>
      <c r="E279" s="305" t="s">
        <v>571</v>
      </c>
      <c r="F279" s="227" t="s">
        <v>923</v>
      </c>
      <c r="G279" s="227"/>
      <c r="H279" s="227"/>
      <c r="I279" s="227">
        <v>840</v>
      </c>
      <c r="J279" s="227" t="s">
        <v>544</v>
      </c>
      <c r="K279" s="227"/>
      <c r="L279" s="227"/>
      <c r="M279" s="227"/>
      <c r="N279" s="227"/>
      <c r="O279" s="41"/>
      <c r="R279" s="54"/>
    </row>
    <row r="280" spans="1:18" ht="12.75" customHeight="1">
      <c r="A280" s="224">
        <v>180</v>
      </c>
      <c r="B280" s="225">
        <v>44844</v>
      </c>
      <c r="C280" s="230"/>
      <c r="D280" s="306" t="s">
        <v>407</v>
      </c>
      <c r="E280" s="305" t="s">
        <v>571</v>
      </c>
      <c r="F280" s="227" t="s">
        <v>947</v>
      </c>
      <c r="G280" s="227"/>
      <c r="H280" s="227"/>
      <c r="I280" s="227">
        <v>291</v>
      </c>
      <c r="J280" s="227" t="s">
        <v>544</v>
      </c>
      <c r="K280" s="227"/>
      <c r="L280" s="227"/>
      <c r="M280" s="227"/>
      <c r="N280" s="227"/>
      <c r="O280" s="41"/>
      <c r="R280" s="54"/>
    </row>
    <row r="281" spans="1:18" ht="12.75" customHeight="1">
      <c r="A281" s="224">
        <v>181</v>
      </c>
      <c r="B281" s="225">
        <v>44845</v>
      </c>
      <c r="C281" s="230"/>
      <c r="D281" s="306" t="s">
        <v>405</v>
      </c>
      <c r="E281" s="305" t="s">
        <v>571</v>
      </c>
      <c r="F281" s="227" t="s">
        <v>972</v>
      </c>
      <c r="G281" s="227"/>
      <c r="H281" s="227"/>
      <c r="I281" s="227">
        <v>765</v>
      </c>
      <c r="J281" s="227" t="s">
        <v>544</v>
      </c>
      <c r="K281" s="227"/>
      <c r="L281" s="227"/>
      <c r="M281" s="227"/>
      <c r="N281" s="227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B284" s="206" t="s">
        <v>764</v>
      </c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A288" s="207"/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1:18" ht="12.75" customHeight="1">
      <c r="A289" s="207"/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1:18" ht="12.75" customHeight="1">
      <c r="A290" s="53"/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1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1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1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1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1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1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1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1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1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1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1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</sheetData>
  <autoFilter ref="R1:R286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2022-10-13T02:24:51Z</dcterms:modified>
</cp:coreProperties>
</file>