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F&amp;O)'!$R$1:$R$273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6" i="7"/>
  <c r="L46" s="1"/>
  <c r="K45"/>
  <c r="L45" s="1"/>
  <c r="K75"/>
  <c r="L75" s="1"/>
  <c r="K30"/>
  <c r="L30" s="1"/>
  <c r="K29"/>
  <c r="L29" s="1"/>
  <c r="K72"/>
  <c r="L72" s="1"/>
  <c r="K43"/>
  <c r="L43" s="1"/>
  <c r="K25"/>
  <c r="L25" s="1"/>
  <c r="K24"/>
  <c r="L24" s="1"/>
  <c r="K19"/>
  <c r="L19" s="1"/>
  <c r="K42"/>
  <c r="K20"/>
  <c r="L20" s="1"/>
  <c r="K17"/>
  <c r="L17" s="1"/>
  <c r="K18"/>
  <c r="L18" s="1"/>
  <c r="K15"/>
  <c r="L15" s="1"/>
  <c r="K16"/>
  <c r="L16" s="1"/>
  <c r="K11"/>
  <c r="L11" s="1"/>
  <c r="K44"/>
  <c r="L44" s="1"/>
  <c r="K14"/>
  <c r="L14" s="1"/>
  <c r="K10"/>
  <c r="L10" s="1"/>
  <c r="L42" l="1"/>
  <c r="K41"/>
  <c r="L41" s="1"/>
  <c r="K13" l="1"/>
  <c r="L13" s="1"/>
  <c r="K12"/>
  <c r="L12" s="1"/>
  <c r="K241"/>
  <c r="L241" s="1"/>
  <c r="M7" l="1"/>
  <c r="F229" l="1"/>
  <c r="K230"/>
  <c r="L230" s="1"/>
  <c r="K221"/>
  <c r="L221" s="1"/>
  <c r="K224"/>
  <c r="L224" s="1"/>
  <c r="K232" l="1"/>
  <c r="L232" s="1"/>
  <c r="F223"/>
  <c r="F222"/>
  <c r="F220"/>
  <c r="K220" s="1"/>
  <c r="L220" s="1"/>
  <c r="F200"/>
  <c r="F152"/>
  <c r="K231" l="1"/>
  <c r="L231" s="1"/>
  <c r="K229"/>
  <c r="L229" s="1"/>
  <c r="K235"/>
  <c r="L235" s="1"/>
  <c r="K236"/>
  <c r="L236" s="1"/>
  <c r="K228"/>
  <c r="L228" s="1"/>
  <c r="K238"/>
  <c r="L238" s="1"/>
  <c r="K234"/>
  <c r="L234" s="1"/>
  <c r="K227" l="1"/>
  <c r="L227" s="1"/>
  <c r="K216"/>
  <c r="L216" s="1"/>
  <c r="K218"/>
  <c r="L218" s="1"/>
  <c r="K215"/>
  <c r="L215" s="1"/>
  <c r="K217"/>
  <c r="L217" s="1"/>
  <c r="K146"/>
  <c r="L146" s="1"/>
  <c r="K199"/>
  <c r="L199" s="1"/>
  <c r="K213"/>
  <c r="L213" s="1"/>
  <c r="K214"/>
  <c r="L214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4"/>
  <c r="L204" s="1"/>
  <c r="K202"/>
  <c r="L202" s="1"/>
  <c r="K201"/>
  <c r="L201" s="1"/>
  <c r="K200"/>
  <c r="L200" s="1"/>
  <c r="K196"/>
  <c r="L196" s="1"/>
  <c r="K195"/>
  <c r="L195" s="1"/>
  <c r="K194"/>
  <c r="L194" s="1"/>
  <c r="K191"/>
  <c r="L191" s="1"/>
  <c r="K190"/>
  <c r="L190" s="1"/>
  <c r="K189"/>
  <c r="L189" s="1"/>
  <c r="K188"/>
  <c r="L188" s="1"/>
  <c r="K187"/>
  <c r="L187" s="1"/>
  <c r="K186"/>
  <c r="L186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4"/>
  <c r="L174" s="1"/>
  <c r="K172"/>
  <c r="L172" s="1"/>
  <c r="K170"/>
  <c r="L170" s="1"/>
  <c r="K168"/>
  <c r="L168" s="1"/>
  <c r="K167"/>
  <c r="L167" s="1"/>
  <c r="K166"/>
  <c r="L166" s="1"/>
  <c r="K164"/>
  <c r="L164" s="1"/>
  <c r="K163"/>
  <c r="L163" s="1"/>
  <c r="K162"/>
  <c r="L162" s="1"/>
  <c r="K161"/>
  <c r="K160"/>
  <c r="L160" s="1"/>
  <c r="K159"/>
  <c r="L159" s="1"/>
  <c r="K157"/>
  <c r="L157" s="1"/>
  <c r="K156"/>
  <c r="L156" s="1"/>
  <c r="K155"/>
  <c r="L155" s="1"/>
  <c r="K154"/>
  <c r="L154" s="1"/>
  <c r="K153"/>
  <c r="L153" s="1"/>
  <c r="K152"/>
  <c r="L152" s="1"/>
  <c r="H151"/>
  <c r="K151" s="1"/>
  <c r="L151" s="1"/>
  <c r="K148"/>
  <c r="L148" s="1"/>
  <c r="K147"/>
  <c r="L147" s="1"/>
  <c r="K145"/>
  <c r="L145" s="1"/>
  <c r="K144"/>
  <c r="L144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H117"/>
  <c r="K117" s="1"/>
  <c r="L117" s="1"/>
  <c r="F116"/>
  <c r="K116" s="1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D7" i="6"/>
  <c r="K6" i="4"/>
  <c r="K6" i="3"/>
  <c r="L6" i="2"/>
</calcChain>
</file>

<file path=xl/sharedStrings.xml><?xml version="1.0" encoding="utf-8"?>
<sst xmlns="http://schemas.openxmlformats.org/spreadsheetml/2006/main" count="7348" uniqueCount="3766">
  <si>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</si>
  <si>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</si>
  <si>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</si>
  <si>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</si>
  <si>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</si>
  <si>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</si>
  <si>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</si>
  <si>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</si>
  <si>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</si>
  <si>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</si>
  <si>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</si>
  <si>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</si>
  <si>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</si>
  <si>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</si>
  <si>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</si>
  <si>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</si>
  <si>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</si>
  <si>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</si>
  <si>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</si>
  <si>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</si>
  <si>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</si>
  <si>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</si>
  <si>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</si>
  <si>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</si>
  <si>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</si>
  <si>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</si>
  <si>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</si>
  <si>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</si>
  <si>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</si>
  <si>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</si>
  <si>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</si>
  <si>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</si>
  <si>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</si>
  <si>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</si>
  <si>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</si>
  <si>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</si>
  <si>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</si>
  <si>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</si>
  <si>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</si>
  <si>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</si>
  <si>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</si>
  <si>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</si>
  <si>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</si>
  <si>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</si>
  <si>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</si>
  <si>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</si>
  <si>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</si>
  <si>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</si>
  <si>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</si>
  <si>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</si>
  <si>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</si>
  <si>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</si>
  <si>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</si>
  <si>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</si>
  <si>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</si>
  <si>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</si>
  <si>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</si>
  <si>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</si>
  <si>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</si>
  <si>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</si>
  <si>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</si>
  <si>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</si>
  <si>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</si>
  <si>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</si>
  <si>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</si>
  <si>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</si>
  <si>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</si>
  <si>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</si>
  <si>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</si>
  <si>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</si>
  <si>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</si>
  <si>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</si>
  <si>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</si>
  <si>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</si>
  <si>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</si>
  <si>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</si>
  <si>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</si>
  <si>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</si>
  <si>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</si>
  <si>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</si>
  <si>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</si>
  <si>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</si>
  <si>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</si>
  <si>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</si>
  <si>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</si>
  <si>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</si>
  <si>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</si>
  <si>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</si>
  <si>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</si>
  <si>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</si>
  <si>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</si>
  <si>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</si>
  <si>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</si>
  <si>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</si>
  <si>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</si>
  <si>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</si>
  <si>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</si>
  <si>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</si>
  <si>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</si>
  <si>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</si>
  <si>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</si>
  <si>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</si>
  <si>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</si>
  <si>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</si>
  <si>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</si>
  <si>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</si>
  <si>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</si>
  <si>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</si>
  <si>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</si>
  <si>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</si>
  <si>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</si>
  <si>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</si>
  <si>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</si>
  <si>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</si>
  <si>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</si>
  <si>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</si>
  <si>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</si>
  <si>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</si>
  <si>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</si>
  <si>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</si>
  <si>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</si>
  <si>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</si>
  <si>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</si>
  <si>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</si>
  <si>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</si>
  <si>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</si>
  <si>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</si>
  <si>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</si>
  <si>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</si>
  <si>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</si>
  <si>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</si>
  <si>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</si>
  <si>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</si>
  <si>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</si>
  <si>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</si>
  <si>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</si>
  <si>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</si>
  <si>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</si>
  <si>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</si>
  <si>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</si>
  <si>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</si>
  <si>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</si>
  <si>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</si>
  <si>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</si>
  <si>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</si>
  <si>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</si>
  <si>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</si>
  <si>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</si>
  <si>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</si>
  <si>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</si>
  <si>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</si>
  <si>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</si>
  <si>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</si>
  <si>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</si>
  <si>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</si>
  <si>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</si>
  <si>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</si>
  <si>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</si>
  <si>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</si>
  <si>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</si>
  <si>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</si>
  <si>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</si>
  <si>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</si>
  <si>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</si>
  <si>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</si>
  <si>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</si>
  <si>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</si>
  <si>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</si>
  <si>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</si>
  <si>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</si>
  <si>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</si>
  <si>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</si>
  <si>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</si>
  <si>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</si>
  <si>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</si>
  <si>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</si>
  <si>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</si>
  <si>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</si>
  <si>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</si>
  <si>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</si>
  <si>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</si>
  <si>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</si>
  <si>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</si>
  <si>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</si>
  <si>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</si>
  <si>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</si>
  <si>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</si>
  <si>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</si>
  <si>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</si>
  <si>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</si>
  <si>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</si>
  <si>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</si>
  <si>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</si>
  <si>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</si>
  <si>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</si>
  <si>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</si>
  <si>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</si>
  <si>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</si>
  <si>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</si>
  <si>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</si>
  <si>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</si>
  <si>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</si>
  <si>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</si>
  <si>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</si>
  <si>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</si>
  <si>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</si>
  <si>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</si>
  <si>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</si>
  <si>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</si>
  <si>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</si>
  <si>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</si>
  <si>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</si>
  <si>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</si>
  <si>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</si>
  <si>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</si>
  <si>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</si>
  <si>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</si>
  <si>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</si>
  <si>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</si>
  <si>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</si>
  <si>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</si>
  <si>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</si>
  <si>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</si>
  <si>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</si>
  <si>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</si>
  <si>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</si>
  <si>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</si>
  <si>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</si>
  <si>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</si>
  <si>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</si>
  <si>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</si>
  <si>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</si>
  <si>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</si>
  <si>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</si>
  <si>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</si>
  <si>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</si>
  <si>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</si>
  <si>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</si>
  <si>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</si>
  <si>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</si>
  <si>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</si>
  <si>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</si>
  <si>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</si>
  <si>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</si>
  <si>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</si>
  <si>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</si>
  <si>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</si>
  <si>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</si>
  <si>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</si>
  <si>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</si>
  <si>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</si>
  <si>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</si>
  <si>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</si>
  <si>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</si>
  <si>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</si>
  <si>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</si>
  <si>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</si>
  <si>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</si>
  <si>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</si>
  <si>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</si>
  <si>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</si>
  <si>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</si>
  <si>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</si>
  <si>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</si>
  <si>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</si>
  <si>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</si>
  <si>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</si>
  <si>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</si>
  <si>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</si>
  <si>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</si>
  <si>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</si>
  <si>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</si>
  <si>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</si>
  <si>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</si>
  <si>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</si>
  <si>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</si>
  <si>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</si>
  <si>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</si>
  <si>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</si>
  <si>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</si>
  <si>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</si>
  <si>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</si>
  <si>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</si>
  <si>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</si>
  <si>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</si>
  <si>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</si>
  <si>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</si>
  <si>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</si>
  <si>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</si>
  <si>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</si>
  <si>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</si>
  <si>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</si>
  <si>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</si>
  <si>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</si>
  <si>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</si>
  <si>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</si>
  <si>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</si>
  <si>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</si>
  <si>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</si>
  <si>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</si>
  <si>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</si>
  <si>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</si>
  <si>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</si>
  <si>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</si>
  <si>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</si>
  <si>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</si>
  <si>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</si>
  <si>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</si>
  <si>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</si>
  <si>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</si>
  <si>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</si>
  <si>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</si>
  <si>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</si>
  <si>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</si>
  <si>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</si>
  <si>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</si>
  <si>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</si>
  <si>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</si>
  <si>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</si>
  <si>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</si>
  <si>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</si>
  <si>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</si>
  <si>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</si>
  <si>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</si>
  <si>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</si>
  <si>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</si>
  <si>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</si>
  <si>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</si>
  <si>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</si>
  <si>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</si>
  <si>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</si>
  <si>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</si>
  <si>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</si>
  <si>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</si>
  <si>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</si>
  <si>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</si>
  <si>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</si>
  <si>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</si>
  <si>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</si>
  <si>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</si>
  <si>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</si>
  <si>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</si>
  <si>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</si>
  <si>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</si>
  <si>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</si>
  <si>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</si>
  <si>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</si>
  <si>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</si>
  <si>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</si>
  <si>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</si>
  <si>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</si>
  <si>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</si>
  <si>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</si>
  <si>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</si>
  <si>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</si>
  <si>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</si>
  <si>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</si>
  <si>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</si>
  <si>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</si>
  <si>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</si>
  <si>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</si>
  <si>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</si>
  <si>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</si>
  <si>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</si>
  <si>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</si>
  <si>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</si>
  <si>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</si>
  <si>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</si>
  <si>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</si>
  <si>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</si>
  <si>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</si>
  <si>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</si>
  <si>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</si>
  <si>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</si>
  <si>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</si>
  <si>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</si>
  <si>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</si>
  <si>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</si>
  <si>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</si>
  <si>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</si>
  <si>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</si>
  <si>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</si>
  <si>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</si>
  <si>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</si>
  <si>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</si>
  <si>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</si>
  <si>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</si>
  <si>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</si>
  <si>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</si>
  <si>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</si>
  <si>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</si>
  <si>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</si>
  <si>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</si>
  <si>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</si>
  <si>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</si>
  <si>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</si>
  <si>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</si>
  <si>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</si>
  <si>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</si>
  <si>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</si>
  <si>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</si>
  <si>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</si>
  <si>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</si>
  <si>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</si>
  <si>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</si>
  <si>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</si>
  <si>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</si>
  <si>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</si>
  <si>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</si>
  <si>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</si>
  <si>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</si>
  <si>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</si>
  <si>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</si>
  <si>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</si>
  <si>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</si>
  <si>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</si>
  <si>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</si>
  <si>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</si>
  <si>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</si>
  <si>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</si>
  <si>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</si>
  <si>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</si>
  <si>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</si>
  <si>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</si>
  <si>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</si>
  <si>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</si>
  <si>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</si>
  <si>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</si>
  <si>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</si>
  <si>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</si>
  <si>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</si>
  <si>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</si>
  <si>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</si>
  <si>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</si>
  <si>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</si>
  <si>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</si>
  <si>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</si>
  <si>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</si>
  <si>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</si>
  <si>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</si>
  <si>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</si>
  <si>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</si>
  <si>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</si>
  <si>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</si>
  <si>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</si>
  <si>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</si>
  <si>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</si>
  <si>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</si>
  <si>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</si>
  <si>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</si>
  <si>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</si>
  <si>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</si>
  <si>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</si>
  <si>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</si>
  <si>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</si>
  <si>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</si>
  <si>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</si>
  <si>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</si>
  <si>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</si>
  <si>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</si>
  <si>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</si>
  <si>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</si>
  <si>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</si>
  <si>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</si>
  <si>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</si>
  <si>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</si>
  <si>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</si>
  <si>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</si>
  <si>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</si>
  <si>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</si>
  <si>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</si>
  <si>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</si>
  <si>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</si>
  <si>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</si>
  <si>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</si>
  <si>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</si>
  <si>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</si>
  <si>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</si>
  <si>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</si>
  <si>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</si>
  <si>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</si>
  <si>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</si>
  <si>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</si>
  <si>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</si>
  <si>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</si>
  <si>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</si>
  <si>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</si>
  <si>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</si>
  <si>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</si>
  <si>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</si>
  <si>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</si>
  <si>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</si>
  <si>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</si>
  <si>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</si>
  <si>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</si>
  <si>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</si>
  <si>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</si>
  <si>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</si>
  <si>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</si>
  <si>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</si>
  <si>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</si>
  <si>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</si>
  <si>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</si>
  <si>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</si>
  <si>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</si>
  <si>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</si>
  <si>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</si>
  <si>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</si>
  <si>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</si>
  <si>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</si>
  <si>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</si>
  <si>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</si>
  <si>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</si>
  <si>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</si>
  <si>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</si>
  <si>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</si>
  <si>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</si>
  <si>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</si>
  <si>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</si>
  <si>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</si>
  <si>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</si>
  <si>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</si>
  <si>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</si>
  <si>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</si>
  <si>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</si>
  <si>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</si>
  <si>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</si>
  <si>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</si>
  <si>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</si>
  <si>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</si>
  <si>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</si>
  <si>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</si>
  <si>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</si>
  <si>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</si>
  <si>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</si>
  <si>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</si>
  <si>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</si>
  <si>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</si>
  <si>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</si>
  <si>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</si>
  <si>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</si>
  <si>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</si>
  <si>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</si>
  <si>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</si>
  <si>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</si>
  <si>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</si>
  <si>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</si>
  <si>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</si>
  <si>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</si>
  <si>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</si>
  <si>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</si>
  <si>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</si>
  <si>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</si>
  <si>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</si>
  <si>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</si>
  <si>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</si>
  <si>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</si>
  <si>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</si>
  <si>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</si>
  <si>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</si>
  <si>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</si>
  <si>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</si>
  <si>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</si>
  <si>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</si>
  <si>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</si>
  <si>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</si>
  <si>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</si>
  <si>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</si>
  <si>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</si>
  <si>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</si>
  <si>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</si>
  <si>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</si>
  <si>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</si>
  <si>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</si>
  <si>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</si>
  <si>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</si>
  <si>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</si>
  <si>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</si>
  <si>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</si>
  <si>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</si>
  <si>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</si>
  <si>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</si>
  <si>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</si>
  <si>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</si>
  <si>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</si>
  <si>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</si>
  <si>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</si>
  <si>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</si>
  <si>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</si>
  <si>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</si>
  <si>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</si>
  <si>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</si>
  <si>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</si>
  <si>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</si>
  <si>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</si>
  <si>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</si>
  <si>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</si>
  <si>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</si>
  <si>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</si>
  <si>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</si>
  <si>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</si>
  <si>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</si>
  <si>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</si>
  <si>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</si>
  <si>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</si>
  <si>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</si>
  <si>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</si>
  <si>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</si>
  <si>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</si>
  <si>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</si>
  <si>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</si>
  <si>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</si>
  <si>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</si>
  <si>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</si>
  <si>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</si>
  <si>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</si>
  <si>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</si>
  <si>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</si>
  <si>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</si>
  <si>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</si>
  <si>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</si>
  <si>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</si>
  <si>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</si>
  <si>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</si>
  <si>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</si>
  <si>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</si>
  <si>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</si>
  <si>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</si>
  <si>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</si>
  <si>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</si>
  <si>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</si>
  <si>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</si>
  <si>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</si>
  <si>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</si>
  <si>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</si>
  <si>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</si>
  <si>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</si>
  <si>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</si>
  <si>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</si>
  <si>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</si>
  <si>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</si>
  <si>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</si>
  <si>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</si>
  <si>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</si>
  <si>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</si>
  <si>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</si>
  <si>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</si>
  <si>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</si>
  <si>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</si>
  <si>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</si>
  <si>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</si>
  <si>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</si>
  <si>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</si>
  <si>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</si>
  <si>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</si>
  <si>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</si>
  <si>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</si>
  <si>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</si>
  <si>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</si>
  <si>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</si>
  <si>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</si>
  <si>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</si>
  <si>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</si>
  <si>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</si>
  <si>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</si>
  <si>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</si>
  <si>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</si>
  <si>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</si>
  <si>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</si>
  <si>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</si>
  <si>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</si>
  <si>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</si>
  <si>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</si>
  <si>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</si>
  <si>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</si>
  <si>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</si>
  <si>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</si>
  <si>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</si>
  <si>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</si>
  <si>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</si>
  <si>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</si>
  <si>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</si>
  <si>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</si>
  <si>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</si>
  <si>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</si>
  <si>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</si>
  <si>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</si>
  <si>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</si>
  <si>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</si>
  <si>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</si>
  <si>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</si>
  <si>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</si>
  <si>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</si>
  <si>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</si>
  <si>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</si>
  <si>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</si>
  <si>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</si>
  <si>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</si>
  <si>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</si>
  <si>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</si>
  <si>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</si>
  <si>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</si>
  <si>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</si>
  <si>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</si>
  <si>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</si>
  <si>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</si>
  <si>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</si>
  <si>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</si>
  <si>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</si>
  <si>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</si>
  <si>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</si>
  <si>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</si>
  <si>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</si>
  <si>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</si>
  <si>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</si>
  <si>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</si>
  <si>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</si>
  <si>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</si>
  <si>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</si>
  <si>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</si>
  <si>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</si>
  <si>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</si>
  <si>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</si>
  <si>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</si>
  <si>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</si>
  <si>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</si>
  <si>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</si>
  <si>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</si>
  <si>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</si>
  <si>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</si>
  <si>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</si>
  <si>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</si>
  <si>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</si>
  <si>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</si>
  <si>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</si>
  <si>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</si>
  <si>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</si>
  <si>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</si>
  <si>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</si>
  <si>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</si>
  <si>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</si>
  <si>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</si>
  <si>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</si>
  <si>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</si>
  <si>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</si>
  <si>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</si>
  <si>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</si>
  <si>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</si>
  <si>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</si>
  <si>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</si>
  <si>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</si>
  <si>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</si>
  <si>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</si>
  <si>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</si>
  <si>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</si>
  <si>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</si>
  <si>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</si>
  <si>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</si>
  <si>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</si>
  <si>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</si>
  <si>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</si>
  <si>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</si>
  <si>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</si>
  <si>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</si>
  <si>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</si>
  <si>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</si>
  <si>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</si>
  <si>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</si>
  <si>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</si>
  <si>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</si>
  <si>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</si>
  <si>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</si>
  <si>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</si>
  <si>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</si>
  <si>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</si>
  <si>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</si>
  <si>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</si>
  <si>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</si>
  <si>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</si>
  <si>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</si>
  <si>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</si>
  <si>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</si>
  <si>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</si>
  <si>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</si>
  <si>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</si>
  <si>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</si>
  <si>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</si>
  <si>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</si>
  <si>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</si>
  <si>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</si>
  <si>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</si>
  <si>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</si>
  <si>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</si>
  <si>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</si>
  <si>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</si>
  <si>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</si>
  <si>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</si>
  <si>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</si>
  <si>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</si>
  <si>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</si>
  <si>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</si>
  <si>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</si>
  <si>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</si>
  <si>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</si>
  <si>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</si>
  <si>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</si>
  <si>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</si>
  <si>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</si>
  <si>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</si>
  <si>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</si>
  <si>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</si>
  <si>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</si>
  <si>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</si>
  <si>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</si>
  <si>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</si>
  <si>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</si>
  <si>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</si>
  <si>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</si>
  <si>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</si>
  <si>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</si>
  <si>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</si>
  <si>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</si>
  <si>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</si>
  <si>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</si>
  <si>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</si>
  <si>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</si>
  <si>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</si>
  <si>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</si>
  <si>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</si>
  <si>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</si>
  <si>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</si>
  <si>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</si>
  <si>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</si>
  <si>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</si>
  <si>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</si>
  <si>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</si>
  <si>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</si>
  <si>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</si>
  <si>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</si>
  <si>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</si>
  <si>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</si>
  <si>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</si>
  <si>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</si>
  <si>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</si>
  <si>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</si>
  <si>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</si>
  <si>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</si>
  <si>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</si>
  <si>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</si>
  <si>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</si>
  <si>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</si>
  <si>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</si>
  <si>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</si>
  <si>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</si>
  <si>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</si>
  <si>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</si>
  <si>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</si>
  <si>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</si>
  <si>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</si>
  <si>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</si>
  <si>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</si>
  <si>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</si>
  <si>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</si>
  <si>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</si>
  <si>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</si>
  <si>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</si>
  <si>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</si>
  <si>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</si>
  <si>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</si>
  <si>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</si>
  <si>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</si>
  <si>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</si>
  <si>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</si>
  <si>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</si>
  <si>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</si>
  <si>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</si>
  <si>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</si>
  <si>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</si>
  <si>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</si>
  <si>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</si>
  <si>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</si>
  <si>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</si>
  <si>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</si>
  <si>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</si>
  <si>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</si>
  <si>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</si>
  <si>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</si>
  <si>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</si>
  <si>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</si>
  <si>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</si>
  <si>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</si>
  <si>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</si>
  <si>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</si>
  <si>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</si>
  <si>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</si>
  <si>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</si>
  <si>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</si>
  <si>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</si>
  <si>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</si>
  <si>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</si>
  <si>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</si>
  <si>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</si>
  <si>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</si>
  <si>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</si>
  <si>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</si>
  <si>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</si>
  <si>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</si>
  <si>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</si>
  <si>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</si>
  <si>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</si>
  <si>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</si>
  <si>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</si>
  <si>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</si>
  <si>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</si>
  <si>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</si>
  <si>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</si>
  <si>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</si>
  <si>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</si>
  <si>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</si>
  <si>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</si>
  <si>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</si>
  <si>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</si>
  <si>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</si>
  <si>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</si>
  <si>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</si>
  <si>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</si>
  <si>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</si>
  <si>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</si>
  <si>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</si>
  <si>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</si>
  <si>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</si>
  <si>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</si>
  <si>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</si>
  <si>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</si>
  <si>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</si>
  <si>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</si>
  <si>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</si>
  <si>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</si>
  <si>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</si>
  <si>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</si>
  <si>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</si>
  <si>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</si>
  <si>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</si>
  <si>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</si>
  <si>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</si>
  <si>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</si>
  <si>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</si>
  <si>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</si>
  <si>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</si>
  <si>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</si>
  <si>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</si>
  <si>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</si>
  <si>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</si>
  <si>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</si>
  <si>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</si>
  <si>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</si>
  <si>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</si>
  <si>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</si>
  <si>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</si>
  <si>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</si>
  <si>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</si>
  <si>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</si>
  <si>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</si>
  <si>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</si>
  <si>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</si>
  <si>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</si>
  <si>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</si>
  <si>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</si>
  <si>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</si>
  <si>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</si>
  <si>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</si>
  <si>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</si>
  <si>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</si>
  <si>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</si>
  <si>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</si>
  <si>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</si>
  <si>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</si>
  <si>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</si>
  <si>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</si>
  <si>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</si>
  <si>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</si>
  <si>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</si>
  <si>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</si>
  <si>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</si>
  <si>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</si>
  <si>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</si>
  <si>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</si>
  <si>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</si>
  <si>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</si>
  <si>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</si>
  <si>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</si>
  <si>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</si>
  <si>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</si>
  <si>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</si>
  <si>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</si>
  <si>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</si>
  <si>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</si>
  <si>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</si>
  <si>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</si>
  <si>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</si>
  <si>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</si>
  <si>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</si>
  <si>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</si>
  <si>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</si>
  <si>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</si>
  <si>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</si>
  <si>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</si>
  <si>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</si>
  <si>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</si>
  <si>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</si>
  <si>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</si>
  <si>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</si>
  <si>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</si>
  <si>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</si>
  <si>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</si>
  <si>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</si>
  <si>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</si>
  <si>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</si>
  <si>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</si>
  <si>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</si>
  <si>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</si>
  <si>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</si>
  <si>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</si>
  <si>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</si>
  <si>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</si>
  <si>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</si>
  <si>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</si>
  <si>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</si>
  <si>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</si>
  <si>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</si>
  <si>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</si>
  <si>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</si>
  <si>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</si>
  <si>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</si>
  <si>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</si>
  <si>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</si>
  <si>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</si>
  <si>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</si>
  <si>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</si>
  <si>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</si>
  <si>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</si>
  <si>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</si>
  <si>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</si>
  <si>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</si>
  <si>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</si>
  <si>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</si>
  <si>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</si>
  <si>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</si>
  <si>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</si>
  <si>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</si>
  <si>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</si>
  <si>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</si>
  <si>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</si>
  <si>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</si>
  <si>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</si>
  <si>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</si>
  <si>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</si>
  <si>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</si>
  <si>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</si>
  <si>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</si>
  <si>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</si>
  <si>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</si>
  <si>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</si>
  <si>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</si>
  <si>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</si>
  <si>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</si>
  <si>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</si>
  <si>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</si>
  <si>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</si>
  <si>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</si>
  <si>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</si>
  <si>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</si>
  <si>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</si>
  <si>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</si>
  <si>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</si>
  <si>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</si>
  <si>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</si>
  <si>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</si>
  <si>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</si>
  <si>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</si>
  <si>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</si>
  <si>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</si>
  <si>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</si>
  <si>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</si>
  <si>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</si>
  <si>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</si>
  <si>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</si>
  <si>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</si>
  <si>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</si>
  <si>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</si>
  <si>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</si>
  <si>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</si>
  <si>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</si>
  <si>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</si>
  <si>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</si>
  <si>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</si>
  <si>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</si>
  <si>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</si>
  <si>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</si>
  <si>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</si>
  <si>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</si>
  <si>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</si>
  <si>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</si>
  <si>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</si>
  <si>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</si>
  <si>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</si>
  <si>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</si>
  <si>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</si>
  <si>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</si>
  <si>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</si>
  <si>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</si>
  <si>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</si>
  <si>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</si>
  <si>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</si>
  <si>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</si>
  <si>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</si>
  <si>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</si>
  <si>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</si>
  <si>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</si>
  <si>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</si>
  <si>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</si>
  <si>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</si>
  <si>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</si>
  <si>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</si>
  <si>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</si>
  <si>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</si>
  <si>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</si>
  <si>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</si>
  <si>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</si>
  <si>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</si>
  <si>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</si>
  <si>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</si>
  <si>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</si>
  <si>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</si>
  <si>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</si>
  <si>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</si>
  <si>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</si>
  <si>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</si>
  <si>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</si>
  <si>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</si>
  <si>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</si>
  <si>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</si>
  <si>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</si>
  <si>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</si>
  <si>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</si>
  <si>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</si>
  <si>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</si>
  <si>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</si>
  <si>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</si>
  <si>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</si>
  <si>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</si>
  <si>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</si>
  <si>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</si>
  <si>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</si>
  <si>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</si>
  <si>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</si>
  <si>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</si>
  <si>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</si>
  <si>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</si>
  <si>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</si>
  <si>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</si>
  <si>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</si>
  <si>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</si>
  <si>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</si>
  <si>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</si>
  <si>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</si>
  <si>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</si>
  <si>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</si>
  <si>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</si>
  <si>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</si>
  <si>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</si>
  <si>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</si>
  <si>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</si>
  <si>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</si>
  <si>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</si>
  <si>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</si>
  <si>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</si>
  <si>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</si>
  <si>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</si>
  <si>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</si>
  <si>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</si>
  <si>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</si>
  <si>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</si>
  <si>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</si>
  <si>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</si>
  <si>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</si>
  <si>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</si>
  <si>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</si>
  <si>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</si>
  <si>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</si>
  <si>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</si>
  <si>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</si>
  <si>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</si>
  <si>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</si>
  <si>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</si>
  <si>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</si>
  <si>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</si>
  <si>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</si>
  <si>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</si>
  <si>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</si>
  <si>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</si>
  <si>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</si>
  <si>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</si>
  <si>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</si>
  <si>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</si>
  <si>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</si>
  <si>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</si>
  <si>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</si>
  <si>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</si>
  <si>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</si>
  <si>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</si>
  <si>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</si>
  <si>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</si>
  <si>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</si>
  <si>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</si>
  <si>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</si>
  <si>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</si>
  <si>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</si>
  <si>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</si>
  <si>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</si>
  <si>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</si>
  <si>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</si>
  <si>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</si>
  <si>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</si>
  <si>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</si>
  <si>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</si>
  <si>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</si>
  <si>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</si>
  <si>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</si>
  <si>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</si>
  <si>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</si>
  <si>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</si>
  <si>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</si>
  <si>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</si>
  <si>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</si>
  <si>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</si>
  <si>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</si>
  <si>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</si>
  <si>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</si>
  <si>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</si>
  <si>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</si>
  <si>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</si>
  <si>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</si>
  <si>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</si>
  <si>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</si>
  <si>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</si>
  <si>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</si>
  <si>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</si>
  <si>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</si>
  <si>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</si>
  <si>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</si>
  <si>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</si>
  <si>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</si>
  <si>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</si>
  <si>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</si>
  <si>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</si>
  <si>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</si>
  <si>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</si>
  <si>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</si>
  <si>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</si>
  <si>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</si>
  <si>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</si>
  <si>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</si>
  <si>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</si>
  <si>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</si>
  <si>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</si>
  <si>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</si>
  <si>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</si>
  <si>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</si>
  <si>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</si>
  <si>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</si>
  <si>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</si>
  <si>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</si>
  <si>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</si>
  <si>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</si>
  <si>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</si>
  <si>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</si>
  <si>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</si>
  <si>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</si>
  <si>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</si>
  <si>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</si>
  <si>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</si>
  <si>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</si>
  <si>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</si>
  <si>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</si>
  <si>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</si>
  <si>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</si>
  <si>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</si>
  <si>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</si>
  <si>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</si>
  <si>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</si>
  <si>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</si>
  <si>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</si>
  <si>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</si>
  <si>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</si>
  <si>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</si>
  <si>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</si>
  <si>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</si>
  <si>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</si>
  <si>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</si>
  <si>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</si>
  <si>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</si>
  <si>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</si>
  <si>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</si>
  <si>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</si>
  <si>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</si>
  <si>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</si>
  <si>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</si>
  <si>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</si>
  <si>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</si>
  <si>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</si>
  <si>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</si>
  <si>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</si>
  <si>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</si>
  <si>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</si>
  <si>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</si>
  <si>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</si>
  <si>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</si>
  <si>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</si>
  <si>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</si>
  <si>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</si>
  <si>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</si>
  <si>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</si>
  <si>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</si>
  <si>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</si>
  <si>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</si>
  <si>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</si>
  <si>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</si>
  <si>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</si>
  <si>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</si>
  <si>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</si>
  <si>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</si>
  <si>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</si>
  <si>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</si>
  <si>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</si>
  <si>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</si>
  <si>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</si>
  <si>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</si>
  <si>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</si>
  <si>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</si>
  <si>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</si>
  <si>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</si>
  <si>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</si>
  <si>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</si>
  <si>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</si>
  <si>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</si>
  <si>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</si>
  <si>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</si>
  <si>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</si>
  <si>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</si>
  <si>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</si>
  <si>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</si>
  <si>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</si>
  <si>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</si>
  <si>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</si>
  <si>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</si>
  <si>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</si>
  <si>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</si>
  <si>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</si>
  <si>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</si>
  <si>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</si>
  <si>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</si>
  <si>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</si>
  <si>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</si>
  <si>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</si>
  <si>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</si>
  <si>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</si>
  <si>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</si>
  <si>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</si>
  <si>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</si>
  <si>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</si>
  <si>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</si>
  <si>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</si>
  <si>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</si>
  <si>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</si>
  <si>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</si>
  <si>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</si>
  <si>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</si>
  <si>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</si>
  <si>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</si>
  <si>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</si>
  <si>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</si>
  <si>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</si>
  <si>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</si>
  <si>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</si>
  <si>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</si>
  <si>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</si>
  <si>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</si>
  <si>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</si>
  <si>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</si>
  <si>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</si>
  <si>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</si>
  <si>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</si>
  <si>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</si>
  <si>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</si>
  <si>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</si>
  <si>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</si>
  <si>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</si>
  <si>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</si>
  <si>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</si>
  <si>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</si>
  <si>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</si>
  <si>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</si>
  <si>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</si>
  <si>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</si>
  <si>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</si>
  <si>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</si>
  <si>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</si>
  <si>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</si>
  <si>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</si>
  <si>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</si>
  <si>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</si>
  <si>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</si>
  <si>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</si>
  <si>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</si>
  <si>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</si>
  <si>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</si>
  <si>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</si>
  <si>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</si>
  <si>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</si>
  <si>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</si>
  <si>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</si>
  <si>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</si>
  <si>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</si>
  <si>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</si>
  <si>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</si>
  <si>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</si>
  <si>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</si>
  <si>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</si>
  <si>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</si>
  <si>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</si>
  <si>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</si>
  <si>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</si>
  <si>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</si>
  <si>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</si>
  <si>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</si>
  <si>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</si>
  <si>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</si>
  <si>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</si>
  <si>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</si>
  <si>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</si>
  <si>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</si>
  <si>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</si>
  <si>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</si>
  <si>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</si>
  <si>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</si>
  <si>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</si>
  <si>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</si>
  <si>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</si>
  <si>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</si>
  <si>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</si>
  <si>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</si>
  <si>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</si>
  <si>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</si>
  <si>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</si>
  <si>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</si>
  <si>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</si>
  <si>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</si>
  <si>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</si>
  <si>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</si>
  <si>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</si>
  <si>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</si>
  <si>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</si>
  <si>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</si>
  <si>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</si>
  <si>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</si>
  <si>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</si>
  <si>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</si>
  <si>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</si>
  <si>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</si>
  <si>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</si>
  <si>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</si>
  <si>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</si>
  <si>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</si>
  <si>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</si>
  <si>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</si>
  <si>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</si>
  <si>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</si>
  <si>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</si>
  <si>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</si>
  <si>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</si>
  <si>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</si>
  <si>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</si>
  <si>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</si>
  <si>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</si>
  <si>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</si>
  <si>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</si>
  <si>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</si>
  <si>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</si>
  <si>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</si>
  <si>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</si>
  <si>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</si>
  <si>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</si>
  <si>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</si>
  <si>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</si>
  <si>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</si>
  <si>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</si>
  <si>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</si>
  <si>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</si>
  <si>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</si>
  <si>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</si>
  <si>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</si>
  <si>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</si>
  <si>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</si>
  <si>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</si>
  <si>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</si>
  <si>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</si>
  <si>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</si>
  <si>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</si>
  <si>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</si>
  <si>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</si>
  <si>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</si>
  <si>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</si>
  <si>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</si>
  <si>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</si>
  <si>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</si>
  <si>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</si>
  <si>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</si>
  <si>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</si>
  <si>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</si>
  <si>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</si>
  <si>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</si>
  <si>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</si>
  <si>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</si>
  <si>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</si>
  <si>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</si>
  <si>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</si>
  <si>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</si>
  <si>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</si>
  <si>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</si>
  <si>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</si>
  <si>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</si>
  <si>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</si>
  <si>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</si>
  <si>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</si>
  <si>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</si>
  <si>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</si>
  <si>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</si>
  <si>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</si>
  <si>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</si>
  <si>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</si>
  <si>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</si>
  <si>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</si>
  <si>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</si>
  <si>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</si>
  <si>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</si>
  <si>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</si>
  <si>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</si>
  <si>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</si>
  <si>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</si>
  <si>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</si>
  <si>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</si>
  <si>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</si>
  <si>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</si>
  <si>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</si>
  <si>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</si>
  <si>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</si>
  <si>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</si>
  <si>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</si>
  <si>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</si>
  <si>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</si>
  <si>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</si>
  <si>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</si>
  <si>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</si>
  <si>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</si>
  <si>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</si>
  <si>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</si>
  <si>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</si>
  <si>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</si>
  <si>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</si>
  <si>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</si>
  <si>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</si>
  <si>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</si>
  <si>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</si>
  <si>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</si>
  <si>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</si>
  <si>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</si>
  <si>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</si>
  <si>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</si>
  <si>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</si>
  <si>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</si>
  <si>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</si>
  <si>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</si>
  <si>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</si>
  <si>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</si>
  <si>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</si>
  <si>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</si>
  <si>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</si>
  <si>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</si>
  <si>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</si>
  <si>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</si>
  <si>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</si>
  <si>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</si>
  <si>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</si>
  <si>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</si>
  <si>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</si>
  <si>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</si>
  <si>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</si>
  <si>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</si>
  <si>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</si>
  <si>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</si>
  <si>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</si>
  <si>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</si>
  <si>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</si>
  <si>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</si>
  <si>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</si>
  <si>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</si>
  <si>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</si>
  <si>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</si>
  <si>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</si>
  <si>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</si>
  <si>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</si>
  <si>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</si>
  <si>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</si>
  <si>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</si>
  <si>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</si>
  <si>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</si>
  <si>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</si>
  <si>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</si>
  <si>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</si>
  <si>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</si>
  <si>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</si>
  <si>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</si>
  <si>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</si>
  <si>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</si>
  <si>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</si>
  <si>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</si>
  <si>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</si>
  <si>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</si>
  <si>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</si>
  <si>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</si>
  <si>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</si>
  <si>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</si>
  <si>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</si>
  <si>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</si>
  <si>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</si>
  <si>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</si>
  <si>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</si>
  <si>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</si>
  <si>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</si>
  <si>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</si>
  <si>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</si>
  <si>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</si>
  <si>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</si>
  <si>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</si>
  <si>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</si>
  <si>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</si>
  <si>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</si>
  <si>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</si>
  <si>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</si>
  <si>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</si>
  <si>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</si>
  <si>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</si>
  <si>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</si>
  <si>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</si>
  <si>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</si>
  <si>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</si>
  <si>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</si>
  <si>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</si>
  <si>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</si>
  <si>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</si>
  <si>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</si>
  <si>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</si>
  <si>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</si>
  <si>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</si>
  <si>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</si>
  <si>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</si>
  <si>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</si>
  <si>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</si>
  <si>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</si>
  <si>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</si>
  <si>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</si>
  <si>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</si>
  <si>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</si>
  <si>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</si>
  <si>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</si>
  <si>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</si>
  <si>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</si>
  <si>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</si>
  <si>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</si>
  <si>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</si>
  <si>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</si>
  <si>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</si>
  <si>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</si>
  <si>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</si>
  <si>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</si>
  <si>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</si>
  <si>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</si>
  <si>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</si>
  <si>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</si>
  <si>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</si>
  <si>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</si>
  <si>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</si>
  <si>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</si>
  <si>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</si>
  <si>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</si>
  <si>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</si>
  <si>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</si>
  <si>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</si>
  <si>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</si>
  <si>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</si>
  <si>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</si>
  <si>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</si>
  <si>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</si>
  <si>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</si>
  <si>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</si>
  <si>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</si>
  <si>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</si>
  <si>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</si>
  <si>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</si>
  <si>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</si>
  <si>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</si>
  <si>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</si>
  <si>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</si>
  <si>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</si>
  <si>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</si>
  <si>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</si>
  <si>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</si>
  <si>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</si>
  <si>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</si>
  <si>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</si>
  <si>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</si>
  <si>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</si>
  <si>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</si>
  <si>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</si>
  <si>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</si>
  <si>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</si>
  <si>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</si>
  <si>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</si>
  <si>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</si>
  <si>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</si>
  <si>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</si>
  <si>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</si>
  <si>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</si>
  <si>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</si>
  <si>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</si>
  <si>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</si>
  <si>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</si>
  <si>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</si>
  <si>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</si>
  <si>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</si>
  <si>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</si>
  <si>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</si>
  <si>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</si>
  <si>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</si>
  <si>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</si>
  <si>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</si>
  <si>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</si>
  <si>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</si>
  <si>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</si>
  <si>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</si>
  <si>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</si>
  <si>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</si>
  <si>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</si>
  <si>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</si>
  <si>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</si>
  <si>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</si>
  <si>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</si>
  <si>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</si>
  <si>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</si>
  <si>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</si>
  <si>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</si>
  <si>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</si>
  <si>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</si>
  <si>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</si>
  <si>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</si>
  <si>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</si>
  <si>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</si>
  <si>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</si>
  <si>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</si>
  <si>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</si>
  <si>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</si>
  <si>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</si>
  <si>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</si>
  <si>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</si>
  <si>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</si>
  <si>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</si>
  <si>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</si>
  <si>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</si>
  <si>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</si>
  <si>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</si>
  <si>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</si>
  <si>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</si>
  <si>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</si>
  <si>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</si>
  <si>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</si>
  <si>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</si>
  <si>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</si>
  <si>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</si>
  <si>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</si>
  <si>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</si>
  <si>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</si>
  <si>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</si>
  <si>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</si>
  <si>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</si>
  <si>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</si>
  <si>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</si>
  <si>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</si>
  <si>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</si>
  <si>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</si>
  <si>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</si>
  <si>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</si>
  <si>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</si>
  <si>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</si>
  <si>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</si>
  <si>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</si>
  <si>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</si>
  <si>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</si>
  <si>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</si>
  <si>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</si>
  <si>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</si>
  <si>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</si>
  <si>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</si>
  <si>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</si>
  <si>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</si>
  <si>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</si>
  <si>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</si>
  <si>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</si>
  <si>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</si>
  <si>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</si>
  <si>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</si>
  <si>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</si>
  <si>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</si>
  <si>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</si>
  <si>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</si>
  <si>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</si>
  <si>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</si>
  <si>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</si>
  <si>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</si>
  <si>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</si>
  <si>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</si>
  <si>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</si>
  <si>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</si>
  <si>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</si>
  <si>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</si>
  <si>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</si>
  <si>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</si>
  <si>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</si>
  <si>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</si>
  <si>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</si>
  <si>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</si>
  <si>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</si>
  <si>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</si>
  <si>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</si>
  <si>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</si>
  <si>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</si>
  <si>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</si>
  <si>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</si>
  <si>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</si>
  <si>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</si>
  <si>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</si>
  <si>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</si>
  <si>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</si>
  <si>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</si>
  <si>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</si>
  <si>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</si>
  <si>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</si>
  <si>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</si>
  <si>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</si>
  <si>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</si>
  <si>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</si>
  <si>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</si>
  <si>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</si>
  <si>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</si>
  <si>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</si>
  <si>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</si>
  <si>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</si>
  <si>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</si>
  <si>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</si>
  <si>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</si>
  <si>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</si>
  <si>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</si>
  <si>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</si>
  <si>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</si>
  <si>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</si>
  <si>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</si>
  <si>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</si>
  <si>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</si>
  <si>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</si>
  <si>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</si>
  <si>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</si>
  <si>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</si>
  <si>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</si>
  <si>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</si>
  <si>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</si>
  <si>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</si>
  <si>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</si>
  <si>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</si>
  <si>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</si>
  <si>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</si>
  <si>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</si>
  <si>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</si>
  <si>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</si>
  <si>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</si>
  <si>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</si>
  <si>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</si>
  <si>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</si>
  <si>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</si>
  <si>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</si>
  <si>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</si>
  <si>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</si>
  <si>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</si>
  <si>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</si>
  <si>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</si>
  <si>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</si>
  <si>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</si>
  <si>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</si>
  <si>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</si>
  <si>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</si>
  <si>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</si>
  <si>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</si>
  <si>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</si>
  <si>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</si>
  <si>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</si>
  <si>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</si>
  <si>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</si>
  <si>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</si>
  <si>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</si>
  <si>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</si>
  <si>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</si>
  <si>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</si>
  <si>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</si>
  <si>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</si>
  <si>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</si>
  <si>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</si>
  <si>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</si>
  <si>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</si>
  <si>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</si>
  <si>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</si>
  <si>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</si>
  <si>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</si>
  <si>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</si>
  <si>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</si>
  <si>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</si>
  <si>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</si>
  <si>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</si>
  <si>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</si>
  <si>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</si>
  <si>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</si>
  <si>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</si>
  <si>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</si>
  <si>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</si>
  <si>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</si>
  <si>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</si>
  <si>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</si>
  <si>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</si>
  <si>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</si>
  <si>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</si>
  <si>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</si>
  <si>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</si>
  <si>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</si>
  <si>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</si>
  <si>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</si>
  <si>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</si>
  <si>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</si>
  <si>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</si>
  <si>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</si>
  <si>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</si>
  <si>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</si>
  <si>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</si>
  <si>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</si>
  <si>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</si>
  <si>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</si>
  <si>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</si>
  <si>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</si>
  <si>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</si>
  <si>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</si>
  <si>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</si>
  <si>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</si>
  <si>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</si>
  <si>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</si>
  <si>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</si>
  <si>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</si>
  <si>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</si>
  <si>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</si>
  <si>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</si>
  <si>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</si>
  <si>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</si>
  <si>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</si>
  <si>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</si>
  <si>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</si>
  <si>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</si>
  <si>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</si>
  <si>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</si>
  <si>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</si>
  <si>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</si>
  <si>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</si>
  <si>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</si>
  <si>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</si>
  <si>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</si>
  <si>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</si>
  <si>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</si>
  <si>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</si>
  <si>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</si>
  <si>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</si>
  <si>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</si>
  <si>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</si>
  <si>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</si>
  <si>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</si>
  <si>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</si>
  <si>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</si>
  <si>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</si>
  <si>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</si>
  <si>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</si>
  <si>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</si>
  <si>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</si>
  <si>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</si>
  <si>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</si>
  <si>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</si>
  <si>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</si>
  <si>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</si>
  <si>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</si>
  <si>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</si>
  <si>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</si>
  <si>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</si>
  <si>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</si>
  <si>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</si>
  <si>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</si>
  <si>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</si>
  <si>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</si>
  <si>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</si>
  <si>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</si>
  <si>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</si>
  <si>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</si>
  <si>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</si>
  <si>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</si>
  <si>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</si>
  <si>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</si>
  <si>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</si>
  <si>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</si>
  <si>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</si>
  <si>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</si>
  <si>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</si>
  <si>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</si>
  <si>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</si>
  <si>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</si>
  <si>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</si>
  <si>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</si>
  <si>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</si>
  <si>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</si>
  <si>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</si>
  <si>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</si>
  <si>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</si>
  <si>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</si>
  <si>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</si>
  <si>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</si>
  <si>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</si>
  <si>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</si>
  <si>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</si>
  <si>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</si>
  <si>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</si>
  <si>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</si>
  <si>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</si>
  <si>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</si>
  <si>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</si>
  <si>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</si>
  <si>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</si>
  <si>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</si>
  <si>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</si>
  <si>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</si>
  <si>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</si>
  <si>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</si>
  <si>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</si>
  <si>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</si>
  <si>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</si>
  <si>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</si>
  <si>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</si>
  <si>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</si>
  <si>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</si>
  <si>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</si>
  <si>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</si>
  <si>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</si>
  <si>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</si>
  <si>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</si>
  <si>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</si>
  <si>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</si>
  <si>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</si>
  <si>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</si>
  <si>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</si>
  <si>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</si>
  <si>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</si>
  <si>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</si>
  <si>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</si>
  <si>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</si>
  <si>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</si>
  <si>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</si>
  <si>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</si>
  <si>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</si>
  <si>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</si>
  <si>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</si>
  <si>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</si>
  <si>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</si>
  <si>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</si>
  <si>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</si>
  <si>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</si>
  <si>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</si>
  <si>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</si>
  <si>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</si>
  <si>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</si>
  <si>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</si>
  <si>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</si>
  <si>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</si>
  <si>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</si>
  <si>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</si>
  <si>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</si>
  <si>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</si>
  <si>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</si>
  <si>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</si>
  <si>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</si>
  <si>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</si>
  <si>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</si>
  <si>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</si>
  <si>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</si>
  <si>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</si>
  <si>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</si>
  <si>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</si>
  <si>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</si>
  <si>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</si>
  <si>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</si>
  <si>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</si>
  <si>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</si>
  <si>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</si>
  <si>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</si>
  <si>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</si>
  <si>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</si>
  <si>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</si>
  <si>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</si>
  <si>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</si>
  <si>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</si>
  <si>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</si>
  <si>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</si>
  <si>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</si>
  <si>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</si>
  <si>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</si>
  <si>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</si>
  <si>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</si>
  <si>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</si>
  <si>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</si>
  <si>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</si>
  <si>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</si>
  <si>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</si>
  <si>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</si>
  <si>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</si>
  <si>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</si>
  <si>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</si>
  <si>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</si>
  <si>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</si>
  <si>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</si>
  <si>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</si>
  <si>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</si>
  <si>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</si>
  <si>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</si>
  <si>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</si>
  <si>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</si>
  <si>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</si>
  <si>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</si>
  <si>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</si>
  <si>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</si>
  <si>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</si>
  <si>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</si>
  <si>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</si>
  <si>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</si>
  <si>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</si>
  <si>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</si>
  <si>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</si>
  <si>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</si>
  <si>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</si>
  <si>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</si>
  <si>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</si>
  <si>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</si>
  <si>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</si>
  <si>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</si>
  <si>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</si>
  <si>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</si>
  <si>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</si>
  <si>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</si>
  <si>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</si>
  <si>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</si>
  <si>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</si>
  <si>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</si>
  <si>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</si>
  <si>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</si>
  <si>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</si>
  <si>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</si>
  <si>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</si>
  <si>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</si>
  <si>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</si>
  <si>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</si>
  <si>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</si>
  <si>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</si>
  <si>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</si>
  <si>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</si>
  <si>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</si>
  <si>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</si>
  <si>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</si>
  <si>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</si>
  <si>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</si>
  <si>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</si>
  <si>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</si>
  <si>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</si>
  <si>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</si>
  <si>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</si>
  <si>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</si>
  <si>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</si>
  <si>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</si>
  <si>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</si>
  <si>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</si>
  <si>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</si>
  <si>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</si>
  <si>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</si>
  <si>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</si>
  <si>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</si>
  <si>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</si>
  <si>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</si>
  <si>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</si>
  <si>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</si>
  <si>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</si>
  <si>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</si>
  <si>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</si>
  <si>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</si>
  <si>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</si>
  <si>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</si>
  <si>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</si>
  <si>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</si>
  <si>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</si>
  <si>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</si>
  <si>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</si>
  <si>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</si>
  <si>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</si>
  <si>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</si>
  <si>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</si>
  <si>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</si>
  <si>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</si>
  <si>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</si>
  <si>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</si>
  <si>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</si>
  <si>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</si>
  <si>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</si>
  <si>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</si>
  <si>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</si>
  <si>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</si>
  <si>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</si>
  <si>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</si>
  <si>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</si>
  <si>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</si>
  <si>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</si>
  <si>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</si>
  <si>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</si>
  <si>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</si>
  <si>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</si>
  <si>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</si>
  <si>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</si>
  <si>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</si>
  <si>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</si>
  <si>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</si>
  <si>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</si>
  <si>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</si>
  <si>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</si>
  <si>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</si>
  <si>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</si>
  <si>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</si>
  <si>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</si>
  <si>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</si>
  <si>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</si>
  <si>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</si>
  <si>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</si>
  <si>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</si>
  <si>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</si>
  <si>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</si>
  <si>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</si>
  <si>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</si>
  <si>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</si>
  <si>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</si>
  <si>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</si>
  <si>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</si>
  <si>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</si>
  <si>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</si>
  <si>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</si>
  <si>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</si>
  <si>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</si>
  <si>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</si>
  <si>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</si>
  <si>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</si>
  <si>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</si>
  <si>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</si>
  <si>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</si>
  <si>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</si>
  <si>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</si>
  <si>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</si>
  <si>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</si>
  <si>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</si>
  <si>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</si>
  <si>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</si>
  <si>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</si>
  <si>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</si>
  <si>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</si>
  <si>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</si>
  <si>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</si>
  <si>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</si>
  <si>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</si>
  <si>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</si>
  <si>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</si>
  <si>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</si>
  <si>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</si>
  <si>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</si>
  <si>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</si>
  <si>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</si>
  <si>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</si>
  <si>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</si>
  <si>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</si>
  <si>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</si>
  <si>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</si>
  <si>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</si>
  <si>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</si>
  <si>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</si>
  <si>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</si>
  <si>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</si>
  <si>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</si>
  <si>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</si>
  <si>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</si>
  <si>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</si>
  <si>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</si>
  <si>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</si>
  <si>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</si>
  <si>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</si>
  <si>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</si>
  <si>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</si>
  <si>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</si>
  <si>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</si>
  <si>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</si>
  <si>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</si>
  <si>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</si>
  <si>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</si>
  <si>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</si>
  <si>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</si>
  <si>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</si>
  <si>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</si>
  <si>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</si>
  <si>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</si>
  <si>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</si>
  <si>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</si>
  <si>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</si>
  <si>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</si>
  <si>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</si>
  <si>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</si>
  <si>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</si>
  <si>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</si>
  <si>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</si>
  <si>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</si>
  <si>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</si>
  <si>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</si>
  <si>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</si>
  <si>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</si>
  <si>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</si>
  <si>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</si>
  <si>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</si>
  <si>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</si>
  <si>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</si>
  <si>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</si>
  <si>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</si>
  <si>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</si>
  <si>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</si>
  <si>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</si>
  <si>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</si>
  <si>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</si>
  <si>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</si>
  <si>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</si>
  <si>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</si>
  <si>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</si>
  <si>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</si>
  <si>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</si>
  <si>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</si>
  <si>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</si>
  <si>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</si>
  <si>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</si>
  <si>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</si>
  <si>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</si>
  <si>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</si>
  <si>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</si>
  <si>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</si>
  <si>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</si>
  <si>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</si>
  <si>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</si>
  <si>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</si>
  <si>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</si>
  <si>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</si>
  <si>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</si>
  <si>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</si>
  <si>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</si>
  <si>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</si>
  <si>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</si>
  <si>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</si>
  <si>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</si>
  <si>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</si>
  <si>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</si>
  <si>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</si>
  <si>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</si>
  <si>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</si>
  <si>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</si>
  <si>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</si>
  <si>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</si>
  <si>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</si>
  <si>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</si>
  <si>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</si>
  <si>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</si>
  <si>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</si>
  <si>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</si>
  <si>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</si>
  <si>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</si>
  <si>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</si>
  <si>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</si>
  <si>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</si>
  <si>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</si>
  <si>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</si>
  <si>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</si>
  <si>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</si>
  <si>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</si>
  <si>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</si>
  <si>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</si>
  <si>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</si>
  <si>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</si>
  <si>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</si>
  <si>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</si>
  <si>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</si>
  <si>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</si>
  <si>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</si>
  <si>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</si>
  <si>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</si>
  <si>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</si>
  <si>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</si>
  <si>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</si>
  <si>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</si>
  <si>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</si>
  <si>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</si>
  <si>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</si>
  <si>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</si>
  <si>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</si>
  <si>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</si>
  <si>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</si>
  <si>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</si>
  <si>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</si>
  <si>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</si>
  <si>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</si>
  <si>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</si>
  <si>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</si>
  <si>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</si>
  <si>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</si>
  <si>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</si>
  <si>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</si>
  <si>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</si>
  <si>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</si>
  <si>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</si>
  <si>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</si>
  <si>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</si>
  <si>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</si>
  <si>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</si>
  <si>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</si>
  <si>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</si>
  <si>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</si>
  <si>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</si>
  <si>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</si>
  <si>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</si>
  <si>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</si>
  <si>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</si>
  <si>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</si>
  <si>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</si>
  <si>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</si>
  <si>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</si>
  <si>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</si>
  <si>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</si>
  <si>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</si>
  <si>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</si>
  <si>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</si>
  <si>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</si>
  <si>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</si>
  <si>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</si>
  <si>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</si>
  <si>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</si>
  <si>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</si>
  <si>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</si>
  <si>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</si>
  <si>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</si>
  <si>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</si>
  <si>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</si>
  <si>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</si>
  <si>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</si>
  <si>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</si>
  <si>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</si>
  <si>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</si>
  <si>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</si>
  <si>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</si>
  <si>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</si>
  <si>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</si>
  <si>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</si>
  <si>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</si>
  <si>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</si>
  <si>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</si>
  <si>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</si>
  <si>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</si>
  <si>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</si>
  <si>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</si>
  <si>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</si>
  <si>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</si>
  <si>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</si>
  <si>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</si>
  <si>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</si>
  <si>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</si>
  <si>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</si>
  <si>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</si>
  <si>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</si>
  <si>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</si>
  <si>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</si>
  <si>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</si>
  <si>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</si>
  <si>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</si>
  <si>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</si>
  <si>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</si>
  <si>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</si>
  <si>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</si>
  <si>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</si>
  <si>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</si>
  <si>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</si>
  <si>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</si>
  <si>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</si>
  <si>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</si>
  <si>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</si>
  <si>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</si>
  <si>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</si>
  <si>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</si>
  <si>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</si>
  <si>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</si>
  <si>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</si>
  <si>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</si>
  <si>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</si>
  <si>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</si>
  <si>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</si>
  <si>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</si>
  <si>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</si>
  <si>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</si>
  <si>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</si>
  <si>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</si>
  <si>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</si>
  <si>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</si>
  <si>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</si>
  <si>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</si>
  <si>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</si>
  <si>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</si>
  <si>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</si>
  <si>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</si>
  <si>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</si>
  <si>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</si>
  <si>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</si>
  <si>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</si>
  <si>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</si>
  <si>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</si>
  <si>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</si>
  <si>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</si>
  <si>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</si>
  <si>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</si>
  <si>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</si>
  <si>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</si>
  <si>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</si>
  <si>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</si>
  <si>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</si>
  <si>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</si>
  <si>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</si>
  <si>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</si>
  <si>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</si>
  <si>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</si>
  <si>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</si>
  <si>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</si>
  <si>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</si>
  <si>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</si>
  <si>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</si>
  <si>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</si>
  <si>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</si>
  <si>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</si>
  <si>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</si>
  <si>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</si>
  <si>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</si>
  <si>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</si>
  <si>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</si>
  <si>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</si>
  <si>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</si>
  <si>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</si>
  <si>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</si>
  <si>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</si>
  <si>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</si>
  <si>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</si>
  <si>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</si>
  <si>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</si>
  <si>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</si>
  <si>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</si>
  <si>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</si>
  <si>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</si>
  <si>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</si>
  <si>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</si>
  <si>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</si>
  <si>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</si>
  <si>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</si>
  <si>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</si>
  <si>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</si>
  <si>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</si>
  <si>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</si>
  <si>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</si>
  <si>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</si>
  <si>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</si>
  <si>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</si>
  <si>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</si>
  <si>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</si>
  <si>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</si>
  <si>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</si>
  <si>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</si>
  <si>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</si>
  <si>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</si>
  <si>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</si>
  <si>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</si>
  <si>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</si>
  <si>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</si>
  <si>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</si>
  <si>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</si>
  <si>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</si>
  <si>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</si>
  <si>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</si>
  <si>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</si>
  <si>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</si>
  <si>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</si>
  <si>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</si>
  <si>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</si>
  <si>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</si>
  <si>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</si>
  <si>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</si>
  <si>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</si>
  <si>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</si>
  <si>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</si>
  <si>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</si>
  <si>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</si>
  <si>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</si>
  <si>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</si>
  <si>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</si>
  <si>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</si>
  <si>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</si>
  <si>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</si>
  <si>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</si>
  <si>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</si>
  <si>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</si>
  <si>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</si>
  <si>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</si>
  <si>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</si>
  <si>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</si>
  <si>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</si>
  <si>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</si>
  <si>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</si>
  <si>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</si>
  <si>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</si>
  <si>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</si>
  <si>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</si>
  <si>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</si>
  <si>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</si>
  <si>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</si>
  <si>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</si>
  <si>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</si>
  <si>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</si>
  <si>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</si>
  <si>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</si>
  <si>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</si>
  <si>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</si>
  <si>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</si>
  <si>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</si>
  <si>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</si>
  <si>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</si>
  <si>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</si>
  <si>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</si>
  <si>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</si>
  <si>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</si>
  <si>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</si>
  <si>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</si>
  <si>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</si>
  <si>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</si>
  <si>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</si>
  <si>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</si>
  <si>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</si>
  <si>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</si>
  <si>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</si>
  <si>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</si>
  <si>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</si>
  <si>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</si>
  <si>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</si>
  <si>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</si>
  <si>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</si>
  <si>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</si>
  <si>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</si>
  <si>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</si>
  <si>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</si>
  <si>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</si>
  <si>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</si>
  <si>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</si>
  <si>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</si>
  <si>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</si>
  <si>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</si>
  <si>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</si>
  <si>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</si>
  <si>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</si>
  <si>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</si>
  <si>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</si>
  <si>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</si>
  <si>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</si>
  <si>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</si>
  <si>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</si>
  <si>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</si>
  <si>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</si>
  <si>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</si>
  <si>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</si>
  <si>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</si>
  <si>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</si>
  <si>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</si>
  <si>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</si>
  <si>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</si>
  <si>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</si>
  <si>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</si>
  <si>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</si>
  <si>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</si>
  <si>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</si>
  <si>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</si>
  <si>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</si>
  <si>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</si>
  <si>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</si>
  <si>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</si>
  <si>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</si>
  <si>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</si>
  <si>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</si>
  <si>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</si>
  <si>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</si>
  <si>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</si>
  <si>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</si>
  <si>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</si>
  <si>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</si>
  <si>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</si>
  <si>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</si>
  <si>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</si>
  <si>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</si>
  <si>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</si>
  <si>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</si>
  <si>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</si>
  <si>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</si>
  <si>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</si>
  <si>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</si>
  <si>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</si>
  <si>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</si>
  <si>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</si>
  <si>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</si>
  <si>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</si>
  <si>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</si>
  <si>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</si>
  <si>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</si>
  <si>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</si>
  <si>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</si>
  <si>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</si>
  <si>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</si>
  <si>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</si>
  <si>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</si>
  <si>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</si>
  <si>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</si>
  <si>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</si>
  <si>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</si>
  <si>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</si>
  <si>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</si>
  <si>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</si>
  <si>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</si>
  <si>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</si>
  <si>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</si>
  <si>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</si>
  <si>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</si>
  <si>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</si>
  <si>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</si>
  <si>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</si>
  <si>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</si>
  <si>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</si>
  <si>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</si>
  <si>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</si>
  <si>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</si>
  <si>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</si>
  <si>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</si>
  <si>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</si>
  <si>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</si>
  <si>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</si>
  <si>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</si>
  <si>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</si>
  <si>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</si>
  <si>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</si>
  <si>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</si>
  <si>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</si>
  <si>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</si>
  <si>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</si>
  <si>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</si>
  <si>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</si>
  <si>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</si>
  <si>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</si>
  <si>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</si>
  <si>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</si>
  <si>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</si>
  <si>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</si>
  <si>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</si>
  <si>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</si>
  <si>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</si>
  <si>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</si>
  <si>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</si>
  <si>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</si>
  <si>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</si>
  <si>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</si>
  <si>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</si>
  <si>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</si>
  <si>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</si>
  <si>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</si>
  <si>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</si>
  <si>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</si>
  <si>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</si>
  <si>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</si>
  <si>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</si>
  <si>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</si>
  <si>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</si>
  <si>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</si>
  <si>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</si>
  <si>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</si>
  <si>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</si>
  <si>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</si>
  <si>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</si>
  <si>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</si>
  <si>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</si>
  <si>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</si>
  <si>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</si>
  <si>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</si>
  <si>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</si>
  <si>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</si>
  <si>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</si>
  <si>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</si>
  <si>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</si>
  <si>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</si>
  <si>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</si>
  <si>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</si>
  <si>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</si>
  <si>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</si>
  <si>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</si>
  <si>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</si>
  <si>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</si>
  <si>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</si>
  <si>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</si>
  <si>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</si>
  <si>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</si>
  <si>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</si>
  <si>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</si>
  <si>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</si>
  <si>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</si>
  <si>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</si>
  <si>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</si>
  <si>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</si>
  <si>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</si>
  <si>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</si>
  <si>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</si>
  <si>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</si>
  <si>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</si>
  <si>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</si>
  <si>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</si>
  <si>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</si>
  <si>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</si>
  <si>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</si>
  <si>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</si>
  <si>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</si>
  <si>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</si>
  <si>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</si>
  <si>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</si>
  <si>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</si>
  <si>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</si>
  <si>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</si>
  <si>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</si>
  <si>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</si>
  <si>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</si>
  <si>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</si>
  <si>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</si>
  <si>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</si>
  <si>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</si>
  <si>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</si>
  <si>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</si>
  <si>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</si>
  <si>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</si>
  <si>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</si>
  <si>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</si>
  <si>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</si>
  <si>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</si>
  <si>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</si>
  <si>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</si>
  <si>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</si>
  <si>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</si>
  <si>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</si>
  <si>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</si>
  <si>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</si>
  <si>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</si>
  <si>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</si>
  <si>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</si>
  <si>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</si>
  <si>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</si>
  <si>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</si>
  <si>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</si>
  <si>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</si>
  <si>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</si>
  <si>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</si>
  <si>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</si>
  <si>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</si>
  <si>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</si>
  <si>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</si>
  <si>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</si>
  <si>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</si>
  <si>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</si>
  <si>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</si>
  <si>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</si>
  <si>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</si>
  <si>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</si>
  <si>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</si>
  <si>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</si>
  <si>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</si>
  <si>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</si>
  <si>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</si>
  <si>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</si>
  <si>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</si>
  <si>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</si>
  <si>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</si>
  <si>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</si>
  <si>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</si>
  <si>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</si>
  <si>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</si>
  <si>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</si>
  <si>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</si>
  <si>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</si>
  <si>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</si>
  <si>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</si>
  <si>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</si>
  <si>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</si>
  <si>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</si>
  <si>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</si>
  <si>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</si>
  <si>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</si>
  <si>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</si>
  <si>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</si>
  <si>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</si>
  <si>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</si>
  <si>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</si>
  <si>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</si>
  <si>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</si>
  <si>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</si>
  <si>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</si>
  <si>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</si>
  <si>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</si>
  <si>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</si>
  <si>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</si>
  <si>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</si>
  <si>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</si>
  <si>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</si>
  <si>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</si>
  <si>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</si>
  <si>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</si>
  <si>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</si>
  <si>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</si>
  <si>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</si>
  <si>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</si>
  <si>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</si>
  <si>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</si>
  <si>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</si>
  <si>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</si>
  <si>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</si>
  <si>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</si>
  <si>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</si>
  <si>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</si>
  <si>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</si>
  <si>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</si>
  <si>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</si>
  <si>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</si>
  <si>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</si>
  <si>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</si>
  <si>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</si>
  <si>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</si>
  <si>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</si>
  <si>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</si>
  <si>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</si>
  <si>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</si>
  <si>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</si>
  <si>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</si>
  <si>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</si>
  <si>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</si>
  <si>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</si>
  <si>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</si>
  <si>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</si>
  <si>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</si>
  <si>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</si>
  <si>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</si>
  <si>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</si>
  <si>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</si>
  <si>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</si>
  <si>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</si>
  <si>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</si>
  <si>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</si>
  <si>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</si>
  <si>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</si>
  <si>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</si>
  <si>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</si>
  <si>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</si>
  <si>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</si>
  <si>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</si>
  <si>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</si>
  <si>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</si>
  <si>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</si>
  <si>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</si>
  <si>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</si>
  <si>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</si>
  <si>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</si>
  <si>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</si>
  <si>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</si>
  <si>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</si>
  <si>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</si>
  <si>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</si>
  <si>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</si>
  <si>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</si>
  <si>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</si>
  <si>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</si>
  <si>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</si>
  <si>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</si>
  <si>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</si>
  <si>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</si>
  <si>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</si>
  <si>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</si>
  <si>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</si>
  <si>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</si>
  <si>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</si>
  <si>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</si>
  <si>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</si>
  <si>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</si>
  <si>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</si>
  <si>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</si>
  <si>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</si>
  <si>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</si>
  <si>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</si>
  <si>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</si>
  <si>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</si>
  <si>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</si>
  <si>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</si>
  <si>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</si>
  <si>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</si>
  <si>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</si>
  <si>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</si>
  <si>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</si>
  <si>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</si>
  <si>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</si>
  <si>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</si>
  <si>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</si>
  <si>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</si>
  <si>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</si>
  <si>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</si>
  <si>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</si>
  <si>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</si>
  <si>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</si>
  <si>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</si>
  <si>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</si>
  <si>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</si>
  <si>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</si>
  <si>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</si>
  <si>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</si>
  <si>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</si>
  <si>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</si>
  <si>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</si>
  <si>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</si>
  <si>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</si>
  <si>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</si>
  <si>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</si>
  <si>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</si>
  <si>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</si>
  <si>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</si>
  <si>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</si>
  <si>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</si>
  <si>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</si>
  <si>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</si>
  <si>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</si>
  <si>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</si>
  <si>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</si>
  <si>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</si>
  <si>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</si>
  <si>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</si>
  <si>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</si>
  <si>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</si>
  <si>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</si>
  <si>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</si>
  <si>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</si>
  <si>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</si>
  <si>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</si>
  <si>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</si>
  <si>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</si>
  <si>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</si>
  <si>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</si>
  <si>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</si>
  <si>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</si>
  <si>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</si>
  <si>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</si>
  <si>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</si>
  <si>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</si>
  <si>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</si>
  <si>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</si>
  <si>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</si>
  <si>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</si>
  <si>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</si>
  <si>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</si>
  <si>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</si>
  <si>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</si>
  <si>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</si>
  <si>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</si>
  <si>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</si>
  <si>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</si>
  <si>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</si>
  <si>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</si>
  <si>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</si>
  <si>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</si>
  <si>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</si>
  <si>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</si>
  <si>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</si>
  <si>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</si>
  <si>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</si>
  <si>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</si>
  <si>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</si>
  <si>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</si>
  <si>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</si>
  <si>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</si>
  <si>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</si>
  <si>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</si>
  <si>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</si>
  <si>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</si>
  <si>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</si>
  <si>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</si>
  <si>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</si>
  <si>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</si>
  <si>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</si>
  <si>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</si>
  <si>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</si>
  <si>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</si>
  <si>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</si>
  <si>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</si>
  <si>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</si>
  <si>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</si>
  <si>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</si>
  <si>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</si>
  <si>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</si>
  <si>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</si>
  <si>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</si>
  <si>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</si>
  <si>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</si>
  <si>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</si>
  <si>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</si>
  <si>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</si>
  <si>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</si>
  <si>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</si>
  <si>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</si>
  <si>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</si>
  <si>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</si>
  <si>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</si>
  <si>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</si>
  <si>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</si>
  <si>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</si>
  <si>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</si>
  <si>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</si>
  <si>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</si>
  <si>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</si>
  <si>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</si>
  <si>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</si>
  <si>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</si>
  <si>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</si>
  <si>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</si>
  <si>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</si>
  <si>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</si>
  <si>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</si>
  <si>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</si>
  <si>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</si>
  <si>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</si>
  <si>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</si>
  <si>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</si>
  <si>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</si>
  <si>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</si>
  <si>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</si>
  <si>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</si>
  <si>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</si>
  <si>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</si>
  <si>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</si>
  <si>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</si>
  <si>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</si>
  <si>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</si>
  <si>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</si>
  <si>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</si>
  <si>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</si>
  <si>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</si>
  <si>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</si>
  <si>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</si>
  <si>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</si>
  <si>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</si>
  <si>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</si>
  <si>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</si>
  <si>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</si>
  <si>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</si>
  <si>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</si>
  <si>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</si>
  <si>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</si>
  <si>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</si>
  <si>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</si>
  <si>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</si>
  <si>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</si>
  <si>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</si>
  <si>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</si>
  <si>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</si>
  <si>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</si>
  <si>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</si>
  <si>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</si>
  <si>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</si>
  <si>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</si>
  <si>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</si>
  <si>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</si>
  <si>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</si>
  <si>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</si>
  <si>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</si>
  <si>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</si>
  <si>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</si>
  <si>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</si>
  <si>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</si>
  <si>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</si>
  <si>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</si>
  <si>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</si>
  <si>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</si>
  <si>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</si>
  <si>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</si>
  <si>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</si>
  <si>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</si>
  <si>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</si>
  <si>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</si>
  <si>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</si>
  <si>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</si>
  <si>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</si>
  <si>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</si>
  <si>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</si>
  <si>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</si>
  <si>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</si>
  <si>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</si>
  <si>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</si>
  <si>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</si>
  <si>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</si>
  <si>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</si>
  <si>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</si>
  <si>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</si>
  <si>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</si>
  <si>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</si>
  <si>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</si>
  <si>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</si>
  <si>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</si>
  <si>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</si>
  <si>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</si>
  <si>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</si>
  <si>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</si>
  <si>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</si>
  <si>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</si>
  <si>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</si>
  <si>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</si>
  <si>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</si>
  <si>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</si>
  <si>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</si>
  <si>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</si>
  <si>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</si>
  <si>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</si>
  <si>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</si>
  <si>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</si>
  <si>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</si>
  <si>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</si>
  <si>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</si>
  <si>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</si>
  <si>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</si>
  <si>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</si>
  <si>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</si>
  <si>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</si>
  <si>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</si>
  <si>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</si>
  <si>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</si>
  <si>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</si>
  <si>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</si>
  <si>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</si>
  <si>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</si>
  <si>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</si>
  <si>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</si>
  <si>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</si>
  <si>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</si>
  <si>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</si>
  <si>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</si>
  <si>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</si>
  <si>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</si>
  <si>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</si>
  <si>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</si>
  <si>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</si>
  <si>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</si>
  <si>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</si>
  <si>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</si>
  <si>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</si>
  <si>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</si>
  <si>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</si>
  <si>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</si>
  <si>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</si>
  <si>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</si>
  <si>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</si>
  <si>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</si>
  <si>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</si>
  <si>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</si>
  <si>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</si>
  <si>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</si>
  <si>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</si>
  <si>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</si>
  <si>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</si>
  <si>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</si>
  <si>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</si>
  <si>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</si>
  <si>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</si>
  <si>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</si>
  <si>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</si>
  <si>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</si>
  <si>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</si>
  <si>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</si>
  <si>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</si>
  <si>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</si>
  <si>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</si>
  <si>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</si>
  <si>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</si>
  <si>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</si>
  <si>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</si>
  <si>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</si>
  <si>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</si>
  <si>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</si>
  <si>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</si>
  <si>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</si>
  <si>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</si>
  <si>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</si>
  <si>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</si>
  <si>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</si>
  <si>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</si>
  <si>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</si>
  <si>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</si>
  <si>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</si>
  <si>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</si>
  <si>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</si>
  <si>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</si>
  <si>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</si>
  <si>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</si>
  <si>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</si>
  <si>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</si>
  <si>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</si>
  <si>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</si>
  <si>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</si>
  <si>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</si>
  <si>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</si>
  <si>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</si>
  <si>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</si>
  <si>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</si>
  <si>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</si>
  <si>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</si>
  <si>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</si>
  <si>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</si>
  <si>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</si>
  <si>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</si>
  <si>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</si>
  <si>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</si>
  <si>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</si>
  <si>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</si>
  <si>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</si>
  <si>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</si>
  <si>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</si>
  <si>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</si>
  <si>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</si>
  <si>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</si>
  <si>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</si>
  <si>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</si>
  <si>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</si>
  <si>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</si>
  <si>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</si>
  <si>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</si>
  <si>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</si>
  <si>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</si>
  <si>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</si>
  <si>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</si>
  <si>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</si>
  <si>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</si>
  <si>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</si>
  <si>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</si>
  <si>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</si>
  <si>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</si>
  <si>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</si>
  <si>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</si>
  <si>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</si>
  <si>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</si>
  <si>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</si>
  <si>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</si>
  <si>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</si>
  <si>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</si>
  <si>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</si>
  <si>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</si>
  <si>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</si>
  <si>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</si>
  <si>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</si>
  <si>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</si>
  <si>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</si>
  <si>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</si>
  <si>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</si>
  <si>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</si>
  <si>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</si>
  <si>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</si>
  <si>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</si>
  <si>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</si>
  <si>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</si>
  <si>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</si>
  <si>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</si>
  <si>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</si>
  <si>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</si>
  <si>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</si>
  <si>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</si>
  <si>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</si>
  <si>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</si>
  <si>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</si>
  <si>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</si>
  <si>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</si>
  <si>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</si>
  <si>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</si>
  <si>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</si>
  <si>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</si>
  <si>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</si>
  <si>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</si>
  <si>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</si>
  <si>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</si>
  <si>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</si>
  <si>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</si>
  <si>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</si>
  <si>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</si>
  <si>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</si>
  <si>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</si>
  <si>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</si>
  <si>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</si>
  <si>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</si>
  <si>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</si>
  <si>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</si>
  <si>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</si>
  <si>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</si>
  <si>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</si>
  <si>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</si>
  <si>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</si>
  <si>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</si>
  <si>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</si>
  <si>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</si>
  <si>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</si>
  <si>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</si>
  <si>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</si>
  <si>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</si>
  <si>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</si>
  <si>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</si>
  <si>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</si>
  <si>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</si>
  <si>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</si>
  <si>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</si>
  <si>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</si>
  <si>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</si>
  <si>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</si>
  <si>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</si>
  <si>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</si>
  <si>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</si>
  <si>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</si>
  <si>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</si>
  <si>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</si>
  <si>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</si>
  <si>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</si>
  <si>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</si>
  <si>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</si>
  <si>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</si>
  <si>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</si>
  <si>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</si>
  <si>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</si>
  <si>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</si>
  <si>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</si>
  <si>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</si>
  <si>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</si>
  <si>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</si>
  <si>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</si>
  <si>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</si>
  <si>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</si>
  <si>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</si>
  <si>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</si>
  <si>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</si>
  <si>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</si>
  <si>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</si>
  <si>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</si>
  <si>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</si>
  <si>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</si>
  <si>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</si>
  <si>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</si>
  <si>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</si>
  <si>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</si>
  <si>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</si>
  <si>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</si>
  <si>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</si>
  <si>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</si>
  <si>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</si>
  <si>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</si>
  <si>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</si>
  <si>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</si>
  <si>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</si>
  <si>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</si>
  <si>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</si>
  <si>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</si>
  <si>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</si>
  <si>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</si>
  <si>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</si>
  <si>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</si>
  <si>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</si>
  <si>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</si>
  <si>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</si>
  <si>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</si>
  <si>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</si>
  <si>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</si>
  <si>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</si>
  <si>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</si>
  <si>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</si>
  <si>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</si>
  <si>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</si>
  <si>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</si>
  <si>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</si>
  <si>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</si>
  <si>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</si>
  <si>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</si>
  <si>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</si>
  <si>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</si>
  <si>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</si>
  <si>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</si>
  <si>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</si>
  <si>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</si>
  <si>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</si>
  <si>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</si>
  <si>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</si>
  <si>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</si>
  <si>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</si>
  <si>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</si>
  <si>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</si>
  <si>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</si>
  <si>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</si>
  <si>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</si>
  <si>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</si>
  <si>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</si>
  <si>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</si>
  <si>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</si>
  <si>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</si>
  <si>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</si>
  <si>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</si>
  <si>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</si>
  <si>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</si>
  <si>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</si>
  <si>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</si>
  <si>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</si>
  <si>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</si>
  <si>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</si>
  <si>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</si>
  <si>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</si>
  <si>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</si>
  <si>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</si>
  <si>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</si>
  <si>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</si>
  <si>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</si>
  <si>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</si>
  <si>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</si>
  <si>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</si>
  <si>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</si>
  <si>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</si>
  <si>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</si>
  <si>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</si>
  <si>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</si>
  <si>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</si>
  <si>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</si>
  <si>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</si>
  <si>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</si>
  <si>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</si>
  <si>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</si>
  <si>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</si>
  <si>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</si>
  <si>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</si>
  <si>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</si>
  <si>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</si>
  <si>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</si>
  <si>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</si>
  <si>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</si>
  <si>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</si>
  <si>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</si>
  <si>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</si>
  <si>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</si>
  <si>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</si>
  <si>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</si>
  <si>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</si>
  <si>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</si>
  <si>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</si>
  <si>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</si>
  <si>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</si>
  <si>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</si>
  <si>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</si>
  <si>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</si>
  <si>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</si>
  <si>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</si>
  <si>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</si>
  <si>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</si>
  <si>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</si>
  <si>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</si>
  <si>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</si>
  <si>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</si>
  <si>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</si>
  <si>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</si>
  <si>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</si>
  <si>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</si>
  <si>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</si>
  <si>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</si>
  <si>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</si>
  <si>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</si>
  <si>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</si>
  <si>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</si>
  <si>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</si>
  <si>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</si>
  <si>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</si>
  <si>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</si>
  <si>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</si>
  <si>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</si>
  <si>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</si>
  <si>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250-255</t>
  </si>
  <si>
    <t xml:space="preserve">PGHH </t>
  </si>
  <si>
    <t>10700-10800</t>
  </si>
  <si>
    <t>2500-2550</t>
  </si>
  <si>
    <t>310-315</t>
  </si>
  <si>
    <t xml:space="preserve">CROMPTON </t>
  </si>
  <si>
    <t>TOWER RESEARCH CAPITAL MARKETS INDIA PRIVATE LIMITED</t>
  </si>
  <si>
    <t>165-170</t>
  </si>
  <si>
    <t>400-410</t>
  </si>
  <si>
    <t>1260-1240</t>
  </si>
  <si>
    <t xml:space="preserve">CIPLA </t>
  </si>
  <si>
    <t>680-690</t>
  </si>
  <si>
    <t xml:space="preserve">BALKRISIND </t>
  </si>
  <si>
    <t>1160-1140</t>
  </si>
  <si>
    <t>930-950</t>
  </si>
  <si>
    <t>Profit of Rs.18.50/-</t>
  </si>
  <si>
    <t>156-158</t>
  </si>
  <si>
    <t>1400-1450</t>
  </si>
  <si>
    <t>470-480</t>
  </si>
  <si>
    <t>1305-1315</t>
  </si>
  <si>
    <t>750-760</t>
  </si>
  <si>
    <t>ALPHA LEON ENTERPRISES LLP</t>
  </si>
  <si>
    <t xml:space="preserve">Retail Research Technical Calls &amp; Fundamental Performance Report for the month of July-2020 </t>
  </si>
  <si>
    <t>Loss of Rs.20.5/-</t>
  </si>
  <si>
    <t>Loss of Rs.31.5/-</t>
  </si>
  <si>
    <t xml:space="preserve">NIFTY JUL FUT </t>
  </si>
  <si>
    <t>NIFTY 9-JUL 10200 PE</t>
  </si>
  <si>
    <t>Loss of Rs.145/-</t>
  </si>
  <si>
    <t>935-945</t>
  </si>
  <si>
    <t>1030-1070</t>
  </si>
  <si>
    <t>185-182</t>
  </si>
  <si>
    <t>88</t>
  </si>
  <si>
    <t>-160</t>
  </si>
  <si>
    <t>52</t>
  </si>
  <si>
    <t>Loss of Rs.60/-</t>
  </si>
  <si>
    <t>Loss of Rs.108/-</t>
  </si>
  <si>
    <t>Profit of Rs.18/-</t>
  </si>
  <si>
    <t>Profit of Rs.4/-</t>
  </si>
  <si>
    <t>United Polyfab Guj. Ltd.</t>
  </si>
  <si>
    <t>VISHWAKARMA TRADING HOUSE</t>
  </si>
  <si>
    <t>Profit of Rs.20/-</t>
  </si>
  <si>
    <t>Profit of Rs.12.5/-</t>
  </si>
  <si>
    <t>Profit of Rs.22.5/-</t>
  </si>
  <si>
    <t>16770-16800</t>
  </si>
  <si>
    <t>18000-18500</t>
  </si>
  <si>
    <t>640-643</t>
  </si>
  <si>
    <t>670-680</t>
  </si>
  <si>
    <t>Profit of Rs.26/-</t>
  </si>
  <si>
    <t>Loss of Rs.65/-</t>
  </si>
  <si>
    <t>HRTI PRIVATE LIMITED</t>
  </si>
  <si>
    <t>Part Profit of Rs.46/-</t>
  </si>
  <si>
    <t>365-368</t>
  </si>
  <si>
    <t>2000-2100</t>
  </si>
  <si>
    <t>1080-1120</t>
  </si>
  <si>
    <t>2340-2350</t>
  </si>
  <si>
    <t>2550-2600</t>
  </si>
  <si>
    <t xml:space="preserve"> NIFTY 10600 PE 09-JUL</t>
  </si>
  <si>
    <t>100-120</t>
  </si>
  <si>
    <t xml:space="preserve">HINDUNILVR JULY 2180 CE </t>
  </si>
  <si>
    <t xml:space="preserve">HINDUNILVR JULY 2220 CE </t>
  </si>
  <si>
    <t>55-57</t>
  </si>
  <si>
    <t>40-42</t>
  </si>
  <si>
    <t>NCC Limited</t>
  </si>
  <si>
    <t>Profit of Rs.19/-</t>
  </si>
  <si>
    <t>Part Profit of Rs.65/-</t>
  </si>
  <si>
    <t>BANKNIFTY 21500 PE 16-JUL</t>
  </si>
  <si>
    <t>600-700</t>
  </si>
  <si>
    <t>Part Profit of Rs.40/-</t>
  </si>
  <si>
    <t>935-943</t>
  </si>
  <si>
    <t>1020-1050</t>
  </si>
  <si>
    <t>98.5-99.5</t>
  </si>
  <si>
    <t>112-115</t>
  </si>
  <si>
    <t>5700-5500</t>
  </si>
  <si>
    <t>260-265</t>
  </si>
  <si>
    <t>565-569</t>
  </si>
  <si>
    <t>600-610</t>
  </si>
  <si>
    <t>1130-1140</t>
  </si>
  <si>
    <t>1250-1270</t>
  </si>
  <si>
    <t>Loss of Rs.40/-</t>
  </si>
  <si>
    <t>Profit of Rs.540/-</t>
  </si>
  <si>
    <t>Profit of Rs.35.5/-</t>
  </si>
  <si>
    <t>RS SECURITIES</t>
  </si>
  <si>
    <t>Part Profit of Rs.235/-</t>
  </si>
  <si>
    <t>Profit of Rs.13/-</t>
  </si>
  <si>
    <t>576-579</t>
  </si>
  <si>
    <t>550-540</t>
  </si>
  <si>
    <t>NIFTY 23-JUL 10200 PE</t>
  </si>
  <si>
    <t>10760-10770</t>
  </si>
  <si>
    <t>94-98</t>
  </si>
  <si>
    <t>10500-10400</t>
  </si>
  <si>
    <t>300</t>
  </si>
  <si>
    <t>Loss of Rs.230/-</t>
  </si>
  <si>
    <t xml:space="preserve">Sell </t>
  </si>
  <si>
    <t>19400-19600</t>
  </si>
  <si>
    <t>18000-17500</t>
  </si>
  <si>
    <t>NOVATEOR</t>
  </si>
  <si>
    <t>RELCAPITAL LTD- Depo Set</t>
  </si>
  <si>
    <t>TEJAS TRADEFIN LLP</t>
  </si>
  <si>
    <t>N.K.SECURITIES</t>
  </si>
  <si>
    <t>ARVINDF-RE</t>
  </si>
  <si>
    <t>Arvind Fashions RE</t>
  </si>
  <si>
    <t>394-398</t>
  </si>
  <si>
    <t>440-450</t>
  </si>
  <si>
    <t xml:space="preserve">CUMMINSIND </t>
  </si>
  <si>
    <t>7NR</t>
  </si>
  <si>
    <t>CBPL</t>
  </si>
  <si>
    <t>MEHULBHAI RAMESHCHANDRA SAGAR</t>
  </si>
  <si>
    <t>TWISHA PRATISHBHAI CHHATRAPATI</t>
  </si>
  <si>
    <t>DEEPA CHETAN SANGANI</t>
  </si>
  <si>
    <t>GANGAPA</t>
  </si>
  <si>
    <t>BHARATI VIJAY BHANDARI</t>
  </si>
  <si>
    <t>POCHAMREDDY HANUMANTH REDDY</t>
  </si>
  <si>
    <t>RRIL</t>
  </si>
  <si>
    <t>NUTAN DEALERS PRIVATE LIMITED</t>
  </si>
  <si>
    <t>VISHWAMURTE TRAD INVEST PE LTD</t>
  </si>
  <si>
    <t>SAUMIL ARVINDBHAI BHAVNAGARI</t>
  </si>
  <si>
    <t>PRATIK BANKDA</t>
  </si>
  <si>
    <t>THINKINK</t>
  </si>
  <si>
    <t>KOMAL VAGHAJI CHAUHAN</t>
  </si>
  <si>
    <t>TRANWAY</t>
  </si>
  <si>
    <t>HITESH MOHANBHAI PATEL</t>
  </si>
  <si>
    <t>TULIVE</t>
  </si>
  <si>
    <t>CNC REALTY PRIVATE LTD</t>
  </si>
  <si>
    <t>MEENAL BHANDARI</t>
  </si>
  <si>
    <t>Equitas Holdings Limited</t>
  </si>
  <si>
    <t>GRAVITON RESEARCH CAPITAL LLP</t>
  </si>
  <si>
    <t>SURJECTIVE RESEARCH CAPITAL LLP</t>
  </si>
  <si>
    <t>Gic Housing Finance Ltd</t>
  </si>
  <si>
    <t>ADROIT FINANCIAL SERVICES PVT LTD</t>
  </si>
  <si>
    <t>Mahindra EPC Irrig Ltd</t>
  </si>
  <si>
    <t>Ruchi Infrastructure Ltd.</t>
  </si>
  <si>
    <t>SILGO</t>
  </si>
  <si>
    <t>Silgo Retail Limited</t>
  </si>
  <si>
    <t>ARYAMAN CAPITAL MARKETS LIMITED</t>
  </si>
  <si>
    <t>Tamil Nadu Newsprint</t>
  </si>
  <si>
    <t>MULTIPLES PRIVATE EQUITY FII I FPI</t>
  </si>
  <si>
    <t>OVERSKUD MULTI ASSET MANAGEMENT PRIVATE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</si>
</sst>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61">
    <xf numFmtId="0" fontId="0" fillId="0" borderId="0"/>
    <xf numFmtId="0" fontId="32" fillId="30" borderId="0" applyNumberFormat="0" applyBorder="0" applyAlignment="0" applyProtection="0"/>
    <xf numFmtId="0" fontId="26" fillId="26" borderId="0" applyNumberFormat="0" applyBorder="0" applyAlignment="0" applyProtection="0"/>
    <xf numFmtId="0" fontId="26" fillId="31" borderId="0" applyNumberFormat="0" applyBorder="0" applyAlignment="0" applyProtection="0"/>
    <xf numFmtId="9" fontId="48" fillId="0" borderId="0" applyFont="0" applyFill="0" applyBorder="0" applyAlignment="0" applyProtection="0"/>
    <xf numFmtId="0" fontId="33" fillId="28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32" fillId="30" borderId="0" applyNumberFormat="0" applyBorder="0" applyAlignment="0" applyProtection="0"/>
    <xf numFmtId="0" fontId="32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2" fillId="34" borderId="0" applyNumberFormat="0" applyBorder="0" applyAlignment="0" applyProtection="0"/>
    <xf numFmtId="0" fontId="26" fillId="38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37" borderId="0" applyNumberFormat="0" applyBorder="0" applyAlignment="0" applyProtection="0"/>
    <xf numFmtId="0" fontId="26" fillId="31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9" fontId="48" fillId="0" borderId="0" applyFill="0" applyBorder="0" applyAlignment="0" applyProtection="0"/>
    <xf numFmtId="0" fontId="26" fillId="47" borderId="0" applyNumberFormat="0" applyBorder="0" applyAlignment="0" applyProtection="0"/>
    <xf numFmtId="9" fontId="26" fillId="0" borderId="0" applyFont="0" applyFill="0" applyBorder="0" applyAlignment="0" applyProtection="0"/>
    <xf numFmtId="0" fontId="26" fillId="47" borderId="0" applyNumberFormat="0" applyBorder="0" applyAlignment="0" applyProtection="0"/>
    <xf numFmtId="9" fontId="26" fillId="0" borderId="0" applyFont="0" applyFill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44" fillId="54" borderId="33" applyNumberFormat="0" applyAlignment="0" applyProtection="0"/>
    <xf numFmtId="0" fontId="44" fillId="54" borderId="33" applyNumberFormat="0" applyAlignment="0" applyProtection="0"/>
    <xf numFmtId="0" fontId="44" fillId="54" borderId="33" applyNumberFormat="0" applyAlignment="0" applyProtection="0"/>
    <xf numFmtId="0" fontId="40" fillId="35" borderId="30" applyNumberFormat="0" applyAlignment="0" applyProtection="0"/>
    <xf numFmtId="0" fontId="40" fillId="35" borderId="30" applyNumberFormat="0" applyAlignment="0" applyProtection="0"/>
    <xf numFmtId="0" fontId="40" fillId="35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7" borderId="34" applyNumberFormat="0" applyFont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6" borderId="33" applyNumberFormat="0" applyAlignment="0" applyProtection="0"/>
    <xf numFmtId="0" fontId="45" fillId="56" borderId="33" applyNumberFormat="0" applyAlignment="0" applyProtection="0"/>
    <xf numFmtId="0" fontId="45" fillId="56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2" borderId="27" applyNumberFormat="0" applyAlignment="0" applyProtection="0"/>
    <xf numFmtId="0" fontId="26" fillId="57" borderId="34" applyNumberFormat="0" applyFont="0" applyAlignment="0" applyProtection="0"/>
    <xf numFmtId="0" fontId="26" fillId="57" borderId="34" applyNumberFormat="0" applyFont="0" applyAlignment="0" applyProtection="0"/>
    <xf numFmtId="0" fontId="26" fillId="57" borderId="34" applyNumberFormat="0" applyFont="0" applyAlignment="0" applyProtection="0"/>
    <xf numFmtId="0" fontId="47" fillId="54" borderId="36" applyNumberFormat="0" applyAlignment="0" applyProtection="0"/>
    <xf numFmtId="0" fontId="47" fillId="54" borderId="36" applyNumberFormat="0" applyAlignment="0" applyProtection="0"/>
    <xf numFmtId="0" fontId="47" fillId="54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71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2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4" borderId="11" xfId="0" applyNumberFormat="1" applyFont="1" applyFill="1" applyBorder="1" applyAlignment="1">
      <alignment horizontal="left"/>
    </xf>
    <xf numFmtId="167" fontId="48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8" fillId="14" borderId="9" xfId="0" applyFont="1" applyFill="1" applyBorder="1" applyAlignment="1">
      <alignment horizontal="centerContinuous"/>
    </xf>
    <xf numFmtId="0" fontId="48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7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6" fontId="7" fillId="2" borderId="37" xfId="16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8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8" fillId="59" borderId="37" xfId="160" applyFont="1" applyFill="1" applyBorder="1" applyAlignment="1">
      <alignment horizontal="center" vertical="top"/>
    </xf>
    <xf numFmtId="0" fontId="48" fillId="59" borderId="37" xfId="0" applyFont="1" applyFill="1" applyBorder="1" applyAlignment="1">
      <alignment horizontal="center" vertical="center"/>
    </xf>
    <xf numFmtId="0" fontId="48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43" fontId="7" fillId="59" borderId="37" xfId="160" applyFont="1" applyFill="1" applyBorder="1" applyAlignment="1">
      <alignment horizont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43" fontId="7" fillId="58" borderId="37" xfId="160" applyFont="1" applyFill="1" applyBorder="1" applyAlignment="1">
      <alignment horizontal="center"/>
    </xf>
    <xf numFmtId="10" fontId="0" fillId="3" borderId="0" xfId="4" applyNumberFormat="1" applyFont="1" applyFill="1"/>
    <xf numFmtId="1" fontId="0" fillId="58" borderId="37" xfId="0" applyNumberFormat="1" applyFon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16" fontId="7" fillId="58" borderId="37" xfId="160" applyNumberFormat="1" applyFont="1" applyFill="1" applyBorder="1" applyAlignment="1">
      <alignment horizontal="center"/>
    </xf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8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8" fillId="58" borderId="37" xfId="0" applyFont="1" applyFill="1" applyBorder="1" applyAlignment="1">
      <alignment horizontal="center" vertical="top"/>
    </xf>
    <xf numFmtId="165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0" fontId="6" fillId="58" borderId="37" xfId="0" applyFont="1" applyFill="1" applyBorder="1" applyAlignment="1">
      <alignment horizontal="center"/>
    </xf>
    <xf numFmtId="49" fontId="7" fillId="58" borderId="5" xfId="0" applyNumberFormat="1" applyFont="1" applyFill="1" applyBorder="1" applyAlignment="1">
      <alignment horizontal="center"/>
    </xf>
    <xf numFmtId="49" fontId="8" fillId="58" borderId="37" xfId="0" applyNumberFormat="1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" fontId="0" fillId="60" borderId="37" xfId="0" applyNumberFormat="1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8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43" fontId="7" fillId="60" borderId="37" xfId="160" applyFont="1" applyFill="1" applyBorder="1" applyAlignment="1">
      <alignment horizont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8" fillId="60" borderId="37" xfId="16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48" fillId="60" borderId="37" xfId="0" applyFont="1" applyFill="1" applyBorder="1" applyAlignment="1">
      <alignment horizontal="center" vertical="top"/>
    </xf>
    <xf numFmtId="0" fontId="0" fillId="0" borderId="37" xfId="0" applyFont="1" applyBorder="1"/>
    <xf numFmtId="0" fontId="0" fillId="49" borderId="37" xfId="0" applyFill="1" applyBorder="1"/>
    <xf numFmtId="164" fontId="0" fillId="49" borderId="37" xfId="0" applyNumberFormat="1" applyFill="1" applyBorder="1" applyAlignment="1">
      <alignment horizontal="center" vertical="center"/>
    </xf>
    <xf numFmtId="165" fontId="0" fillId="49" borderId="37" xfId="0" applyNumberFormat="1" applyFont="1" applyFill="1" applyBorder="1" applyAlignment="1">
      <alignment horizontal="center" vertical="center"/>
    </xf>
    <xf numFmtId="0" fontId="48" fillId="49" borderId="37" xfId="0" applyFont="1" applyFill="1" applyBorder="1" applyAlignment="1">
      <alignment horizontal="center" vertical="center"/>
    </xf>
    <xf numFmtId="0" fontId="0" fillId="49" borderId="37" xfId="0" applyFill="1" applyBorder="1" applyAlignment="1">
      <alignment horizontal="center"/>
    </xf>
    <xf numFmtId="0" fontId="7" fillId="49" borderId="37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16" fontId="7" fillId="49" borderId="37" xfId="160" applyNumberFormat="1" applyFont="1" applyFill="1" applyBorder="1" applyAlignment="1">
      <alignment horizontal="center" vertical="center"/>
    </xf>
    <xf numFmtId="43" fontId="7" fillId="49" borderId="37" xfId="160" applyFont="1" applyFill="1" applyBorder="1" applyAlignment="1">
      <alignment horizontal="center"/>
    </xf>
    <xf numFmtId="16" fontId="7" fillId="49" borderId="37" xfId="160" applyNumberFormat="1" applyFont="1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/>
    </xf>
    <xf numFmtId="1" fontId="0" fillId="2" borderId="5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/>
    <xf numFmtId="0" fontId="0" fillId="58" borderId="37" xfId="0" applyFill="1" applyBorder="1" applyAlignment="1">
      <alignment horizontal="center"/>
    </xf>
    <xf numFmtId="165" fontId="0" fillId="58" borderId="37" xfId="0" applyNumberFormat="1" applyFill="1" applyBorder="1" applyAlignment="1">
      <alignment horizontal="center" vertical="center"/>
    </xf>
    <xf numFmtId="16" fontId="48" fillId="58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16" fontId="8" fillId="2" borderId="39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5" fontId="8" fillId="2" borderId="5" xfId="0" applyNumberFormat="1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8" xfId="0" applyNumberFormat="1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58" borderId="5" xfId="0" applyFont="1" applyFill="1" applyBorder="1" applyAlignment="1">
      <alignment horizontal="center" vertical="center"/>
    </xf>
    <xf numFmtId="0" fontId="8" fillId="58" borderId="38" xfId="0" applyFont="1" applyFill="1" applyBorder="1" applyAlignment="1">
      <alignment horizontal="center" vertical="center"/>
    </xf>
    <xf numFmtId="16" fontId="8" fillId="58" borderId="5" xfId="0" applyNumberFormat="1" applyFont="1" applyFill="1" applyBorder="1" applyAlignment="1">
      <alignment horizontal="center" vertical="center"/>
    </xf>
    <xf numFmtId="16" fontId="8" fillId="58" borderId="38" xfId="0" applyNumberFormat="1" applyFont="1" applyFill="1" applyBorder="1" applyAlignment="1">
      <alignment horizontal="center" vertical="center"/>
    </xf>
    <xf numFmtId="165" fontId="8" fillId="58" borderId="5" xfId="0" applyNumberFormat="1" applyFont="1" applyFill="1" applyBorder="1" applyAlignment="1">
      <alignment horizontal="center" vertical="center"/>
    </xf>
    <xf numFmtId="165" fontId="8" fillId="58" borderId="38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155</xdr:row>
      <xdr:rowOff>56589</xdr:rowOff>
    </xdr:from>
    <xdr:to>
      <xdr:col>11</xdr:col>
      <xdr:colOff>368674</xdr:colOff>
      <xdr:row>169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2" sqref="C22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44025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75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F28" sqref="F28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44025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44" t="s">
        <v>16</v>
      </c>
      <c r="B9" s="546" t="s">
        <v>17</v>
      </c>
      <c r="C9" s="546" t="s">
        <v>18</v>
      </c>
      <c r="D9" s="274" t="s">
        <v>19</v>
      </c>
      <c r="E9" s="274" t="s">
        <v>20</v>
      </c>
      <c r="F9" s="541" t="s">
        <v>21</v>
      </c>
      <c r="G9" s="542"/>
      <c r="H9" s="543"/>
      <c r="I9" s="541" t="s">
        <v>22</v>
      </c>
      <c r="J9" s="542"/>
      <c r="K9" s="543"/>
      <c r="L9" s="274"/>
      <c r="M9" s="281"/>
      <c r="N9" s="281"/>
      <c r="O9" s="281"/>
    </row>
    <row r="10" spans="1:15" ht="59.25" customHeight="1">
      <c r="A10" s="545"/>
      <c r="B10" s="547" t="s">
        <v>17</v>
      </c>
      <c r="C10" s="547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6" t="s">
        <v>34</v>
      </c>
      <c r="C11" s="277" t="s">
        <v>35</v>
      </c>
      <c r="D11" s="303">
        <v>22435.85</v>
      </c>
      <c r="E11" s="303">
        <v>22527.083333333332</v>
      </c>
      <c r="F11" s="315">
        <v>22234.166666666664</v>
      </c>
      <c r="G11" s="315">
        <v>22032.483333333334</v>
      </c>
      <c r="H11" s="315">
        <v>21739.566666666666</v>
      </c>
      <c r="I11" s="315">
        <v>22728.766666666663</v>
      </c>
      <c r="J11" s="315">
        <v>23021.683333333327</v>
      </c>
      <c r="K11" s="315">
        <v>23223.366666666661</v>
      </c>
      <c r="L11" s="302">
        <v>22820</v>
      </c>
      <c r="M11" s="302">
        <v>22325.4</v>
      </c>
      <c r="N11" s="319">
        <v>1766075</v>
      </c>
      <c r="O11" s="320">
        <v>9.2023496676456942E-2</v>
      </c>
    </row>
    <row r="12" spans="1:15" ht="15">
      <c r="A12" s="277">
        <v>2</v>
      </c>
      <c r="B12" s="396" t="s">
        <v>34</v>
      </c>
      <c r="C12" s="277" t="s">
        <v>36</v>
      </c>
      <c r="D12" s="316">
        <v>10766.65</v>
      </c>
      <c r="E12" s="316">
        <v>10756.033333333335</v>
      </c>
      <c r="F12" s="317">
        <v>10707.066666666669</v>
      </c>
      <c r="G12" s="317">
        <v>10647.483333333335</v>
      </c>
      <c r="H12" s="317">
        <v>10598.51666666667</v>
      </c>
      <c r="I12" s="317">
        <v>10815.616666666669</v>
      </c>
      <c r="J12" s="317">
        <v>10864.583333333332</v>
      </c>
      <c r="K12" s="317">
        <v>10924.166666666668</v>
      </c>
      <c r="L12" s="304">
        <v>10805</v>
      </c>
      <c r="M12" s="304">
        <v>10696.45</v>
      </c>
      <c r="N12" s="319">
        <v>13438575</v>
      </c>
      <c r="O12" s="320">
        <v>4.3946927358643924E-3</v>
      </c>
    </row>
    <row r="13" spans="1:15" ht="15">
      <c r="A13" s="277">
        <v>3</v>
      </c>
      <c r="B13" s="396" t="s">
        <v>37</v>
      </c>
      <c r="C13" s="277" t="s">
        <v>38</v>
      </c>
      <c r="D13" s="316">
        <v>1312.8</v>
      </c>
      <c r="E13" s="316">
        <v>1318.3500000000001</v>
      </c>
      <c r="F13" s="317">
        <v>1303.1500000000003</v>
      </c>
      <c r="G13" s="317">
        <v>1293.5000000000002</v>
      </c>
      <c r="H13" s="317">
        <v>1278.3000000000004</v>
      </c>
      <c r="I13" s="317">
        <v>1328.0000000000002</v>
      </c>
      <c r="J13" s="317">
        <v>1343.2</v>
      </c>
      <c r="K13" s="317">
        <v>1352.8500000000001</v>
      </c>
      <c r="L13" s="304">
        <v>1333.55</v>
      </c>
      <c r="M13" s="304">
        <v>1308.7</v>
      </c>
      <c r="N13" s="319">
        <v>2309500</v>
      </c>
      <c r="O13" s="320">
        <v>-7.7336197636949516E-3</v>
      </c>
    </row>
    <row r="14" spans="1:15" ht="15">
      <c r="A14" s="277">
        <v>4</v>
      </c>
      <c r="B14" s="396" t="s">
        <v>39</v>
      </c>
      <c r="C14" s="277" t="s">
        <v>40</v>
      </c>
      <c r="D14" s="316">
        <v>160.1</v>
      </c>
      <c r="E14" s="316">
        <v>160.85</v>
      </c>
      <c r="F14" s="317">
        <v>157.94999999999999</v>
      </c>
      <c r="G14" s="317">
        <v>155.79999999999998</v>
      </c>
      <c r="H14" s="317">
        <v>152.89999999999998</v>
      </c>
      <c r="I14" s="317">
        <v>163</v>
      </c>
      <c r="J14" s="317">
        <v>165.90000000000003</v>
      </c>
      <c r="K14" s="317">
        <v>168.05</v>
      </c>
      <c r="L14" s="304">
        <v>163.75</v>
      </c>
      <c r="M14" s="304">
        <v>158.69999999999999</v>
      </c>
      <c r="N14" s="319">
        <v>19336000</v>
      </c>
      <c r="O14" s="320">
        <v>2.0729684908789387E-3</v>
      </c>
    </row>
    <row r="15" spans="1:15" ht="15">
      <c r="A15" s="277">
        <v>5</v>
      </c>
      <c r="B15" s="396" t="s">
        <v>39</v>
      </c>
      <c r="C15" s="277" t="s">
        <v>41</v>
      </c>
      <c r="D15" s="316">
        <v>336.55</v>
      </c>
      <c r="E15" s="316">
        <v>337.11666666666667</v>
      </c>
      <c r="F15" s="317">
        <v>332.28333333333336</v>
      </c>
      <c r="G15" s="317">
        <v>328.01666666666671</v>
      </c>
      <c r="H15" s="317">
        <v>323.18333333333339</v>
      </c>
      <c r="I15" s="317">
        <v>341.38333333333333</v>
      </c>
      <c r="J15" s="317">
        <v>346.21666666666658</v>
      </c>
      <c r="K15" s="317">
        <v>350.48333333333329</v>
      </c>
      <c r="L15" s="304">
        <v>341.95</v>
      </c>
      <c r="M15" s="304">
        <v>332.85</v>
      </c>
      <c r="N15" s="319">
        <v>31460000</v>
      </c>
      <c r="O15" s="320">
        <v>2.2673709874034945E-2</v>
      </c>
    </row>
    <row r="16" spans="1:15" ht="15">
      <c r="A16" s="277">
        <v>6</v>
      </c>
      <c r="B16" s="396" t="s">
        <v>44</v>
      </c>
      <c r="C16" s="277" t="s">
        <v>45</v>
      </c>
      <c r="D16" s="316">
        <v>697.5</v>
      </c>
      <c r="E16" s="316">
        <v>695.98333333333323</v>
      </c>
      <c r="F16" s="317">
        <v>691.66666666666652</v>
      </c>
      <c r="G16" s="317">
        <v>685.83333333333326</v>
      </c>
      <c r="H16" s="317">
        <v>681.51666666666654</v>
      </c>
      <c r="I16" s="317">
        <v>701.81666666666649</v>
      </c>
      <c r="J16" s="317">
        <v>706.13333333333333</v>
      </c>
      <c r="K16" s="317">
        <v>711.96666666666647</v>
      </c>
      <c r="L16" s="304">
        <v>700.3</v>
      </c>
      <c r="M16" s="304">
        <v>690.15</v>
      </c>
      <c r="N16" s="319">
        <v>1489000</v>
      </c>
      <c r="O16" s="320">
        <v>-1.455989410986102E-2</v>
      </c>
    </row>
    <row r="17" spans="1:15" ht="15">
      <c r="A17" s="277">
        <v>7</v>
      </c>
      <c r="B17" s="396" t="s">
        <v>37</v>
      </c>
      <c r="C17" s="277" t="s">
        <v>46</v>
      </c>
      <c r="D17" s="316">
        <v>197.85</v>
      </c>
      <c r="E17" s="316">
        <v>199.73333333333335</v>
      </c>
      <c r="F17" s="317">
        <v>194.8666666666667</v>
      </c>
      <c r="G17" s="317">
        <v>191.88333333333335</v>
      </c>
      <c r="H17" s="317">
        <v>187.01666666666671</v>
      </c>
      <c r="I17" s="317">
        <v>202.7166666666667</v>
      </c>
      <c r="J17" s="317">
        <v>207.58333333333337</v>
      </c>
      <c r="K17" s="317">
        <v>210.56666666666669</v>
      </c>
      <c r="L17" s="304">
        <v>204.6</v>
      </c>
      <c r="M17" s="304">
        <v>196.75</v>
      </c>
      <c r="N17" s="319">
        <v>18693000</v>
      </c>
      <c r="O17" s="320">
        <v>-5.9029993618379068E-3</v>
      </c>
    </row>
    <row r="18" spans="1:15" ht="15">
      <c r="A18" s="277">
        <v>8</v>
      </c>
      <c r="B18" s="396" t="s">
        <v>39</v>
      </c>
      <c r="C18" s="277" t="s">
        <v>47</v>
      </c>
      <c r="D18" s="316">
        <v>1406.35</v>
      </c>
      <c r="E18" s="316">
        <v>1416.8333333333333</v>
      </c>
      <c r="F18" s="317">
        <v>1390.1666666666665</v>
      </c>
      <c r="G18" s="317">
        <v>1373.9833333333333</v>
      </c>
      <c r="H18" s="317">
        <v>1347.3166666666666</v>
      </c>
      <c r="I18" s="317">
        <v>1433.0166666666664</v>
      </c>
      <c r="J18" s="317">
        <v>1459.6833333333329</v>
      </c>
      <c r="K18" s="317">
        <v>1475.8666666666663</v>
      </c>
      <c r="L18" s="304">
        <v>1443.5</v>
      </c>
      <c r="M18" s="304">
        <v>1400.65</v>
      </c>
      <c r="N18" s="319">
        <v>906000</v>
      </c>
      <c r="O18" s="320">
        <v>-5.6741280583029671E-2</v>
      </c>
    </row>
    <row r="19" spans="1:15" ht="15">
      <c r="A19" s="277">
        <v>9</v>
      </c>
      <c r="B19" s="396" t="s">
        <v>44</v>
      </c>
      <c r="C19" s="277" t="s">
        <v>48</v>
      </c>
      <c r="D19" s="316">
        <v>113.5</v>
      </c>
      <c r="E19" s="316">
        <v>114.66666666666667</v>
      </c>
      <c r="F19" s="317">
        <v>112.08333333333334</v>
      </c>
      <c r="G19" s="317">
        <v>110.66666666666667</v>
      </c>
      <c r="H19" s="317">
        <v>108.08333333333334</v>
      </c>
      <c r="I19" s="317">
        <v>116.08333333333334</v>
      </c>
      <c r="J19" s="317">
        <v>118.66666666666669</v>
      </c>
      <c r="K19" s="317">
        <v>120.08333333333334</v>
      </c>
      <c r="L19" s="304">
        <v>117.25</v>
      </c>
      <c r="M19" s="304">
        <v>113.25</v>
      </c>
      <c r="N19" s="319">
        <v>9390000</v>
      </c>
      <c r="O19" s="320">
        <v>-1.8295870360690015E-2</v>
      </c>
    </row>
    <row r="20" spans="1:15" ht="15">
      <c r="A20" s="277">
        <v>10</v>
      </c>
      <c r="B20" s="396" t="s">
        <v>44</v>
      </c>
      <c r="C20" s="277" t="s">
        <v>49</v>
      </c>
      <c r="D20" s="316">
        <v>51.4</v>
      </c>
      <c r="E20" s="316">
        <v>51.5</v>
      </c>
      <c r="F20" s="317">
        <v>50.65</v>
      </c>
      <c r="G20" s="317">
        <v>49.9</v>
      </c>
      <c r="H20" s="317">
        <v>49.05</v>
      </c>
      <c r="I20" s="317">
        <v>52.25</v>
      </c>
      <c r="J20" s="317">
        <v>53.099999999999994</v>
      </c>
      <c r="K20" s="317">
        <v>53.85</v>
      </c>
      <c r="L20" s="304">
        <v>52.35</v>
      </c>
      <c r="M20" s="304">
        <v>50.75</v>
      </c>
      <c r="N20" s="319">
        <v>44973000</v>
      </c>
      <c r="O20" s="320">
        <v>2.2090407036203723E-2</v>
      </c>
    </row>
    <row r="21" spans="1:15" ht="15">
      <c r="A21" s="277">
        <v>11</v>
      </c>
      <c r="B21" s="396" t="s">
        <v>50</v>
      </c>
      <c r="C21" s="277" t="s">
        <v>51</v>
      </c>
      <c r="D21" s="316">
        <v>1703.3</v>
      </c>
      <c r="E21" s="316">
        <v>1703.8666666666668</v>
      </c>
      <c r="F21" s="317">
        <v>1693.9333333333336</v>
      </c>
      <c r="G21" s="317">
        <v>1684.5666666666668</v>
      </c>
      <c r="H21" s="317">
        <v>1674.6333333333337</v>
      </c>
      <c r="I21" s="317">
        <v>1713.2333333333336</v>
      </c>
      <c r="J21" s="317">
        <v>1723.166666666667</v>
      </c>
      <c r="K21" s="317">
        <v>1732.5333333333335</v>
      </c>
      <c r="L21" s="304">
        <v>1713.8</v>
      </c>
      <c r="M21" s="304">
        <v>1694.5</v>
      </c>
      <c r="N21" s="319">
        <v>5394600</v>
      </c>
      <c r="O21" s="320">
        <v>2.3390814410107565E-2</v>
      </c>
    </row>
    <row r="22" spans="1:15" ht="15">
      <c r="A22" s="277">
        <v>12</v>
      </c>
      <c r="B22" s="396" t="s">
        <v>52</v>
      </c>
      <c r="C22" s="277" t="s">
        <v>53</v>
      </c>
      <c r="D22" s="316">
        <v>824.6</v>
      </c>
      <c r="E22" s="316">
        <v>822.65</v>
      </c>
      <c r="F22" s="317">
        <v>814.69999999999993</v>
      </c>
      <c r="G22" s="317">
        <v>804.8</v>
      </c>
      <c r="H22" s="317">
        <v>796.84999999999991</v>
      </c>
      <c r="I22" s="317">
        <v>832.55</v>
      </c>
      <c r="J22" s="317">
        <v>840.5</v>
      </c>
      <c r="K22" s="317">
        <v>850.4</v>
      </c>
      <c r="L22" s="304">
        <v>830.6</v>
      </c>
      <c r="M22" s="304">
        <v>812.75</v>
      </c>
      <c r="N22" s="319">
        <v>13284700</v>
      </c>
      <c r="O22" s="320">
        <v>4.1904567699836866E-2</v>
      </c>
    </row>
    <row r="23" spans="1:15" ht="15">
      <c r="A23" s="277">
        <v>13</v>
      </c>
      <c r="B23" s="396" t="s">
        <v>54</v>
      </c>
      <c r="C23" s="277" t="s">
        <v>55</v>
      </c>
      <c r="D23" s="316">
        <v>441</v>
      </c>
      <c r="E23" s="316">
        <v>443.5333333333333</v>
      </c>
      <c r="F23" s="317">
        <v>434.86666666666662</v>
      </c>
      <c r="G23" s="317">
        <v>428.73333333333329</v>
      </c>
      <c r="H23" s="317">
        <v>420.06666666666661</v>
      </c>
      <c r="I23" s="317">
        <v>449.66666666666663</v>
      </c>
      <c r="J23" s="317">
        <v>458.33333333333337</v>
      </c>
      <c r="K23" s="317">
        <v>464.46666666666664</v>
      </c>
      <c r="L23" s="304">
        <v>452.2</v>
      </c>
      <c r="M23" s="304">
        <v>437.4</v>
      </c>
      <c r="N23" s="319">
        <v>59523600</v>
      </c>
      <c r="O23" s="320">
        <v>-1.0374478782195799E-2</v>
      </c>
    </row>
    <row r="24" spans="1:15" ht="15">
      <c r="A24" s="277">
        <v>14</v>
      </c>
      <c r="B24" s="396" t="s">
        <v>44</v>
      </c>
      <c r="C24" s="277" t="s">
        <v>56</v>
      </c>
      <c r="D24" s="316">
        <v>2896.75</v>
      </c>
      <c r="E24" s="316">
        <v>2893.6333333333332</v>
      </c>
      <c r="F24" s="317">
        <v>2868.1166666666663</v>
      </c>
      <c r="G24" s="317">
        <v>2839.4833333333331</v>
      </c>
      <c r="H24" s="317">
        <v>2813.9666666666662</v>
      </c>
      <c r="I24" s="317">
        <v>2922.2666666666664</v>
      </c>
      <c r="J24" s="317">
        <v>2947.7833333333328</v>
      </c>
      <c r="K24" s="317">
        <v>2976.4166666666665</v>
      </c>
      <c r="L24" s="304">
        <v>2919.15</v>
      </c>
      <c r="M24" s="304">
        <v>2865</v>
      </c>
      <c r="N24" s="319">
        <v>1744250</v>
      </c>
      <c r="O24" s="320">
        <v>3.6085536085536087E-2</v>
      </c>
    </row>
    <row r="25" spans="1:15" ht="15">
      <c r="A25" s="277">
        <v>15</v>
      </c>
      <c r="B25" s="396" t="s">
        <v>57</v>
      </c>
      <c r="C25" s="277" t="s">
        <v>58</v>
      </c>
      <c r="D25" s="316">
        <v>6490.05</v>
      </c>
      <c r="E25" s="316">
        <v>6532.3666666666659</v>
      </c>
      <c r="F25" s="317">
        <v>6407.7333333333318</v>
      </c>
      <c r="G25" s="317">
        <v>6325.4166666666661</v>
      </c>
      <c r="H25" s="317">
        <v>6200.7833333333319</v>
      </c>
      <c r="I25" s="317">
        <v>6614.6833333333316</v>
      </c>
      <c r="J25" s="317">
        <v>6739.3166666666648</v>
      </c>
      <c r="K25" s="317">
        <v>6821.6333333333314</v>
      </c>
      <c r="L25" s="304">
        <v>6657</v>
      </c>
      <c r="M25" s="304">
        <v>6450.05</v>
      </c>
      <c r="N25" s="319">
        <v>734750</v>
      </c>
      <c r="O25" s="320">
        <v>3.5854533037391156E-3</v>
      </c>
    </row>
    <row r="26" spans="1:15" ht="15">
      <c r="A26" s="277">
        <v>16</v>
      </c>
      <c r="B26" s="396" t="s">
        <v>57</v>
      </c>
      <c r="C26" s="277" t="s">
        <v>59</v>
      </c>
      <c r="D26" s="316">
        <v>3301.55</v>
      </c>
      <c r="E26" s="316">
        <v>3318.65</v>
      </c>
      <c r="F26" s="317">
        <v>3252.9</v>
      </c>
      <c r="G26" s="317">
        <v>3204.25</v>
      </c>
      <c r="H26" s="317">
        <v>3138.5</v>
      </c>
      <c r="I26" s="317">
        <v>3367.3</v>
      </c>
      <c r="J26" s="317">
        <v>3433.05</v>
      </c>
      <c r="K26" s="317">
        <v>3481.7000000000003</v>
      </c>
      <c r="L26" s="304">
        <v>3384.4</v>
      </c>
      <c r="M26" s="304">
        <v>3270</v>
      </c>
      <c r="N26" s="319">
        <v>7292250</v>
      </c>
      <c r="O26" s="320">
        <v>3.8301356209731963E-2</v>
      </c>
    </row>
    <row r="27" spans="1:15" ht="15">
      <c r="A27" s="277">
        <v>17</v>
      </c>
      <c r="B27" s="396" t="s">
        <v>44</v>
      </c>
      <c r="C27" s="277" t="s">
        <v>60</v>
      </c>
      <c r="D27" s="316">
        <v>1270.75</v>
      </c>
      <c r="E27" s="316">
        <v>1265.8833333333332</v>
      </c>
      <c r="F27" s="317">
        <v>1254.1666666666665</v>
      </c>
      <c r="G27" s="317">
        <v>1237.5833333333333</v>
      </c>
      <c r="H27" s="317">
        <v>1225.8666666666666</v>
      </c>
      <c r="I27" s="317">
        <v>1282.4666666666665</v>
      </c>
      <c r="J27" s="317">
        <v>1294.1833333333332</v>
      </c>
      <c r="K27" s="317">
        <v>1310.7666666666664</v>
      </c>
      <c r="L27" s="304">
        <v>1277.5999999999999</v>
      </c>
      <c r="M27" s="304">
        <v>1249.3</v>
      </c>
      <c r="N27" s="319">
        <v>1486400</v>
      </c>
      <c r="O27" s="320">
        <v>0.12948328267477205</v>
      </c>
    </row>
    <row r="28" spans="1:15" ht="15">
      <c r="A28" s="277">
        <v>18</v>
      </c>
      <c r="B28" s="396" t="s">
        <v>54</v>
      </c>
      <c r="C28" s="277" t="s">
        <v>233</v>
      </c>
      <c r="D28" s="316">
        <v>374.55</v>
      </c>
      <c r="E28" s="316">
        <v>374.41666666666669</v>
      </c>
      <c r="F28" s="317">
        <v>367.38333333333338</v>
      </c>
      <c r="G28" s="317">
        <v>360.2166666666667</v>
      </c>
      <c r="H28" s="317">
        <v>353.18333333333339</v>
      </c>
      <c r="I28" s="317">
        <v>381.58333333333337</v>
      </c>
      <c r="J28" s="317">
        <v>388.61666666666667</v>
      </c>
      <c r="K28" s="317">
        <v>395.78333333333336</v>
      </c>
      <c r="L28" s="304">
        <v>381.45</v>
      </c>
      <c r="M28" s="304">
        <v>367.25</v>
      </c>
      <c r="N28" s="319">
        <v>11367000</v>
      </c>
      <c r="O28" s="320">
        <v>-4.7483380816714152E-4</v>
      </c>
    </row>
    <row r="29" spans="1:15" ht="15">
      <c r="A29" s="277">
        <v>19</v>
      </c>
      <c r="B29" s="396" t="s">
        <v>54</v>
      </c>
      <c r="C29" s="277" t="s">
        <v>61</v>
      </c>
      <c r="D29" s="316">
        <v>51.75</v>
      </c>
      <c r="E29" s="316">
        <v>52.083333333333336</v>
      </c>
      <c r="F29" s="317">
        <v>50.666666666666671</v>
      </c>
      <c r="G29" s="317">
        <v>49.583333333333336</v>
      </c>
      <c r="H29" s="317">
        <v>48.166666666666671</v>
      </c>
      <c r="I29" s="317">
        <v>53.166666666666671</v>
      </c>
      <c r="J29" s="317">
        <v>54.583333333333343</v>
      </c>
      <c r="K29" s="317">
        <v>55.666666666666671</v>
      </c>
      <c r="L29" s="304">
        <v>53.5</v>
      </c>
      <c r="M29" s="304">
        <v>51</v>
      </c>
      <c r="N29" s="319">
        <v>41787200</v>
      </c>
      <c r="O29" s="320">
        <v>1.2718600953895072E-2</v>
      </c>
    </row>
    <row r="30" spans="1:15" ht="15">
      <c r="A30" s="277">
        <v>20</v>
      </c>
      <c r="B30" s="396" t="s">
        <v>50</v>
      </c>
      <c r="C30" s="277" t="s">
        <v>63</v>
      </c>
      <c r="D30" s="316">
        <v>1270.5</v>
      </c>
      <c r="E30" s="316">
        <v>1279.7666666666667</v>
      </c>
      <c r="F30" s="317">
        <v>1255.8333333333333</v>
      </c>
      <c r="G30" s="317">
        <v>1241.1666666666665</v>
      </c>
      <c r="H30" s="317">
        <v>1217.2333333333331</v>
      </c>
      <c r="I30" s="317">
        <v>1294.4333333333334</v>
      </c>
      <c r="J30" s="317">
        <v>1318.3666666666668</v>
      </c>
      <c r="K30" s="317">
        <v>1333.0333333333335</v>
      </c>
      <c r="L30" s="304">
        <v>1303.7</v>
      </c>
      <c r="M30" s="304">
        <v>1265.0999999999999</v>
      </c>
      <c r="N30" s="319">
        <v>2054250</v>
      </c>
      <c r="O30" s="320">
        <v>3.8942976356050069E-2</v>
      </c>
    </row>
    <row r="31" spans="1:15" ht="15">
      <c r="A31" s="277">
        <v>21</v>
      </c>
      <c r="B31" s="396" t="s">
        <v>64</v>
      </c>
      <c r="C31" s="277" t="s">
        <v>65</v>
      </c>
      <c r="D31" s="316">
        <v>100.15</v>
      </c>
      <c r="E31" s="316">
        <v>100.18333333333334</v>
      </c>
      <c r="F31" s="317">
        <v>98.666666666666671</v>
      </c>
      <c r="G31" s="317">
        <v>97.183333333333337</v>
      </c>
      <c r="H31" s="317">
        <v>95.666666666666671</v>
      </c>
      <c r="I31" s="317">
        <v>101.66666666666667</v>
      </c>
      <c r="J31" s="317">
        <v>103.18333333333332</v>
      </c>
      <c r="K31" s="317">
        <v>104.66666666666667</v>
      </c>
      <c r="L31" s="304">
        <v>101.7</v>
      </c>
      <c r="M31" s="304">
        <v>98.7</v>
      </c>
      <c r="N31" s="319">
        <v>23339600</v>
      </c>
      <c r="O31" s="320">
        <v>-2.1039209435766655E-2</v>
      </c>
    </row>
    <row r="32" spans="1:15" ht="15">
      <c r="A32" s="277">
        <v>22</v>
      </c>
      <c r="B32" s="396" t="s">
        <v>50</v>
      </c>
      <c r="C32" s="277" t="s">
        <v>66</v>
      </c>
      <c r="D32" s="316">
        <v>500.05</v>
      </c>
      <c r="E32" s="316">
        <v>501.15000000000003</v>
      </c>
      <c r="F32" s="317">
        <v>495.45000000000005</v>
      </c>
      <c r="G32" s="317">
        <v>490.85</v>
      </c>
      <c r="H32" s="317">
        <v>485.15000000000003</v>
      </c>
      <c r="I32" s="317">
        <v>505.75000000000006</v>
      </c>
      <c r="J32" s="317">
        <v>511.45</v>
      </c>
      <c r="K32" s="317">
        <v>516.05000000000007</v>
      </c>
      <c r="L32" s="304">
        <v>506.85</v>
      </c>
      <c r="M32" s="304">
        <v>496.55</v>
      </c>
      <c r="N32" s="319">
        <v>4529800</v>
      </c>
      <c r="O32" s="320">
        <v>-1.9290307216003812E-2</v>
      </c>
    </row>
    <row r="33" spans="1:15" ht="15">
      <c r="A33" s="277">
        <v>23</v>
      </c>
      <c r="B33" s="396" t="s">
        <v>44</v>
      </c>
      <c r="C33" s="277" t="s">
        <v>67</v>
      </c>
      <c r="D33" s="316">
        <v>356.05</v>
      </c>
      <c r="E33" s="316">
        <v>361.4666666666667</v>
      </c>
      <c r="F33" s="317">
        <v>349.33333333333337</v>
      </c>
      <c r="G33" s="317">
        <v>342.61666666666667</v>
      </c>
      <c r="H33" s="317">
        <v>330.48333333333335</v>
      </c>
      <c r="I33" s="317">
        <v>368.18333333333339</v>
      </c>
      <c r="J33" s="317">
        <v>380.31666666666672</v>
      </c>
      <c r="K33" s="317">
        <v>387.03333333333342</v>
      </c>
      <c r="L33" s="304">
        <v>373.6</v>
      </c>
      <c r="M33" s="304">
        <v>354.75</v>
      </c>
      <c r="N33" s="319">
        <v>6679500</v>
      </c>
      <c r="O33" s="320">
        <v>5.7971014492753624E-2</v>
      </c>
    </row>
    <row r="34" spans="1:15" ht="15">
      <c r="A34" s="277">
        <v>24</v>
      </c>
      <c r="B34" s="396" t="s">
        <v>68</v>
      </c>
      <c r="C34" s="277" t="s">
        <v>69</v>
      </c>
      <c r="D34" s="316">
        <v>575.4</v>
      </c>
      <c r="E34" s="316">
        <v>573.80000000000007</v>
      </c>
      <c r="F34" s="317">
        <v>568.10000000000014</v>
      </c>
      <c r="G34" s="317">
        <v>560.80000000000007</v>
      </c>
      <c r="H34" s="317">
        <v>555.10000000000014</v>
      </c>
      <c r="I34" s="317">
        <v>581.10000000000014</v>
      </c>
      <c r="J34" s="317">
        <v>586.80000000000018</v>
      </c>
      <c r="K34" s="317">
        <v>594.10000000000014</v>
      </c>
      <c r="L34" s="304">
        <v>579.5</v>
      </c>
      <c r="M34" s="304">
        <v>566.5</v>
      </c>
      <c r="N34" s="319">
        <v>83855853</v>
      </c>
      <c r="O34" s="320">
        <v>-3.8336623575113034E-2</v>
      </c>
    </row>
    <row r="35" spans="1:15" ht="15">
      <c r="A35" s="277">
        <v>25</v>
      </c>
      <c r="B35" s="396" t="s">
        <v>64</v>
      </c>
      <c r="C35" s="277" t="s">
        <v>70</v>
      </c>
      <c r="D35" s="316">
        <v>41.65</v>
      </c>
      <c r="E35" s="316">
        <v>41.75</v>
      </c>
      <c r="F35" s="317">
        <v>41.25</v>
      </c>
      <c r="G35" s="317">
        <v>40.85</v>
      </c>
      <c r="H35" s="317">
        <v>40.35</v>
      </c>
      <c r="I35" s="317">
        <v>42.15</v>
      </c>
      <c r="J35" s="317">
        <v>42.65</v>
      </c>
      <c r="K35" s="317">
        <v>43.05</v>
      </c>
      <c r="L35" s="304">
        <v>42.25</v>
      </c>
      <c r="M35" s="304">
        <v>41.35</v>
      </c>
      <c r="N35" s="319">
        <v>48972000</v>
      </c>
      <c r="O35" s="320">
        <v>-2.8738025822573926E-2</v>
      </c>
    </row>
    <row r="36" spans="1:15" ht="15">
      <c r="A36" s="277">
        <v>26</v>
      </c>
      <c r="B36" s="396" t="s">
        <v>52</v>
      </c>
      <c r="C36" s="277" t="s">
        <v>71</v>
      </c>
      <c r="D36" s="316">
        <v>415.95</v>
      </c>
      <c r="E36" s="316">
        <v>413.98333333333335</v>
      </c>
      <c r="F36" s="317">
        <v>405.9666666666667</v>
      </c>
      <c r="G36" s="317">
        <v>395.98333333333335</v>
      </c>
      <c r="H36" s="317">
        <v>387.9666666666667</v>
      </c>
      <c r="I36" s="317">
        <v>423.9666666666667</v>
      </c>
      <c r="J36" s="317">
        <v>431.98333333333335</v>
      </c>
      <c r="K36" s="317">
        <v>441.9666666666667</v>
      </c>
      <c r="L36" s="304">
        <v>422</v>
      </c>
      <c r="M36" s="304">
        <v>404</v>
      </c>
      <c r="N36" s="319">
        <v>15849300</v>
      </c>
      <c r="O36" s="320">
        <v>4.7901459854014596E-2</v>
      </c>
    </row>
    <row r="37" spans="1:15" ht="15">
      <c r="A37" s="277">
        <v>27</v>
      </c>
      <c r="B37" s="396" t="s">
        <v>44</v>
      </c>
      <c r="C37" s="277" t="s">
        <v>72</v>
      </c>
      <c r="D37" s="316">
        <v>13373.05</v>
      </c>
      <c r="E37" s="316">
        <v>13411.200000000003</v>
      </c>
      <c r="F37" s="317">
        <v>13202.550000000005</v>
      </c>
      <c r="G37" s="317">
        <v>13032.050000000003</v>
      </c>
      <c r="H37" s="317">
        <v>12823.400000000005</v>
      </c>
      <c r="I37" s="317">
        <v>13581.700000000004</v>
      </c>
      <c r="J37" s="317">
        <v>13790.350000000002</v>
      </c>
      <c r="K37" s="317">
        <v>13960.850000000004</v>
      </c>
      <c r="L37" s="304">
        <v>13619.85</v>
      </c>
      <c r="M37" s="304">
        <v>13240.7</v>
      </c>
      <c r="N37" s="319">
        <v>118250</v>
      </c>
      <c r="O37" s="320">
        <v>1.2701100762066045E-3</v>
      </c>
    </row>
    <row r="38" spans="1:15" ht="15">
      <c r="A38" s="277">
        <v>28</v>
      </c>
      <c r="B38" s="396" t="s">
        <v>73</v>
      </c>
      <c r="C38" s="277" t="s">
        <v>74</v>
      </c>
      <c r="D38" s="316">
        <v>378</v>
      </c>
      <c r="E38" s="316">
        <v>376.88333333333338</v>
      </c>
      <c r="F38" s="317">
        <v>372.41666666666674</v>
      </c>
      <c r="G38" s="317">
        <v>366.83333333333337</v>
      </c>
      <c r="H38" s="317">
        <v>362.36666666666673</v>
      </c>
      <c r="I38" s="317">
        <v>382.46666666666675</v>
      </c>
      <c r="J38" s="317">
        <v>386.93333333333334</v>
      </c>
      <c r="K38" s="317">
        <v>392.51666666666677</v>
      </c>
      <c r="L38" s="304">
        <v>381.35</v>
      </c>
      <c r="M38" s="304">
        <v>371.3</v>
      </c>
      <c r="N38" s="319">
        <v>19391400</v>
      </c>
      <c r="O38" s="320">
        <v>4.88754746373284E-2</v>
      </c>
    </row>
    <row r="39" spans="1:15" ht="15">
      <c r="A39" s="277">
        <v>29</v>
      </c>
      <c r="B39" s="396" t="s">
        <v>50</v>
      </c>
      <c r="C39" s="277" t="s">
        <v>75</v>
      </c>
      <c r="D39" s="316">
        <v>3741.15</v>
      </c>
      <c r="E39" s="316">
        <v>3725.3333333333335</v>
      </c>
      <c r="F39" s="317">
        <v>3682.8166666666671</v>
      </c>
      <c r="G39" s="317">
        <v>3624.4833333333336</v>
      </c>
      <c r="H39" s="317">
        <v>3581.9666666666672</v>
      </c>
      <c r="I39" s="317">
        <v>3783.666666666667</v>
      </c>
      <c r="J39" s="317">
        <v>3826.1833333333334</v>
      </c>
      <c r="K39" s="317">
        <v>3884.5166666666669</v>
      </c>
      <c r="L39" s="304">
        <v>3767.85</v>
      </c>
      <c r="M39" s="304">
        <v>3667</v>
      </c>
      <c r="N39" s="319">
        <v>1680200</v>
      </c>
      <c r="O39" s="320">
        <v>7.7465691932794664E-2</v>
      </c>
    </row>
    <row r="40" spans="1:15" ht="15">
      <c r="A40" s="277">
        <v>30</v>
      </c>
      <c r="B40" s="396" t="s">
        <v>52</v>
      </c>
      <c r="C40" s="277" t="s">
        <v>76</v>
      </c>
      <c r="D40" s="316">
        <v>358.05</v>
      </c>
      <c r="E40" s="316">
        <v>358.68333333333334</v>
      </c>
      <c r="F40" s="317">
        <v>355.11666666666667</v>
      </c>
      <c r="G40" s="317">
        <v>352.18333333333334</v>
      </c>
      <c r="H40" s="317">
        <v>348.61666666666667</v>
      </c>
      <c r="I40" s="317">
        <v>361.61666666666667</v>
      </c>
      <c r="J40" s="317">
        <v>365.18333333333339</v>
      </c>
      <c r="K40" s="317">
        <v>368.11666666666667</v>
      </c>
      <c r="L40" s="304">
        <v>362.25</v>
      </c>
      <c r="M40" s="304">
        <v>355.75</v>
      </c>
      <c r="N40" s="319">
        <v>7051000</v>
      </c>
      <c r="O40" s="320">
        <v>4.841347726529277E-2</v>
      </c>
    </row>
    <row r="41" spans="1:15" ht="15">
      <c r="A41" s="277">
        <v>31</v>
      </c>
      <c r="B41" s="396" t="s">
        <v>54</v>
      </c>
      <c r="C41" s="277" t="s">
        <v>77</v>
      </c>
      <c r="D41" s="316">
        <v>104.75</v>
      </c>
      <c r="E41" s="316">
        <v>105.58333333333333</v>
      </c>
      <c r="F41" s="317">
        <v>102.46666666666665</v>
      </c>
      <c r="G41" s="317">
        <v>100.18333333333332</v>
      </c>
      <c r="H41" s="317">
        <v>97.066666666666649</v>
      </c>
      <c r="I41" s="317">
        <v>107.86666666666666</v>
      </c>
      <c r="J41" s="317">
        <v>110.98333333333333</v>
      </c>
      <c r="K41" s="317">
        <v>113.26666666666667</v>
      </c>
      <c r="L41" s="304">
        <v>108.7</v>
      </c>
      <c r="M41" s="304">
        <v>103.3</v>
      </c>
      <c r="N41" s="319">
        <v>12140000</v>
      </c>
      <c r="O41" s="320">
        <v>-0.10273466371027347</v>
      </c>
    </row>
    <row r="42" spans="1:15" ht="15">
      <c r="A42" s="277">
        <v>32</v>
      </c>
      <c r="B42" s="396" t="s">
        <v>79</v>
      </c>
      <c r="C42" s="277" t="s">
        <v>80</v>
      </c>
      <c r="D42" s="316">
        <v>315.5</v>
      </c>
      <c r="E42" s="316">
        <v>318.71666666666664</v>
      </c>
      <c r="F42" s="317">
        <v>309.18333333333328</v>
      </c>
      <c r="G42" s="317">
        <v>302.86666666666662</v>
      </c>
      <c r="H42" s="317">
        <v>293.33333333333326</v>
      </c>
      <c r="I42" s="317">
        <v>325.0333333333333</v>
      </c>
      <c r="J42" s="317">
        <v>334.56666666666672</v>
      </c>
      <c r="K42" s="317">
        <v>340.88333333333333</v>
      </c>
      <c r="L42" s="304">
        <v>328.25</v>
      </c>
      <c r="M42" s="304">
        <v>312.39999999999998</v>
      </c>
      <c r="N42" s="319">
        <v>3631600</v>
      </c>
      <c r="O42" s="320">
        <v>0.19649446494464945</v>
      </c>
    </row>
    <row r="43" spans="1:15" ht="15">
      <c r="A43" s="277">
        <v>33</v>
      </c>
      <c r="B43" s="396" t="s">
        <v>57</v>
      </c>
      <c r="C43" s="277" t="s">
        <v>82</v>
      </c>
      <c r="D43" s="316">
        <v>207.35</v>
      </c>
      <c r="E43" s="316">
        <v>208.85</v>
      </c>
      <c r="F43" s="317">
        <v>203.95</v>
      </c>
      <c r="G43" s="317">
        <v>200.54999999999998</v>
      </c>
      <c r="H43" s="317">
        <v>195.64999999999998</v>
      </c>
      <c r="I43" s="317">
        <v>212.25</v>
      </c>
      <c r="J43" s="317">
        <v>217.15000000000003</v>
      </c>
      <c r="K43" s="317">
        <v>220.55</v>
      </c>
      <c r="L43" s="304">
        <v>213.75</v>
      </c>
      <c r="M43" s="304">
        <v>205.45</v>
      </c>
      <c r="N43" s="319">
        <v>6877500</v>
      </c>
      <c r="O43" s="320">
        <v>-8.2912761355443398E-3</v>
      </c>
    </row>
    <row r="44" spans="1:15" ht="15">
      <c r="A44" s="277">
        <v>34</v>
      </c>
      <c r="B44" s="396" t="s">
        <v>52</v>
      </c>
      <c r="C44" s="277" t="s">
        <v>83</v>
      </c>
      <c r="D44" s="316">
        <v>641.6</v>
      </c>
      <c r="E44" s="316">
        <v>643.58333333333337</v>
      </c>
      <c r="F44" s="317">
        <v>637.36666666666679</v>
      </c>
      <c r="G44" s="317">
        <v>633.13333333333344</v>
      </c>
      <c r="H44" s="317">
        <v>626.91666666666686</v>
      </c>
      <c r="I44" s="317">
        <v>647.81666666666672</v>
      </c>
      <c r="J44" s="317">
        <v>654.03333333333319</v>
      </c>
      <c r="K44" s="317">
        <v>658.26666666666665</v>
      </c>
      <c r="L44" s="304">
        <v>649.79999999999995</v>
      </c>
      <c r="M44" s="304">
        <v>639.35</v>
      </c>
      <c r="N44" s="319">
        <v>12145900</v>
      </c>
      <c r="O44" s="320">
        <v>1.6980515946446065E-2</v>
      </c>
    </row>
    <row r="45" spans="1:15" ht="15">
      <c r="A45" s="277">
        <v>35</v>
      </c>
      <c r="B45" s="396" t="s">
        <v>39</v>
      </c>
      <c r="C45" s="277" t="s">
        <v>84</v>
      </c>
      <c r="D45" s="316">
        <v>131.30000000000001</v>
      </c>
      <c r="E45" s="316">
        <v>130.73333333333332</v>
      </c>
      <c r="F45" s="317">
        <v>129.01666666666665</v>
      </c>
      <c r="G45" s="317">
        <v>126.73333333333332</v>
      </c>
      <c r="H45" s="317">
        <v>125.01666666666665</v>
      </c>
      <c r="I45" s="317">
        <v>133.01666666666665</v>
      </c>
      <c r="J45" s="317">
        <v>134.73333333333329</v>
      </c>
      <c r="K45" s="317">
        <v>137.01666666666665</v>
      </c>
      <c r="L45" s="304">
        <v>132.44999999999999</v>
      </c>
      <c r="M45" s="304">
        <v>128.44999999999999</v>
      </c>
      <c r="N45" s="319">
        <v>38065600</v>
      </c>
      <c r="O45" s="320">
        <v>-1.963026491328378E-2</v>
      </c>
    </row>
    <row r="46" spans="1:15" ht="15">
      <c r="A46" s="277">
        <v>36</v>
      </c>
      <c r="B46" s="396" t="s">
        <v>50</v>
      </c>
      <c r="C46" s="277" t="s">
        <v>85</v>
      </c>
      <c r="D46" s="316">
        <v>1397.1</v>
      </c>
      <c r="E46" s="316">
        <v>1392.05</v>
      </c>
      <c r="F46" s="317">
        <v>1384.1999999999998</v>
      </c>
      <c r="G46" s="317">
        <v>1371.3</v>
      </c>
      <c r="H46" s="317">
        <v>1363.4499999999998</v>
      </c>
      <c r="I46" s="317">
        <v>1404.9499999999998</v>
      </c>
      <c r="J46" s="317">
        <v>1412.7999999999997</v>
      </c>
      <c r="K46" s="317">
        <v>1425.6999999999998</v>
      </c>
      <c r="L46" s="304">
        <v>1399.9</v>
      </c>
      <c r="M46" s="304">
        <v>1379.15</v>
      </c>
      <c r="N46" s="319">
        <v>2709000</v>
      </c>
      <c r="O46" s="320">
        <v>1.6281512605042018E-2</v>
      </c>
    </row>
    <row r="47" spans="1:15" ht="15">
      <c r="A47" s="277">
        <v>37</v>
      </c>
      <c r="B47" s="396" t="s">
        <v>39</v>
      </c>
      <c r="C47" s="277" t="s">
        <v>86</v>
      </c>
      <c r="D47" s="316">
        <v>431.1</v>
      </c>
      <c r="E47" s="316">
        <v>430.4666666666667</v>
      </c>
      <c r="F47" s="317">
        <v>426.23333333333341</v>
      </c>
      <c r="G47" s="317">
        <v>421.36666666666673</v>
      </c>
      <c r="H47" s="317">
        <v>417.13333333333344</v>
      </c>
      <c r="I47" s="317">
        <v>435.33333333333337</v>
      </c>
      <c r="J47" s="317">
        <v>439.56666666666672</v>
      </c>
      <c r="K47" s="317">
        <v>444.43333333333334</v>
      </c>
      <c r="L47" s="304">
        <v>434.7</v>
      </c>
      <c r="M47" s="304">
        <v>425.6</v>
      </c>
      <c r="N47" s="319">
        <v>5398602</v>
      </c>
      <c r="O47" s="320">
        <v>-2.4569330697543065E-2</v>
      </c>
    </row>
    <row r="48" spans="1:15" ht="15">
      <c r="A48" s="277">
        <v>38</v>
      </c>
      <c r="B48" s="396" t="s">
        <v>64</v>
      </c>
      <c r="C48" s="277" t="s">
        <v>87</v>
      </c>
      <c r="D48" s="316">
        <v>392.3</v>
      </c>
      <c r="E48" s="316">
        <v>394.58333333333331</v>
      </c>
      <c r="F48" s="317">
        <v>387.36666666666662</v>
      </c>
      <c r="G48" s="317">
        <v>382.43333333333328</v>
      </c>
      <c r="H48" s="317">
        <v>375.21666666666658</v>
      </c>
      <c r="I48" s="317">
        <v>399.51666666666665</v>
      </c>
      <c r="J48" s="317">
        <v>406.73333333333335</v>
      </c>
      <c r="K48" s="317">
        <v>411.66666666666669</v>
      </c>
      <c r="L48" s="304">
        <v>401.8</v>
      </c>
      <c r="M48" s="304">
        <v>389.65</v>
      </c>
      <c r="N48" s="319">
        <v>2038800</v>
      </c>
      <c r="O48" s="320">
        <v>2.720677146311971E-2</v>
      </c>
    </row>
    <row r="49" spans="1:15" ht="15">
      <c r="A49" s="277">
        <v>39</v>
      </c>
      <c r="B49" s="396" t="s">
        <v>50</v>
      </c>
      <c r="C49" s="277" t="s">
        <v>88</v>
      </c>
      <c r="D49" s="316">
        <v>476.25</v>
      </c>
      <c r="E49" s="316">
        <v>476.16666666666669</v>
      </c>
      <c r="F49" s="317">
        <v>472.93333333333339</v>
      </c>
      <c r="G49" s="317">
        <v>469.61666666666673</v>
      </c>
      <c r="H49" s="317">
        <v>466.38333333333344</v>
      </c>
      <c r="I49" s="317">
        <v>479.48333333333335</v>
      </c>
      <c r="J49" s="317">
        <v>482.71666666666658</v>
      </c>
      <c r="K49" s="317">
        <v>486.0333333333333</v>
      </c>
      <c r="L49" s="304">
        <v>479.4</v>
      </c>
      <c r="M49" s="304">
        <v>472.85</v>
      </c>
      <c r="N49" s="319">
        <v>13428750</v>
      </c>
      <c r="O49" s="320">
        <v>1.7136905889036168E-2</v>
      </c>
    </row>
    <row r="50" spans="1:15" ht="15">
      <c r="A50" s="277">
        <v>40</v>
      </c>
      <c r="B50" s="396" t="s">
        <v>52</v>
      </c>
      <c r="C50" s="277" t="s">
        <v>91</v>
      </c>
      <c r="D50" s="316">
        <v>2208</v>
      </c>
      <c r="E50" s="316">
        <v>2206.4</v>
      </c>
      <c r="F50" s="317">
        <v>2181.65</v>
      </c>
      <c r="G50" s="317">
        <v>2155.3000000000002</v>
      </c>
      <c r="H50" s="317">
        <v>2130.5500000000002</v>
      </c>
      <c r="I50" s="317">
        <v>2232.75</v>
      </c>
      <c r="J50" s="317">
        <v>2257.5</v>
      </c>
      <c r="K50" s="317">
        <v>2283.85</v>
      </c>
      <c r="L50" s="304">
        <v>2231.15</v>
      </c>
      <c r="M50" s="304">
        <v>2180.0500000000002</v>
      </c>
      <c r="N50" s="319">
        <v>4634400</v>
      </c>
      <c r="O50" s="320">
        <v>-8.047945205479452E-3</v>
      </c>
    </row>
    <row r="51" spans="1:15" ht="15">
      <c r="A51" s="277">
        <v>41</v>
      </c>
      <c r="B51" s="396" t="s">
        <v>92</v>
      </c>
      <c r="C51" s="277" t="s">
        <v>93</v>
      </c>
      <c r="D51" s="316">
        <v>148.19999999999999</v>
      </c>
      <c r="E51" s="316">
        <v>147.73333333333332</v>
      </c>
      <c r="F51" s="317">
        <v>145.51666666666665</v>
      </c>
      <c r="G51" s="317">
        <v>142.83333333333334</v>
      </c>
      <c r="H51" s="317">
        <v>140.61666666666667</v>
      </c>
      <c r="I51" s="317">
        <v>150.41666666666663</v>
      </c>
      <c r="J51" s="317">
        <v>152.63333333333327</v>
      </c>
      <c r="K51" s="317">
        <v>155.31666666666661</v>
      </c>
      <c r="L51" s="304">
        <v>149.94999999999999</v>
      </c>
      <c r="M51" s="304">
        <v>145.05000000000001</v>
      </c>
      <c r="N51" s="319">
        <v>29822100</v>
      </c>
      <c r="O51" s="320">
        <v>-3.0676820765847903E-2</v>
      </c>
    </row>
    <row r="52" spans="1:15" ht="15">
      <c r="A52" s="277">
        <v>42</v>
      </c>
      <c r="B52" s="396" t="s">
        <v>52</v>
      </c>
      <c r="C52" s="277" t="s">
        <v>94</v>
      </c>
      <c r="D52" s="316">
        <v>3889.1</v>
      </c>
      <c r="E52" s="316">
        <v>3902.2166666666667</v>
      </c>
      <c r="F52" s="317">
        <v>3857.5333333333333</v>
      </c>
      <c r="G52" s="317">
        <v>3825.9666666666667</v>
      </c>
      <c r="H52" s="317">
        <v>3781.2833333333333</v>
      </c>
      <c r="I52" s="317">
        <v>3933.7833333333333</v>
      </c>
      <c r="J52" s="317">
        <v>3978.4666666666667</v>
      </c>
      <c r="K52" s="317">
        <v>4010.0333333333333</v>
      </c>
      <c r="L52" s="304">
        <v>3946.9</v>
      </c>
      <c r="M52" s="304">
        <v>3870.65</v>
      </c>
      <c r="N52" s="319">
        <v>3649250</v>
      </c>
      <c r="O52" s="320">
        <v>1.3680555555555555E-2</v>
      </c>
    </row>
    <row r="53" spans="1:15" ht="15">
      <c r="A53" s="277">
        <v>43</v>
      </c>
      <c r="B53" s="396" t="s">
        <v>44</v>
      </c>
      <c r="C53" s="277" t="s">
        <v>95</v>
      </c>
      <c r="D53" s="316">
        <v>19478.05</v>
      </c>
      <c r="E53" s="316">
        <v>19543.433333333331</v>
      </c>
      <c r="F53" s="317">
        <v>19329.516666666663</v>
      </c>
      <c r="G53" s="317">
        <v>19180.983333333334</v>
      </c>
      <c r="H53" s="317">
        <v>18967.066666666666</v>
      </c>
      <c r="I53" s="317">
        <v>19691.96666666666</v>
      </c>
      <c r="J53" s="317">
        <v>19905.883333333324</v>
      </c>
      <c r="K53" s="317">
        <v>20054.416666666657</v>
      </c>
      <c r="L53" s="304">
        <v>19757.349999999999</v>
      </c>
      <c r="M53" s="304">
        <v>19394.900000000001</v>
      </c>
      <c r="N53" s="319">
        <v>285285</v>
      </c>
      <c r="O53" s="320">
        <v>2.4542888697999754E-4</v>
      </c>
    </row>
    <row r="54" spans="1:15" ht="15">
      <c r="A54" s="277">
        <v>44</v>
      </c>
      <c r="B54" s="396" t="s">
        <v>57</v>
      </c>
      <c r="C54" s="277" t="s">
        <v>96</v>
      </c>
      <c r="D54" s="316">
        <v>59.7</v>
      </c>
      <c r="E54" s="316">
        <v>59.683333333333337</v>
      </c>
      <c r="F54" s="317">
        <v>57.616666666666674</v>
      </c>
      <c r="G54" s="317">
        <v>55.533333333333339</v>
      </c>
      <c r="H54" s="317">
        <v>53.466666666666676</v>
      </c>
      <c r="I54" s="317">
        <v>61.766666666666673</v>
      </c>
      <c r="J54" s="317">
        <v>63.833333333333336</v>
      </c>
      <c r="K54" s="317">
        <v>65.916666666666671</v>
      </c>
      <c r="L54" s="304">
        <v>61.75</v>
      </c>
      <c r="M54" s="304">
        <v>57.6</v>
      </c>
      <c r="N54" s="319">
        <v>15108800</v>
      </c>
      <c r="O54" s="320">
        <v>0.21515892420537897</v>
      </c>
    </row>
    <row r="55" spans="1:15" ht="15">
      <c r="A55" s="277">
        <v>45</v>
      </c>
      <c r="B55" s="396" t="s">
        <v>44</v>
      </c>
      <c r="C55" s="277" t="s">
        <v>97</v>
      </c>
      <c r="D55" s="316">
        <v>1136.8499999999999</v>
      </c>
      <c r="E55" s="316">
        <v>1131.9666666666665</v>
      </c>
      <c r="F55" s="317">
        <v>1122.083333333333</v>
      </c>
      <c r="G55" s="317">
        <v>1107.3166666666666</v>
      </c>
      <c r="H55" s="317">
        <v>1097.4333333333332</v>
      </c>
      <c r="I55" s="317">
        <v>1146.7333333333329</v>
      </c>
      <c r="J55" s="317">
        <v>1156.6166666666666</v>
      </c>
      <c r="K55" s="317">
        <v>1171.3833333333328</v>
      </c>
      <c r="L55" s="304">
        <v>1141.8499999999999</v>
      </c>
      <c r="M55" s="304">
        <v>1117.2</v>
      </c>
      <c r="N55" s="319">
        <v>3131700</v>
      </c>
      <c r="O55" s="320">
        <v>-2.0302821748107363E-2</v>
      </c>
    </row>
    <row r="56" spans="1:15" ht="15">
      <c r="A56" s="277">
        <v>46</v>
      </c>
      <c r="B56" s="396" t="s">
        <v>44</v>
      </c>
      <c r="C56" s="277" t="s">
        <v>98</v>
      </c>
      <c r="D56" s="316">
        <v>154.80000000000001</v>
      </c>
      <c r="E56" s="316">
        <v>155.06666666666666</v>
      </c>
      <c r="F56" s="317">
        <v>152.78333333333333</v>
      </c>
      <c r="G56" s="317">
        <v>150.76666666666668</v>
      </c>
      <c r="H56" s="317">
        <v>148.48333333333335</v>
      </c>
      <c r="I56" s="317">
        <v>157.08333333333331</v>
      </c>
      <c r="J56" s="317">
        <v>159.36666666666662</v>
      </c>
      <c r="K56" s="317">
        <v>161.3833333333333</v>
      </c>
      <c r="L56" s="304">
        <v>157.35</v>
      </c>
      <c r="M56" s="304">
        <v>153.05000000000001</v>
      </c>
      <c r="N56" s="319">
        <v>11502000</v>
      </c>
      <c r="O56" s="320">
        <v>-5.9116365899191036E-3</v>
      </c>
    </row>
    <row r="57" spans="1:15" ht="15">
      <c r="A57" s="277">
        <v>47</v>
      </c>
      <c r="B57" s="396" t="s">
        <v>54</v>
      </c>
      <c r="C57" s="277" t="s">
        <v>99</v>
      </c>
      <c r="D57" s="316">
        <v>54.25</v>
      </c>
      <c r="E57" s="316">
        <v>54.783333333333331</v>
      </c>
      <c r="F57" s="317">
        <v>53.466666666666661</v>
      </c>
      <c r="G57" s="317">
        <v>52.68333333333333</v>
      </c>
      <c r="H57" s="317">
        <v>51.36666666666666</v>
      </c>
      <c r="I57" s="317">
        <v>55.566666666666663</v>
      </c>
      <c r="J57" s="317">
        <v>56.883333333333326</v>
      </c>
      <c r="K57" s="317">
        <v>57.666666666666664</v>
      </c>
      <c r="L57" s="304">
        <v>56.1</v>
      </c>
      <c r="M57" s="304">
        <v>54</v>
      </c>
      <c r="N57" s="319">
        <v>60239500</v>
      </c>
      <c r="O57" s="320">
        <v>-5.3333333333333332E-3</v>
      </c>
    </row>
    <row r="58" spans="1:15" ht="15">
      <c r="A58" s="277">
        <v>48</v>
      </c>
      <c r="B58" s="396" t="s">
        <v>73</v>
      </c>
      <c r="C58" s="277" t="s">
        <v>100</v>
      </c>
      <c r="D58" s="316">
        <v>102.65</v>
      </c>
      <c r="E58" s="316">
        <v>103.43333333333332</v>
      </c>
      <c r="F58" s="317">
        <v>101.31666666666665</v>
      </c>
      <c r="G58" s="317">
        <v>99.98333333333332</v>
      </c>
      <c r="H58" s="317">
        <v>97.866666666666646</v>
      </c>
      <c r="I58" s="317">
        <v>104.76666666666665</v>
      </c>
      <c r="J58" s="317">
        <v>106.88333333333333</v>
      </c>
      <c r="K58" s="317">
        <v>108.21666666666665</v>
      </c>
      <c r="L58" s="304">
        <v>105.55</v>
      </c>
      <c r="M58" s="304">
        <v>102.1</v>
      </c>
      <c r="N58" s="319">
        <v>36386500</v>
      </c>
      <c r="O58" s="320">
        <v>5.4445819338872194E-2</v>
      </c>
    </row>
    <row r="59" spans="1:15" ht="15">
      <c r="A59" s="277">
        <v>49</v>
      </c>
      <c r="B59" s="396" t="s">
        <v>52</v>
      </c>
      <c r="C59" s="277" t="s">
        <v>101</v>
      </c>
      <c r="D59" s="316">
        <v>428.5</v>
      </c>
      <c r="E59" s="316">
        <v>432.33333333333331</v>
      </c>
      <c r="F59" s="317">
        <v>424.66666666666663</v>
      </c>
      <c r="G59" s="317">
        <v>420.83333333333331</v>
      </c>
      <c r="H59" s="317">
        <v>413.16666666666663</v>
      </c>
      <c r="I59" s="317">
        <v>436.16666666666663</v>
      </c>
      <c r="J59" s="317">
        <v>443.83333333333326</v>
      </c>
      <c r="K59" s="317">
        <v>447.66666666666663</v>
      </c>
      <c r="L59" s="304">
        <v>440</v>
      </c>
      <c r="M59" s="304">
        <v>428.5</v>
      </c>
      <c r="N59" s="319">
        <v>5331400</v>
      </c>
      <c r="O59" s="320">
        <v>-7.2805139186295506E-3</v>
      </c>
    </row>
    <row r="60" spans="1:15" ht="15">
      <c r="A60" s="277">
        <v>50</v>
      </c>
      <c r="B60" s="396" t="s">
        <v>102</v>
      </c>
      <c r="C60" s="277" t="s">
        <v>103</v>
      </c>
      <c r="D60" s="316">
        <v>20.3</v>
      </c>
      <c r="E60" s="316">
        <v>20.399999999999999</v>
      </c>
      <c r="F60" s="317">
        <v>20.049999999999997</v>
      </c>
      <c r="G60" s="317">
        <v>19.799999999999997</v>
      </c>
      <c r="H60" s="317">
        <v>19.449999999999996</v>
      </c>
      <c r="I60" s="317">
        <v>20.65</v>
      </c>
      <c r="J60" s="317">
        <v>21</v>
      </c>
      <c r="K60" s="317">
        <v>21.25</v>
      </c>
      <c r="L60" s="304">
        <v>20.75</v>
      </c>
      <c r="M60" s="304">
        <v>20.149999999999999</v>
      </c>
      <c r="N60" s="319">
        <v>98595000</v>
      </c>
      <c r="O60" s="320">
        <v>7.3563218390804595E-3</v>
      </c>
    </row>
    <row r="61" spans="1:15" ht="15">
      <c r="A61" s="277">
        <v>51</v>
      </c>
      <c r="B61" s="396" t="s">
        <v>50</v>
      </c>
      <c r="C61" s="277" t="s">
        <v>104</v>
      </c>
      <c r="D61" s="316">
        <v>700</v>
      </c>
      <c r="E61" s="316">
        <v>698.19999999999993</v>
      </c>
      <c r="F61" s="317">
        <v>690.44999999999982</v>
      </c>
      <c r="G61" s="317">
        <v>680.89999999999986</v>
      </c>
      <c r="H61" s="317">
        <v>673.14999999999975</v>
      </c>
      <c r="I61" s="317">
        <v>707.74999999999989</v>
      </c>
      <c r="J61" s="317">
        <v>715.50000000000011</v>
      </c>
      <c r="K61" s="317">
        <v>725.05</v>
      </c>
      <c r="L61" s="304">
        <v>705.95</v>
      </c>
      <c r="M61" s="304">
        <v>688.65</v>
      </c>
      <c r="N61" s="319">
        <v>7111000</v>
      </c>
      <c r="O61" s="320">
        <v>2.1138669673055241E-3</v>
      </c>
    </row>
    <row r="62" spans="1:15" ht="15">
      <c r="A62" s="277">
        <v>52</v>
      </c>
      <c r="B62" s="449" t="s">
        <v>39</v>
      </c>
      <c r="C62" s="277" t="s">
        <v>248</v>
      </c>
      <c r="D62" s="316">
        <v>895.9</v>
      </c>
      <c r="E62" s="316">
        <v>893.63333333333333</v>
      </c>
      <c r="F62" s="317">
        <v>877.26666666666665</v>
      </c>
      <c r="G62" s="317">
        <v>858.63333333333333</v>
      </c>
      <c r="H62" s="317">
        <v>842.26666666666665</v>
      </c>
      <c r="I62" s="317">
        <v>912.26666666666665</v>
      </c>
      <c r="J62" s="317">
        <v>928.63333333333321</v>
      </c>
      <c r="K62" s="317">
        <v>947.26666666666665</v>
      </c>
      <c r="L62" s="304">
        <v>910</v>
      </c>
      <c r="M62" s="304">
        <v>875</v>
      </c>
      <c r="N62" s="319">
        <v>370500</v>
      </c>
      <c r="O62" s="320">
        <v>0.13545816733067728</v>
      </c>
    </row>
    <row r="63" spans="1:15" ht="15">
      <c r="A63" s="277">
        <v>53</v>
      </c>
      <c r="B63" s="396" t="s">
        <v>37</v>
      </c>
      <c r="C63" s="277" t="s">
        <v>105</v>
      </c>
      <c r="D63" s="316">
        <v>613.65</v>
      </c>
      <c r="E63" s="316">
        <v>610.65</v>
      </c>
      <c r="F63" s="317">
        <v>600.29999999999995</v>
      </c>
      <c r="G63" s="317">
        <v>586.94999999999993</v>
      </c>
      <c r="H63" s="317">
        <v>576.59999999999991</v>
      </c>
      <c r="I63" s="317">
        <v>624</v>
      </c>
      <c r="J63" s="317">
        <v>634.35000000000014</v>
      </c>
      <c r="K63" s="317">
        <v>647.70000000000005</v>
      </c>
      <c r="L63" s="304">
        <v>621</v>
      </c>
      <c r="M63" s="304">
        <v>597.29999999999995</v>
      </c>
      <c r="N63" s="319">
        <v>18628550</v>
      </c>
      <c r="O63" s="320">
        <v>1.0773195876288659E-2</v>
      </c>
    </row>
    <row r="64" spans="1:15" ht="15">
      <c r="A64" s="277">
        <v>54</v>
      </c>
      <c r="B64" s="396" t="s">
        <v>39</v>
      </c>
      <c r="C64" s="277" t="s">
        <v>106</v>
      </c>
      <c r="D64" s="316">
        <v>582.95000000000005</v>
      </c>
      <c r="E64" s="316">
        <v>584.41666666666663</v>
      </c>
      <c r="F64" s="317">
        <v>578.58333333333326</v>
      </c>
      <c r="G64" s="317">
        <v>574.21666666666658</v>
      </c>
      <c r="H64" s="317">
        <v>568.38333333333321</v>
      </c>
      <c r="I64" s="317">
        <v>588.7833333333333</v>
      </c>
      <c r="J64" s="317">
        <v>594.61666666666656</v>
      </c>
      <c r="K64" s="317">
        <v>598.98333333333335</v>
      </c>
      <c r="L64" s="304">
        <v>590.25</v>
      </c>
      <c r="M64" s="304">
        <v>580.04999999999995</v>
      </c>
      <c r="N64" s="319">
        <v>5321000</v>
      </c>
      <c r="O64" s="320">
        <v>-3.3714178685147031E-3</v>
      </c>
    </row>
    <row r="65" spans="1:15" ht="15">
      <c r="A65" s="277">
        <v>55</v>
      </c>
      <c r="B65" s="396" t="s">
        <v>107</v>
      </c>
      <c r="C65" s="277" t="s">
        <v>108</v>
      </c>
      <c r="D65" s="316">
        <v>583.04999999999995</v>
      </c>
      <c r="E65" s="316">
        <v>583.88333333333333</v>
      </c>
      <c r="F65" s="317">
        <v>579.31666666666661</v>
      </c>
      <c r="G65" s="317">
        <v>575.58333333333326</v>
      </c>
      <c r="H65" s="317">
        <v>571.01666666666654</v>
      </c>
      <c r="I65" s="317">
        <v>587.61666666666667</v>
      </c>
      <c r="J65" s="317">
        <v>592.18333333333351</v>
      </c>
      <c r="K65" s="317">
        <v>595.91666666666674</v>
      </c>
      <c r="L65" s="304">
        <v>588.45000000000005</v>
      </c>
      <c r="M65" s="304">
        <v>580.15</v>
      </c>
      <c r="N65" s="319">
        <v>20987400</v>
      </c>
      <c r="O65" s="320">
        <v>2.5656814449917898E-2</v>
      </c>
    </row>
    <row r="66" spans="1:15" ht="15">
      <c r="A66" s="277">
        <v>56</v>
      </c>
      <c r="B66" s="396" t="s">
        <v>57</v>
      </c>
      <c r="C66" s="277" t="s">
        <v>109</v>
      </c>
      <c r="D66" s="316">
        <v>1889.35</v>
      </c>
      <c r="E66" s="316">
        <v>1902.0166666666664</v>
      </c>
      <c r="F66" s="317">
        <v>1866.2333333333329</v>
      </c>
      <c r="G66" s="317">
        <v>1843.1166666666666</v>
      </c>
      <c r="H66" s="317">
        <v>1807.333333333333</v>
      </c>
      <c r="I66" s="317">
        <v>1925.1333333333328</v>
      </c>
      <c r="J66" s="317">
        <v>1960.9166666666665</v>
      </c>
      <c r="K66" s="317">
        <v>1984.0333333333326</v>
      </c>
      <c r="L66" s="304">
        <v>1937.8</v>
      </c>
      <c r="M66" s="304">
        <v>1878.9</v>
      </c>
      <c r="N66" s="319">
        <v>29087400</v>
      </c>
      <c r="O66" s="320">
        <v>-2.0585026451758991E-3</v>
      </c>
    </row>
    <row r="67" spans="1:15" ht="15">
      <c r="A67" s="277">
        <v>57</v>
      </c>
      <c r="B67" s="396" t="s">
        <v>54</v>
      </c>
      <c r="C67" s="277" t="s">
        <v>110</v>
      </c>
      <c r="D67" s="316">
        <v>1104.8</v>
      </c>
      <c r="E67" s="316">
        <v>1107.1833333333332</v>
      </c>
      <c r="F67" s="317">
        <v>1096.2166666666662</v>
      </c>
      <c r="G67" s="317">
        <v>1087.633333333333</v>
      </c>
      <c r="H67" s="317">
        <v>1076.6666666666661</v>
      </c>
      <c r="I67" s="317">
        <v>1115.7666666666664</v>
      </c>
      <c r="J67" s="317">
        <v>1126.7333333333331</v>
      </c>
      <c r="K67" s="317">
        <v>1135.3166666666666</v>
      </c>
      <c r="L67" s="304">
        <v>1118.1500000000001</v>
      </c>
      <c r="M67" s="304">
        <v>1098.5999999999999</v>
      </c>
      <c r="N67" s="319">
        <v>44404250</v>
      </c>
      <c r="O67" s="320">
        <v>1.4220569576523498E-2</v>
      </c>
    </row>
    <row r="68" spans="1:15" ht="15">
      <c r="A68" s="277">
        <v>58</v>
      </c>
      <c r="B68" s="396" t="s">
        <v>57</v>
      </c>
      <c r="C68" s="277" t="s">
        <v>253</v>
      </c>
      <c r="D68" s="316">
        <v>592.95000000000005</v>
      </c>
      <c r="E68" s="316">
        <v>593.18333333333339</v>
      </c>
      <c r="F68" s="317">
        <v>585.26666666666677</v>
      </c>
      <c r="G68" s="317">
        <v>577.58333333333337</v>
      </c>
      <c r="H68" s="317">
        <v>569.66666666666674</v>
      </c>
      <c r="I68" s="317">
        <v>600.86666666666679</v>
      </c>
      <c r="J68" s="317">
        <v>608.7833333333333</v>
      </c>
      <c r="K68" s="317">
        <v>616.46666666666681</v>
      </c>
      <c r="L68" s="304">
        <v>601.1</v>
      </c>
      <c r="M68" s="304">
        <v>585.5</v>
      </c>
      <c r="N68" s="319">
        <v>12922800</v>
      </c>
      <c r="O68" s="320">
        <v>3.4059945504087192E-4</v>
      </c>
    </row>
    <row r="69" spans="1:15" ht="15">
      <c r="A69" s="277">
        <v>59</v>
      </c>
      <c r="B69" s="396" t="s">
        <v>44</v>
      </c>
      <c r="C69" s="277" t="s">
        <v>111</v>
      </c>
      <c r="D69" s="316">
        <v>2669</v>
      </c>
      <c r="E69" s="316">
        <v>2682.3166666666666</v>
      </c>
      <c r="F69" s="317">
        <v>2646.9333333333334</v>
      </c>
      <c r="G69" s="317">
        <v>2624.8666666666668</v>
      </c>
      <c r="H69" s="317">
        <v>2589.4833333333336</v>
      </c>
      <c r="I69" s="317">
        <v>2704.3833333333332</v>
      </c>
      <c r="J69" s="317">
        <v>2739.7666666666664</v>
      </c>
      <c r="K69" s="317">
        <v>2761.833333333333</v>
      </c>
      <c r="L69" s="304">
        <v>2717.7</v>
      </c>
      <c r="M69" s="304">
        <v>2660.25</v>
      </c>
      <c r="N69" s="319">
        <v>2478600</v>
      </c>
      <c r="O69" s="320">
        <v>3.8722655267789792E-2</v>
      </c>
    </row>
    <row r="70" spans="1:15" ht="15">
      <c r="A70" s="277">
        <v>60</v>
      </c>
      <c r="B70" s="396" t="s">
        <v>113</v>
      </c>
      <c r="C70" s="277" t="s">
        <v>114</v>
      </c>
      <c r="D70" s="316">
        <v>164.35</v>
      </c>
      <c r="E70" s="316">
        <v>163.26666666666668</v>
      </c>
      <c r="F70" s="317">
        <v>161.63333333333335</v>
      </c>
      <c r="G70" s="317">
        <v>158.91666666666669</v>
      </c>
      <c r="H70" s="317">
        <v>157.28333333333336</v>
      </c>
      <c r="I70" s="317">
        <v>165.98333333333335</v>
      </c>
      <c r="J70" s="317">
        <v>167.61666666666667</v>
      </c>
      <c r="K70" s="317">
        <v>170.33333333333334</v>
      </c>
      <c r="L70" s="304">
        <v>164.9</v>
      </c>
      <c r="M70" s="304">
        <v>160.55000000000001</v>
      </c>
      <c r="N70" s="319">
        <v>39456800</v>
      </c>
      <c r="O70" s="320">
        <v>-4.6642802907039807E-3</v>
      </c>
    </row>
    <row r="71" spans="1:15" ht="15">
      <c r="A71" s="277">
        <v>61</v>
      </c>
      <c r="B71" s="396" t="s">
        <v>73</v>
      </c>
      <c r="C71" s="277" t="s">
        <v>115</v>
      </c>
      <c r="D71" s="316">
        <v>210.7</v>
      </c>
      <c r="E71" s="316">
        <v>209.1</v>
      </c>
      <c r="F71" s="317">
        <v>206.2</v>
      </c>
      <c r="G71" s="317">
        <v>201.7</v>
      </c>
      <c r="H71" s="317">
        <v>198.79999999999998</v>
      </c>
      <c r="I71" s="317">
        <v>213.6</v>
      </c>
      <c r="J71" s="317">
        <v>216.50000000000003</v>
      </c>
      <c r="K71" s="317">
        <v>221</v>
      </c>
      <c r="L71" s="304">
        <v>212</v>
      </c>
      <c r="M71" s="304">
        <v>204.6</v>
      </c>
      <c r="N71" s="319">
        <v>25833600</v>
      </c>
      <c r="O71" s="320">
        <v>3.6507420647817139E-2</v>
      </c>
    </row>
    <row r="72" spans="1:15" ht="15">
      <c r="A72" s="277">
        <v>62</v>
      </c>
      <c r="B72" s="396" t="s">
        <v>50</v>
      </c>
      <c r="C72" s="277" t="s">
        <v>116</v>
      </c>
      <c r="D72" s="316">
        <v>2232.0500000000002</v>
      </c>
      <c r="E72" s="316">
        <v>2215.6000000000004</v>
      </c>
      <c r="F72" s="317">
        <v>2190.5500000000006</v>
      </c>
      <c r="G72" s="317">
        <v>2149.0500000000002</v>
      </c>
      <c r="H72" s="317">
        <v>2124.0000000000005</v>
      </c>
      <c r="I72" s="317">
        <v>2257.1000000000008</v>
      </c>
      <c r="J72" s="317">
        <v>2282.15</v>
      </c>
      <c r="K72" s="317">
        <v>2323.650000000001</v>
      </c>
      <c r="L72" s="304">
        <v>2240.65</v>
      </c>
      <c r="M72" s="304">
        <v>2174.1</v>
      </c>
      <c r="N72" s="319">
        <v>17548800</v>
      </c>
      <c r="O72" s="320">
        <v>2.7182692983072278E-2</v>
      </c>
    </row>
    <row r="73" spans="1:15" ht="15">
      <c r="A73" s="277">
        <v>63</v>
      </c>
      <c r="B73" s="396" t="s">
        <v>57</v>
      </c>
      <c r="C73" s="277" t="s">
        <v>117</v>
      </c>
      <c r="D73" s="316">
        <v>236</v>
      </c>
      <c r="E73" s="316">
        <v>233.20000000000002</v>
      </c>
      <c r="F73" s="317">
        <v>228.30000000000004</v>
      </c>
      <c r="G73" s="317">
        <v>220.60000000000002</v>
      </c>
      <c r="H73" s="317">
        <v>215.70000000000005</v>
      </c>
      <c r="I73" s="317">
        <v>240.90000000000003</v>
      </c>
      <c r="J73" s="317">
        <v>245.8</v>
      </c>
      <c r="K73" s="317">
        <v>253.50000000000003</v>
      </c>
      <c r="L73" s="304">
        <v>238.1</v>
      </c>
      <c r="M73" s="304">
        <v>225.5</v>
      </c>
      <c r="N73" s="319">
        <v>10794200</v>
      </c>
      <c r="O73" s="320">
        <v>-5.7900432900432904E-2</v>
      </c>
    </row>
    <row r="74" spans="1:15" ht="15">
      <c r="A74" s="277">
        <v>64</v>
      </c>
      <c r="B74" s="396" t="s">
        <v>54</v>
      </c>
      <c r="C74" s="277" t="s">
        <v>118</v>
      </c>
      <c r="D74" s="316">
        <v>360.75</v>
      </c>
      <c r="E74" s="316">
        <v>362.88333333333338</v>
      </c>
      <c r="F74" s="317">
        <v>356.91666666666674</v>
      </c>
      <c r="G74" s="317">
        <v>353.08333333333337</v>
      </c>
      <c r="H74" s="317">
        <v>347.11666666666673</v>
      </c>
      <c r="I74" s="317">
        <v>366.71666666666675</v>
      </c>
      <c r="J74" s="317">
        <v>372.68333333333334</v>
      </c>
      <c r="K74" s="317">
        <v>376.51666666666677</v>
      </c>
      <c r="L74" s="304">
        <v>368.85</v>
      </c>
      <c r="M74" s="304">
        <v>359.05</v>
      </c>
      <c r="N74" s="319">
        <v>110313500</v>
      </c>
      <c r="O74" s="320">
        <v>1.0390035640970744E-2</v>
      </c>
    </row>
    <row r="75" spans="1:15" ht="15">
      <c r="A75" s="277">
        <v>65</v>
      </c>
      <c r="B75" s="396" t="s">
        <v>57</v>
      </c>
      <c r="C75" s="277" t="s">
        <v>119</v>
      </c>
      <c r="D75" s="316">
        <v>417.75</v>
      </c>
      <c r="E75" s="316">
        <v>422.09999999999997</v>
      </c>
      <c r="F75" s="317">
        <v>411.29999999999995</v>
      </c>
      <c r="G75" s="317">
        <v>404.84999999999997</v>
      </c>
      <c r="H75" s="317">
        <v>394.04999999999995</v>
      </c>
      <c r="I75" s="317">
        <v>428.54999999999995</v>
      </c>
      <c r="J75" s="317">
        <v>439.35</v>
      </c>
      <c r="K75" s="317">
        <v>445.79999999999995</v>
      </c>
      <c r="L75" s="304">
        <v>432.9</v>
      </c>
      <c r="M75" s="304">
        <v>415.65</v>
      </c>
      <c r="N75" s="319">
        <v>7825500</v>
      </c>
      <c r="O75" s="320">
        <v>4.1109558970265414E-2</v>
      </c>
    </row>
    <row r="76" spans="1:15" ht="15">
      <c r="A76" s="277">
        <v>66</v>
      </c>
      <c r="B76" s="396" t="s">
        <v>68</v>
      </c>
      <c r="C76" s="277" t="s">
        <v>120</v>
      </c>
      <c r="D76" s="316">
        <v>9.85</v>
      </c>
      <c r="E76" s="316">
        <v>9.5166666666666675</v>
      </c>
      <c r="F76" s="317">
        <v>9.1333333333333346</v>
      </c>
      <c r="G76" s="317">
        <v>8.4166666666666679</v>
      </c>
      <c r="H76" s="317">
        <v>8.033333333333335</v>
      </c>
      <c r="I76" s="317">
        <v>10.233333333333334</v>
      </c>
      <c r="J76" s="317">
        <v>10.616666666666667</v>
      </c>
      <c r="K76" s="317">
        <v>11.333333333333334</v>
      </c>
      <c r="L76" s="304">
        <v>9.9</v>
      </c>
      <c r="M76" s="304">
        <v>8.8000000000000007</v>
      </c>
      <c r="N76" s="319">
        <v>418040000</v>
      </c>
      <c r="O76" s="320">
        <v>0.25673400673400676</v>
      </c>
    </row>
    <row r="77" spans="1:15" ht="15">
      <c r="A77" s="277">
        <v>67</v>
      </c>
      <c r="B77" s="396" t="s">
        <v>54</v>
      </c>
      <c r="C77" s="277" t="s">
        <v>121</v>
      </c>
      <c r="D77" s="316">
        <v>27.1</v>
      </c>
      <c r="E77" s="316">
        <v>27.216666666666669</v>
      </c>
      <c r="F77" s="317">
        <v>26.483333333333338</v>
      </c>
      <c r="G77" s="317">
        <v>25.866666666666671</v>
      </c>
      <c r="H77" s="317">
        <v>25.13333333333334</v>
      </c>
      <c r="I77" s="317">
        <v>27.833333333333336</v>
      </c>
      <c r="J77" s="317">
        <v>28.56666666666667</v>
      </c>
      <c r="K77" s="317">
        <v>29.183333333333334</v>
      </c>
      <c r="L77" s="304">
        <v>27.95</v>
      </c>
      <c r="M77" s="304">
        <v>26.6</v>
      </c>
      <c r="N77" s="319">
        <v>118807000</v>
      </c>
      <c r="O77" s="320">
        <v>4.2166666666666665E-2</v>
      </c>
    </row>
    <row r="78" spans="1:15" ht="15">
      <c r="A78" s="277">
        <v>68</v>
      </c>
      <c r="B78" s="396" t="s">
        <v>73</v>
      </c>
      <c r="C78" s="277" t="s">
        <v>122</v>
      </c>
      <c r="D78" s="316">
        <v>409.45</v>
      </c>
      <c r="E78" s="316">
        <v>411.95</v>
      </c>
      <c r="F78" s="317">
        <v>405.29999999999995</v>
      </c>
      <c r="G78" s="317">
        <v>401.15</v>
      </c>
      <c r="H78" s="317">
        <v>394.49999999999994</v>
      </c>
      <c r="I78" s="317">
        <v>416.09999999999997</v>
      </c>
      <c r="J78" s="317">
        <v>422.74999999999994</v>
      </c>
      <c r="K78" s="317">
        <v>426.9</v>
      </c>
      <c r="L78" s="304">
        <v>418.6</v>
      </c>
      <c r="M78" s="304">
        <v>407.8</v>
      </c>
      <c r="N78" s="319">
        <v>9895875</v>
      </c>
      <c r="O78" s="320">
        <v>2.2736961773483017E-2</v>
      </c>
    </row>
    <row r="79" spans="1:15" ht="15">
      <c r="A79" s="277">
        <v>69</v>
      </c>
      <c r="B79" s="396" t="s">
        <v>39</v>
      </c>
      <c r="C79" s="277" t="s">
        <v>123</v>
      </c>
      <c r="D79" s="316">
        <v>1017.5</v>
      </c>
      <c r="E79" s="316">
        <v>1016.0833333333334</v>
      </c>
      <c r="F79" s="317">
        <v>1003.2666666666667</v>
      </c>
      <c r="G79" s="317">
        <v>989.0333333333333</v>
      </c>
      <c r="H79" s="317">
        <v>976.21666666666658</v>
      </c>
      <c r="I79" s="317">
        <v>1030.3166666666666</v>
      </c>
      <c r="J79" s="317">
        <v>1043.1333333333337</v>
      </c>
      <c r="K79" s="317">
        <v>1057.3666666666668</v>
      </c>
      <c r="L79" s="304">
        <v>1028.9000000000001</v>
      </c>
      <c r="M79" s="304">
        <v>1001.85</v>
      </c>
      <c r="N79" s="319">
        <v>2835000</v>
      </c>
      <c r="O79" s="320">
        <v>1.1055634807417974E-2</v>
      </c>
    </row>
    <row r="80" spans="1:15" ht="15">
      <c r="A80" s="277">
        <v>70</v>
      </c>
      <c r="B80" s="396" t="s">
        <v>54</v>
      </c>
      <c r="C80" s="277" t="s">
        <v>124</v>
      </c>
      <c r="D80" s="316">
        <v>540.5</v>
      </c>
      <c r="E80" s="316">
        <v>543.06666666666672</v>
      </c>
      <c r="F80" s="317">
        <v>530.48333333333346</v>
      </c>
      <c r="G80" s="317">
        <v>520.4666666666667</v>
      </c>
      <c r="H80" s="317">
        <v>507.88333333333344</v>
      </c>
      <c r="I80" s="317">
        <v>553.08333333333348</v>
      </c>
      <c r="J80" s="317">
        <v>565.66666666666674</v>
      </c>
      <c r="K80" s="317">
        <v>575.68333333333351</v>
      </c>
      <c r="L80" s="304">
        <v>555.65</v>
      </c>
      <c r="M80" s="304">
        <v>533.04999999999995</v>
      </c>
      <c r="N80" s="319">
        <v>32319200</v>
      </c>
      <c r="O80" s="320">
        <v>-1.875106264117947E-2</v>
      </c>
    </row>
    <row r="81" spans="1:15" ht="15">
      <c r="A81" s="277">
        <v>71</v>
      </c>
      <c r="B81" s="396" t="s">
        <v>68</v>
      </c>
      <c r="C81" s="277" t="s">
        <v>125</v>
      </c>
      <c r="D81" s="316">
        <v>209.75</v>
      </c>
      <c r="E81" s="316">
        <v>210.55000000000004</v>
      </c>
      <c r="F81" s="317">
        <v>205.75000000000009</v>
      </c>
      <c r="G81" s="317">
        <v>201.75000000000006</v>
      </c>
      <c r="H81" s="317">
        <v>196.9500000000001</v>
      </c>
      <c r="I81" s="317">
        <v>214.55000000000007</v>
      </c>
      <c r="J81" s="317">
        <v>219.35000000000002</v>
      </c>
      <c r="K81" s="317">
        <v>223.35000000000005</v>
      </c>
      <c r="L81" s="304">
        <v>215.35</v>
      </c>
      <c r="M81" s="304">
        <v>206.55</v>
      </c>
      <c r="N81" s="319">
        <v>12569200</v>
      </c>
      <c r="O81" s="320">
        <v>0.11361944926817166</v>
      </c>
    </row>
    <row r="82" spans="1:15" ht="15">
      <c r="A82" s="277">
        <v>72</v>
      </c>
      <c r="B82" s="396" t="s">
        <v>107</v>
      </c>
      <c r="C82" s="277" t="s">
        <v>126</v>
      </c>
      <c r="D82" s="316">
        <v>782.15</v>
      </c>
      <c r="E82" s="316">
        <v>782.6</v>
      </c>
      <c r="F82" s="317">
        <v>774.6</v>
      </c>
      <c r="G82" s="317">
        <v>767.05</v>
      </c>
      <c r="H82" s="317">
        <v>759.05</v>
      </c>
      <c r="I82" s="317">
        <v>790.15000000000009</v>
      </c>
      <c r="J82" s="317">
        <v>798.15000000000009</v>
      </c>
      <c r="K82" s="317">
        <v>805.70000000000016</v>
      </c>
      <c r="L82" s="304">
        <v>790.6</v>
      </c>
      <c r="M82" s="304">
        <v>775.05</v>
      </c>
      <c r="N82" s="319">
        <v>52272000</v>
      </c>
      <c r="O82" s="320">
        <v>1.918577445016378E-2</v>
      </c>
    </row>
    <row r="83" spans="1:15" ht="15">
      <c r="A83" s="277">
        <v>73</v>
      </c>
      <c r="B83" s="396" t="s">
        <v>73</v>
      </c>
      <c r="C83" s="277" t="s">
        <v>127</v>
      </c>
      <c r="D83" s="316">
        <v>86.25</v>
      </c>
      <c r="E83" s="316">
        <v>86.266666666666666</v>
      </c>
      <c r="F83" s="317">
        <v>85.383333333333326</v>
      </c>
      <c r="G83" s="317">
        <v>84.516666666666666</v>
      </c>
      <c r="H83" s="317">
        <v>83.633333333333326</v>
      </c>
      <c r="I83" s="317">
        <v>87.133333333333326</v>
      </c>
      <c r="J83" s="317">
        <v>88.01666666666668</v>
      </c>
      <c r="K83" s="317">
        <v>88.883333333333326</v>
      </c>
      <c r="L83" s="304">
        <v>87.15</v>
      </c>
      <c r="M83" s="304">
        <v>85.4</v>
      </c>
      <c r="N83" s="319">
        <v>56652300</v>
      </c>
      <c r="O83" s="320">
        <v>9.4454600853138334E-3</v>
      </c>
    </row>
    <row r="84" spans="1:15" ht="15">
      <c r="A84" s="277">
        <v>74</v>
      </c>
      <c r="B84" s="396" t="s">
        <v>50</v>
      </c>
      <c r="C84" s="277" t="s">
        <v>128</v>
      </c>
      <c r="D84" s="316">
        <v>194.75</v>
      </c>
      <c r="E84" s="316">
        <v>195.28333333333333</v>
      </c>
      <c r="F84" s="317">
        <v>193.76666666666665</v>
      </c>
      <c r="G84" s="317">
        <v>192.78333333333333</v>
      </c>
      <c r="H84" s="317">
        <v>191.26666666666665</v>
      </c>
      <c r="I84" s="317">
        <v>196.26666666666665</v>
      </c>
      <c r="J84" s="317">
        <v>197.78333333333336</v>
      </c>
      <c r="K84" s="317">
        <v>198.76666666666665</v>
      </c>
      <c r="L84" s="304">
        <v>196.8</v>
      </c>
      <c r="M84" s="304">
        <v>194.3</v>
      </c>
      <c r="N84" s="319">
        <v>90713600</v>
      </c>
      <c r="O84" s="320">
        <v>2.099765892310463E-2</v>
      </c>
    </row>
    <row r="85" spans="1:15" ht="15">
      <c r="A85" s="277">
        <v>75</v>
      </c>
      <c r="B85" s="396" t="s">
        <v>113</v>
      </c>
      <c r="C85" s="277" t="s">
        <v>129</v>
      </c>
      <c r="D85" s="316">
        <v>169.25</v>
      </c>
      <c r="E85" s="316">
        <v>166.4</v>
      </c>
      <c r="F85" s="317">
        <v>162.95000000000002</v>
      </c>
      <c r="G85" s="317">
        <v>156.65</v>
      </c>
      <c r="H85" s="317">
        <v>153.20000000000002</v>
      </c>
      <c r="I85" s="317">
        <v>172.70000000000002</v>
      </c>
      <c r="J85" s="317">
        <v>176.15</v>
      </c>
      <c r="K85" s="317">
        <v>182.45000000000002</v>
      </c>
      <c r="L85" s="304">
        <v>169.85</v>
      </c>
      <c r="M85" s="304">
        <v>160.1</v>
      </c>
      <c r="N85" s="319">
        <v>19005000</v>
      </c>
      <c r="O85" s="320">
        <v>-4.7132757266300082E-3</v>
      </c>
    </row>
    <row r="86" spans="1:15" ht="15">
      <c r="A86" s="277">
        <v>76</v>
      </c>
      <c r="B86" s="396" t="s">
        <v>113</v>
      </c>
      <c r="C86" s="277" t="s">
        <v>130</v>
      </c>
      <c r="D86" s="316">
        <v>194.15</v>
      </c>
      <c r="E86" s="316">
        <v>193.95000000000002</v>
      </c>
      <c r="F86" s="317">
        <v>191.50000000000003</v>
      </c>
      <c r="G86" s="317">
        <v>188.85000000000002</v>
      </c>
      <c r="H86" s="317">
        <v>186.40000000000003</v>
      </c>
      <c r="I86" s="317">
        <v>196.60000000000002</v>
      </c>
      <c r="J86" s="317">
        <v>199.05</v>
      </c>
      <c r="K86" s="317">
        <v>201.70000000000002</v>
      </c>
      <c r="L86" s="304">
        <v>196.4</v>
      </c>
      <c r="M86" s="304">
        <v>191.3</v>
      </c>
      <c r="N86" s="319">
        <v>46264500</v>
      </c>
      <c r="O86" s="320">
        <v>2.1460506706408346E-2</v>
      </c>
    </row>
    <row r="87" spans="1:15" ht="15">
      <c r="A87" s="277">
        <v>77</v>
      </c>
      <c r="B87" s="396" t="s">
        <v>39</v>
      </c>
      <c r="C87" s="277" t="s">
        <v>131</v>
      </c>
      <c r="D87" s="316">
        <v>1628.35</v>
      </c>
      <c r="E87" s="316">
        <v>1645.7166666666665</v>
      </c>
      <c r="F87" s="317">
        <v>1603.083333333333</v>
      </c>
      <c r="G87" s="317">
        <v>1577.8166666666666</v>
      </c>
      <c r="H87" s="317">
        <v>1535.1833333333332</v>
      </c>
      <c r="I87" s="317">
        <v>1670.9833333333329</v>
      </c>
      <c r="J87" s="317">
        <v>1713.6166666666666</v>
      </c>
      <c r="K87" s="317">
        <v>1738.8833333333328</v>
      </c>
      <c r="L87" s="304">
        <v>1688.35</v>
      </c>
      <c r="M87" s="304">
        <v>1620.45</v>
      </c>
      <c r="N87" s="319">
        <v>2371500</v>
      </c>
      <c r="O87" s="320">
        <v>-1.893939393939394E-3</v>
      </c>
    </row>
    <row r="88" spans="1:15" ht="15">
      <c r="A88" s="277">
        <v>78</v>
      </c>
      <c r="B88" s="396" t="s">
        <v>39</v>
      </c>
      <c r="C88" s="277" t="s">
        <v>132</v>
      </c>
      <c r="D88" s="316">
        <v>376.2</v>
      </c>
      <c r="E88" s="316">
        <v>374.83333333333331</v>
      </c>
      <c r="F88" s="317">
        <v>370.31666666666661</v>
      </c>
      <c r="G88" s="317">
        <v>364.43333333333328</v>
      </c>
      <c r="H88" s="317">
        <v>359.91666666666657</v>
      </c>
      <c r="I88" s="317">
        <v>380.71666666666664</v>
      </c>
      <c r="J88" s="317">
        <v>385.23333333333341</v>
      </c>
      <c r="K88" s="317">
        <v>391.11666666666667</v>
      </c>
      <c r="L88" s="304">
        <v>379.35</v>
      </c>
      <c r="M88" s="304">
        <v>368.95</v>
      </c>
      <c r="N88" s="319">
        <v>1316000</v>
      </c>
      <c r="O88" s="320">
        <v>-1.6736401673640166E-2</v>
      </c>
    </row>
    <row r="89" spans="1:15" ht="15">
      <c r="A89" s="277">
        <v>79</v>
      </c>
      <c r="B89" s="396" t="s">
        <v>54</v>
      </c>
      <c r="C89" s="277" t="s">
        <v>133</v>
      </c>
      <c r="D89" s="316">
        <v>1351.85</v>
      </c>
      <c r="E89" s="316">
        <v>1357.6333333333332</v>
      </c>
      <c r="F89" s="317">
        <v>1342.2666666666664</v>
      </c>
      <c r="G89" s="317">
        <v>1332.6833333333332</v>
      </c>
      <c r="H89" s="317">
        <v>1317.3166666666664</v>
      </c>
      <c r="I89" s="317">
        <v>1367.2166666666665</v>
      </c>
      <c r="J89" s="317">
        <v>1382.5833333333333</v>
      </c>
      <c r="K89" s="317">
        <v>1392.1666666666665</v>
      </c>
      <c r="L89" s="304">
        <v>1373</v>
      </c>
      <c r="M89" s="304">
        <v>1348.05</v>
      </c>
      <c r="N89" s="319">
        <v>8524400</v>
      </c>
      <c r="O89" s="320">
        <v>5.8563481025233462E-2</v>
      </c>
    </row>
    <row r="90" spans="1:15" ht="15">
      <c r="A90" s="277">
        <v>80</v>
      </c>
      <c r="B90" s="396" t="s">
        <v>57</v>
      </c>
      <c r="C90" s="277" t="s">
        <v>134</v>
      </c>
      <c r="D90" s="316">
        <v>69.3</v>
      </c>
      <c r="E90" s="316">
        <v>69.850000000000009</v>
      </c>
      <c r="F90" s="317">
        <v>67.90000000000002</v>
      </c>
      <c r="G90" s="317">
        <v>66.500000000000014</v>
      </c>
      <c r="H90" s="317">
        <v>64.550000000000026</v>
      </c>
      <c r="I90" s="317">
        <v>71.250000000000014</v>
      </c>
      <c r="J90" s="317">
        <v>73.2</v>
      </c>
      <c r="K90" s="317">
        <v>74.600000000000009</v>
      </c>
      <c r="L90" s="304">
        <v>71.8</v>
      </c>
      <c r="M90" s="304">
        <v>68.45</v>
      </c>
      <c r="N90" s="319">
        <v>34911200</v>
      </c>
      <c r="O90" s="320">
        <v>-3.0039675042508974E-2</v>
      </c>
    </row>
    <row r="91" spans="1:15" ht="15">
      <c r="A91" s="277">
        <v>81</v>
      </c>
      <c r="B91" s="396" t="s">
        <v>57</v>
      </c>
      <c r="C91" s="277" t="s">
        <v>135</v>
      </c>
      <c r="D91" s="316">
        <v>275.89999999999998</v>
      </c>
      <c r="E91" s="316">
        <v>277.51666666666665</v>
      </c>
      <c r="F91" s="317">
        <v>269.63333333333333</v>
      </c>
      <c r="G91" s="317">
        <v>263.36666666666667</v>
      </c>
      <c r="H91" s="317">
        <v>255.48333333333335</v>
      </c>
      <c r="I91" s="317">
        <v>283.7833333333333</v>
      </c>
      <c r="J91" s="317">
        <v>291.66666666666663</v>
      </c>
      <c r="K91" s="317">
        <v>297.93333333333328</v>
      </c>
      <c r="L91" s="304">
        <v>285.39999999999998</v>
      </c>
      <c r="M91" s="304">
        <v>271.25</v>
      </c>
      <c r="N91" s="319">
        <v>9494000</v>
      </c>
      <c r="O91" s="320">
        <v>4.5594713656387668E-2</v>
      </c>
    </row>
    <row r="92" spans="1:15" ht="15">
      <c r="A92" s="277">
        <v>82</v>
      </c>
      <c r="B92" s="396" t="s">
        <v>64</v>
      </c>
      <c r="C92" s="277" t="s">
        <v>136</v>
      </c>
      <c r="D92" s="316">
        <v>931.9</v>
      </c>
      <c r="E92" s="316">
        <v>937.66666666666663</v>
      </c>
      <c r="F92" s="317">
        <v>921.98333333333323</v>
      </c>
      <c r="G92" s="317">
        <v>912.06666666666661</v>
      </c>
      <c r="H92" s="317">
        <v>896.38333333333321</v>
      </c>
      <c r="I92" s="317">
        <v>947.58333333333326</v>
      </c>
      <c r="J92" s="317">
        <v>963.26666666666665</v>
      </c>
      <c r="K92" s="317">
        <v>973.18333333333328</v>
      </c>
      <c r="L92" s="304">
        <v>953.35</v>
      </c>
      <c r="M92" s="304">
        <v>927.75</v>
      </c>
      <c r="N92" s="319">
        <v>9924750</v>
      </c>
      <c r="O92" s="320">
        <v>-5.1822040906334419E-3</v>
      </c>
    </row>
    <row r="93" spans="1:15" ht="15">
      <c r="A93" s="277">
        <v>83</v>
      </c>
      <c r="B93" s="396" t="s">
        <v>52</v>
      </c>
      <c r="C93" s="277" t="s">
        <v>137</v>
      </c>
      <c r="D93" s="316">
        <v>862.85</v>
      </c>
      <c r="E93" s="316">
        <v>867.4666666666667</v>
      </c>
      <c r="F93" s="317">
        <v>855.03333333333342</v>
      </c>
      <c r="G93" s="317">
        <v>847.2166666666667</v>
      </c>
      <c r="H93" s="317">
        <v>834.78333333333342</v>
      </c>
      <c r="I93" s="317">
        <v>875.28333333333342</v>
      </c>
      <c r="J93" s="317">
        <v>887.71666666666681</v>
      </c>
      <c r="K93" s="317">
        <v>895.53333333333342</v>
      </c>
      <c r="L93" s="304">
        <v>879.9</v>
      </c>
      <c r="M93" s="304">
        <v>859.65</v>
      </c>
      <c r="N93" s="319">
        <v>8550150</v>
      </c>
      <c r="O93" s="320">
        <v>2.4546750865756774E-2</v>
      </c>
    </row>
    <row r="94" spans="1:15" ht="15">
      <c r="A94" s="277">
        <v>84</v>
      </c>
      <c r="B94" s="396" t="s">
        <v>44</v>
      </c>
      <c r="C94" s="277" t="s">
        <v>138</v>
      </c>
      <c r="D94" s="316">
        <v>553.5</v>
      </c>
      <c r="E94" s="316">
        <v>557.56666666666661</v>
      </c>
      <c r="F94" s="317">
        <v>547.33333333333326</v>
      </c>
      <c r="G94" s="317">
        <v>541.16666666666663</v>
      </c>
      <c r="H94" s="317">
        <v>530.93333333333328</v>
      </c>
      <c r="I94" s="317">
        <v>563.73333333333323</v>
      </c>
      <c r="J94" s="317">
        <v>573.96666666666658</v>
      </c>
      <c r="K94" s="317">
        <v>580.13333333333321</v>
      </c>
      <c r="L94" s="304">
        <v>567.79999999999995</v>
      </c>
      <c r="M94" s="304">
        <v>551.4</v>
      </c>
      <c r="N94" s="319">
        <v>18428200</v>
      </c>
      <c r="O94" s="320">
        <v>-2.7771622719550929E-2</v>
      </c>
    </row>
    <row r="95" spans="1:15" ht="15">
      <c r="A95" s="277">
        <v>85</v>
      </c>
      <c r="B95" s="396" t="s">
        <v>57</v>
      </c>
      <c r="C95" s="277" t="s">
        <v>139</v>
      </c>
      <c r="D95" s="316">
        <v>203.15</v>
      </c>
      <c r="E95" s="316">
        <v>205.33333333333334</v>
      </c>
      <c r="F95" s="317">
        <v>199.41666666666669</v>
      </c>
      <c r="G95" s="317">
        <v>195.68333333333334</v>
      </c>
      <c r="H95" s="317">
        <v>189.76666666666668</v>
      </c>
      <c r="I95" s="317">
        <v>209.06666666666669</v>
      </c>
      <c r="J95" s="317">
        <v>214.98333333333338</v>
      </c>
      <c r="K95" s="317">
        <v>218.7166666666667</v>
      </c>
      <c r="L95" s="304">
        <v>211.25</v>
      </c>
      <c r="M95" s="304">
        <v>201.6</v>
      </c>
      <c r="N95" s="319">
        <v>10682700</v>
      </c>
      <c r="O95" s="320">
        <v>-6.3340084698950472E-2</v>
      </c>
    </row>
    <row r="96" spans="1:15" ht="15">
      <c r="A96" s="277">
        <v>86</v>
      </c>
      <c r="B96" s="396" t="s">
        <v>57</v>
      </c>
      <c r="C96" s="277" t="s">
        <v>140</v>
      </c>
      <c r="D96" s="316">
        <v>160.5</v>
      </c>
      <c r="E96" s="316">
        <v>160.03333333333333</v>
      </c>
      <c r="F96" s="317">
        <v>158.26666666666665</v>
      </c>
      <c r="G96" s="317">
        <v>156.03333333333333</v>
      </c>
      <c r="H96" s="317">
        <v>154.26666666666665</v>
      </c>
      <c r="I96" s="317">
        <v>162.26666666666665</v>
      </c>
      <c r="J96" s="317">
        <v>164.03333333333336</v>
      </c>
      <c r="K96" s="317">
        <v>166.26666666666665</v>
      </c>
      <c r="L96" s="304">
        <v>161.80000000000001</v>
      </c>
      <c r="M96" s="304">
        <v>157.80000000000001</v>
      </c>
      <c r="N96" s="319">
        <v>15816000</v>
      </c>
      <c r="O96" s="320">
        <v>-2.2710068130204391E-3</v>
      </c>
    </row>
    <row r="97" spans="1:15" ht="15">
      <c r="A97" s="277">
        <v>87</v>
      </c>
      <c r="B97" s="396" t="s">
        <v>50</v>
      </c>
      <c r="C97" s="277" t="s">
        <v>141</v>
      </c>
      <c r="D97" s="316">
        <v>344.65</v>
      </c>
      <c r="E97" s="316">
        <v>346.16666666666669</v>
      </c>
      <c r="F97" s="317">
        <v>340.93333333333339</v>
      </c>
      <c r="G97" s="317">
        <v>337.2166666666667</v>
      </c>
      <c r="H97" s="317">
        <v>331.98333333333341</v>
      </c>
      <c r="I97" s="317">
        <v>349.88333333333338</v>
      </c>
      <c r="J97" s="317">
        <v>355.11666666666662</v>
      </c>
      <c r="K97" s="317">
        <v>358.83333333333337</v>
      </c>
      <c r="L97" s="304">
        <v>351.4</v>
      </c>
      <c r="M97" s="304">
        <v>342.45</v>
      </c>
      <c r="N97" s="319">
        <v>11766000</v>
      </c>
      <c r="O97" s="320">
        <v>-2.8813559322033899E-3</v>
      </c>
    </row>
    <row r="98" spans="1:15" ht="15">
      <c r="A98" s="277">
        <v>88</v>
      </c>
      <c r="B98" s="396" t="s">
        <v>44</v>
      </c>
      <c r="C98" s="277" t="s">
        <v>142</v>
      </c>
      <c r="D98" s="316">
        <v>5973.8</v>
      </c>
      <c r="E98" s="316">
        <v>6000.25</v>
      </c>
      <c r="F98" s="317">
        <v>5907.55</v>
      </c>
      <c r="G98" s="317">
        <v>5841.3</v>
      </c>
      <c r="H98" s="317">
        <v>5748.6</v>
      </c>
      <c r="I98" s="317">
        <v>6066.5</v>
      </c>
      <c r="J98" s="317">
        <v>6159.2000000000007</v>
      </c>
      <c r="K98" s="317">
        <v>6225.45</v>
      </c>
      <c r="L98" s="304">
        <v>6092.95</v>
      </c>
      <c r="M98" s="304">
        <v>5934</v>
      </c>
      <c r="N98" s="319">
        <v>2785600</v>
      </c>
      <c r="O98" s="320">
        <v>1.2940330697340044E-3</v>
      </c>
    </row>
    <row r="99" spans="1:15" ht="15">
      <c r="A99" s="277">
        <v>89</v>
      </c>
      <c r="B99" s="396" t="s">
        <v>50</v>
      </c>
      <c r="C99" s="277" t="s">
        <v>143</v>
      </c>
      <c r="D99" s="316">
        <v>637.5</v>
      </c>
      <c r="E99" s="316">
        <v>632.16666666666663</v>
      </c>
      <c r="F99" s="317">
        <v>624.63333333333321</v>
      </c>
      <c r="G99" s="317">
        <v>611.76666666666654</v>
      </c>
      <c r="H99" s="317">
        <v>604.23333333333312</v>
      </c>
      <c r="I99" s="317">
        <v>645.0333333333333</v>
      </c>
      <c r="J99" s="317">
        <v>652.56666666666683</v>
      </c>
      <c r="K99" s="317">
        <v>665.43333333333339</v>
      </c>
      <c r="L99" s="304">
        <v>639.70000000000005</v>
      </c>
      <c r="M99" s="304">
        <v>619.29999999999995</v>
      </c>
      <c r="N99" s="319">
        <v>16773750</v>
      </c>
      <c r="O99" s="320">
        <v>7.28118901065906E-3</v>
      </c>
    </row>
    <row r="100" spans="1:15" ht="15">
      <c r="A100" s="277">
        <v>90</v>
      </c>
      <c r="B100" s="396" t="s">
        <v>57</v>
      </c>
      <c r="C100" s="277" t="s">
        <v>144</v>
      </c>
      <c r="D100" s="316">
        <v>561.9</v>
      </c>
      <c r="E100" s="316">
        <v>563.88333333333333</v>
      </c>
      <c r="F100" s="317">
        <v>551.26666666666665</v>
      </c>
      <c r="G100" s="317">
        <v>540.63333333333333</v>
      </c>
      <c r="H100" s="317">
        <v>528.01666666666665</v>
      </c>
      <c r="I100" s="317">
        <v>574.51666666666665</v>
      </c>
      <c r="J100" s="317">
        <v>587.13333333333321</v>
      </c>
      <c r="K100" s="317">
        <v>597.76666666666665</v>
      </c>
      <c r="L100" s="304">
        <v>576.5</v>
      </c>
      <c r="M100" s="304">
        <v>553.25</v>
      </c>
      <c r="N100" s="319">
        <v>1605500</v>
      </c>
      <c r="O100" s="320">
        <v>-3.7412314886983634E-2</v>
      </c>
    </row>
    <row r="101" spans="1:15" ht="15">
      <c r="A101" s="277">
        <v>91</v>
      </c>
      <c r="B101" s="396" t="s">
        <v>73</v>
      </c>
      <c r="C101" s="277" t="s">
        <v>145</v>
      </c>
      <c r="D101" s="316">
        <v>973.6</v>
      </c>
      <c r="E101" s="316">
        <v>986.79999999999984</v>
      </c>
      <c r="F101" s="317">
        <v>954.59999999999968</v>
      </c>
      <c r="G101" s="317">
        <v>935.5999999999998</v>
      </c>
      <c r="H101" s="317">
        <v>903.39999999999964</v>
      </c>
      <c r="I101" s="317">
        <v>1005.7999999999997</v>
      </c>
      <c r="J101" s="317">
        <v>1037.9999999999998</v>
      </c>
      <c r="K101" s="317">
        <v>1056.9999999999998</v>
      </c>
      <c r="L101" s="304">
        <v>1019</v>
      </c>
      <c r="M101" s="304">
        <v>967.8</v>
      </c>
      <c r="N101" s="319">
        <v>1336200</v>
      </c>
      <c r="O101" s="320">
        <v>0.27841561423650973</v>
      </c>
    </row>
    <row r="102" spans="1:15" ht="15">
      <c r="A102" s="277">
        <v>92</v>
      </c>
      <c r="B102" s="396" t="s">
        <v>107</v>
      </c>
      <c r="C102" s="277" t="s">
        <v>146</v>
      </c>
      <c r="D102" s="316">
        <v>1011.3</v>
      </c>
      <c r="E102" s="316">
        <v>1003.4333333333334</v>
      </c>
      <c r="F102" s="317">
        <v>989.86666666666679</v>
      </c>
      <c r="G102" s="317">
        <v>968.43333333333339</v>
      </c>
      <c r="H102" s="317">
        <v>954.86666666666679</v>
      </c>
      <c r="I102" s="317">
        <v>1024.8666666666668</v>
      </c>
      <c r="J102" s="317">
        <v>1038.4333333333334</v>
      </c>
      <c r="K102" s="317">
        <v>1059.8666666666668</v>
      </c>
      <c r="L102" s="304">
        <v>1017</v>
      </c>
      <c r="M102" s="304">
        <v>982</v>
      </c>
      <c r="N102" s="319">
        <v>1600000</v>
      </c>
      <c r="O102" s="320">
        <v>2.3017902813299233E-2</v>
      </c>
    </row>
    <row r="103" spans="1:15" ht="15">
      <c r="A103" s="277">
        <v>93</v>
      </c>
      <c r="B103" s="396" t="s">
        <v>44</v>
      </c>
      <c r="C103" s="277" t="s">
        <v>147</v>
      </c>
      <c r="D103" s="316">
        <v>96.6</v>
      </c>
      <c r="E103" s="316">
        <v>96.983333333333334</v>
      </c>
      <c r="F103" s="317">
        <v>94.716666666666669</v>
      </c>
      <c r="G103" s="317">
        <v>92.833333333333329</v>
      </c>
      <c r="H103" s="317">
        <v>90.566666666666663</v>
      </c>
      <c r="I103" s="317">
        <v>98.866666666666674</v>
      </c>
      <c r="J103" s="317">
        <v>101.13333333333335</v>
      </c>
      <c r="K103" s="317">
        <v>103.01666666666668</v>
      </c>
      <c r="L103" s="304">
        <v>99.25</v>
      </c>
      <c r="M103" s="304">
        <v>95.1</v>
      </c>
      <c r="N103" s="319">
        <v>29190000</v>
      </c>
      <c r="O103" s="320">
        <v>-1.1848341232227487E-2</v>
      </c>
    </row>
    <row r="104" spans="1:15" ht="15">
      <c r="A104" s="277">
        <v>94</v>
      </c>
      <c r="B104" s="396" t="s">
        <v>44</v>
      </c>
      <c r="C104" s="277" t="s">
        <v>148</v>
      </c>
      <c r="D104" s="316">
        <v>65174.5</v>
      </c>
      <c r="E104" s="316">
        <v>65277.816666666673</v>
      </c>
      <c r="F104" s="317">
        <v>64606.683333333349</v>
      </c>
      <c r="G104" s="317">
        <v>64038.866666666676</v>
      </c>
      <c r="H104" s="317">
        <v>63367.733333333352</v>
      </c>
      <c r="I104" s="317">
        <v>65845.633333333346</v>
      </c>
      <c r="J104" s="317">
        <v>66516.766666666663</v>
      </c>
      <c r="K104" s="317">
        <v>67084.583333333343</v>
      </c>
      <c r="L104" s="304">
        <v>65948.95</v>
      </c>
      <c r="M104" s="304">
        <v>64710</v>
      </c>
      <c r="N104" s="319">
        <v>13480</v>
      </c>
      <c r="O104" s="320">
        <v>-1.5339663988312637E-2</v>
      </c>
    </row>
    <row r="105" spans="1:15" ht="15">
      <c r="A105" s="277">
        <v>95</v>
      </c>
      <c r="B105" s="396" t="s">
        <v>57</v>
      </c>
      <c r="C105" s="277" t="s">
        <v>149</v>
      </c>
      <c r="D105" s="316">
        <v>1089.45</v>
      </c>
      <c r="E105" s="316">
        <v>1087.7333333333333</v>
      </c>
      <c r="F105" s="317">
        <v>1070.9166666666667</v>
      </c>
      <c r="G105" s="317">
        <v>1052.3833333333334</v>
      </c>
      <c r="H105" s="317">
        <v>1035.5666666666668</v>
      </c>
      <c r="I105" s="317">
        <v>1106.2666666666667</v>
      </c>
      <c r="J105" s="317">
        <v>1123.0833333333333</v>
      </c>
      <c r="K105" s="317">
        <v>1141.6166666666666</v>
      </c>
      <c r="L105" s="304">
        <v>1104.55</v>
      </c>
      <c r="M105" s="304">
        <v>1069.2</v>
      </c>
      <c r="N105" s="319">
        <v>4227750</v>
      </c>
      <c r="O105" s="320">
        <v>5.4827844311377244E-2</v>
      </c>
    </row>
    <row r="106" spans="1:15" ht="15">
      <c r="A106" s="277">
        <v>96</v>
      </c>
      <c r="B106" s="396" t="s">
        <v>113</v>
      </c>
      <c r="C106" s="277" t="s">
        <v>150</v>
      </c>
      <c r="D106" s="316">
        <v>36.6</v>
      </c>
      <c r="E106" s="316">
        <v>36.533333333333339</v>
      </c>
      <c r="F106" s="317">
        <v>35.866666666666674</v>
      </c>
      <c r="G106" s="317">
        <v>35.133333333333333</v>
      </c>
      <c r="H106" s="317">
        <v>34.466666666666669</v>
      </c>
      <c r="I106" s="317">
        <v>37.26666666666668</v>
      </c>
      <c r="J106" s="317">
        <v>37.933333333333351</v>
      </c>
      <c r="K106" s="317">
        <v>38.666666666666686</v>
      </c>
      <c r="L106" s="304">
        <v>37.200000000000003</v>
      </c>
      <c r="M106" s="304">
        <v>35.799999999999997</v>
      </c>
      <c r="N106" s="319">
        <v>37876000</v>
      </c>
      <c r="O106" s="320">
        <v>-8.0142475512021364E-3</v>
      </c>
    </row>
    <row r="107" spans="1:15" ht="15">
      <c r="A107" s="277">
        <v>97</v>
      </c>
      <c r="B107" s="396" t="s">
        <v>39</v>
      </c>
      <c r="C107" s="277" t="s">
        <v>261</v>
      </c>
      <c r="D107" s="316">
        <v>2883.95</v>
      </c>
      <c r="E107" s="316">
        <v>2882.2166666666667</v>
      </c>
      <c r="F107" s="317">
        <v>2846.4333333333334</v>
      </c>
      <c r="G107" s="317">
        <v>2808.9166666666665</v>
      </c>
      <c r="H107" s="317">
        <v>2773.1333333333332</v>
      </c>
      <c r="I107" s="317">
        <v>2919.7333333333336</v>
      </c>
      <c r="J107" s="317">
        <v>2955.5166666666673</v>
      </c>
      <c r="K107" s="317">
        <v>2993.0333333333338</v>
      </c>
      <c r="L107" s="304">
        <v>2918</v>
      </c>
      <c r="M107" s="304">
        <v>2844.7</v>
      </c>
      <c r="N107" s="319">
        <v>728250</v>
      </c>
      <c r="O107" s="320">
        <v>0</v>
      </c>
    </row>
    <row r="108" spans="1:15" ht="15">
      <c r="A108" s="277">
        <v>98</v>
      </c>
      <c r="B108" s="396" t="s">
        <v>102</v>
      </c>
      <c r="C108" s="277" t="s">
        <v>152</v>
      </c>
      <c r="D108" s="316">
        <v>33.700000000000003</v>
      </c>
      <c r="E108" s="316">
        <v>33.583333333333336</v>
      </c>
      <c r="F108" s="317">
        <v>32.966666666666669</v>
      </c>
      <c r="G108" s="317">
        <v>32.233333333333334</v>
      </c>
      <c r="H108" s="317">
        <v>31.616666666666667</v>
      </c>
      <c r="I108" s="317">
        <v>34.31666666666667</v>
      </c>
      <c r="J108" s="317">
        <v>34.93333333333333</v>
      </c>
      <c r="K108" s="317">
        <v>35.666666666666671</v>
      </c>
      <c r="L108" s="304">
        <v>34.200000000000003</v>
      </c>
      <c r="M108" s="304">
        <v>32.85</v>
      </c>
      <c r="N108" s="319">
        <v>22323000</v>
      </c>
      <c r="O108" s="320">
        <v>3.7771482530689331E-3</v>
      </c>
    </row>
    <row r="109" spans="1:15" ht="15">
      <c r="A109" s="277">
        <v>99</v>
      </c>
      <c r="B109" s="396" t="s">
        <v>50</v>
      </c>
      <c r="C109" s="277" t="s">
        <v>153</v>
      </c>
      <c r="D109" s="316">
        <v>16879.7</v>
      </c>
      <c r="E109" s="316">
        <v>16833.966666666667</v>
      </c>
      <c r="F109" s="317">
        <v>16746.983333333334</v>
      </c>
      <c r="G109" s="317">
        <v>16614.266666666666</v>
      </c>
      <c r="H109" s="317">
        <v>16527.283333333333</v>
      </c>
      <c r="I109" s="317">
        <v>16966.683333333334</v>
      </c>
      <c r="J109" s="317">
        <v>17053.666666666672</v>
      </c>
      <c r="K109" s="317">
        <v>17186.383333333335</v>
      </c>
      <c r="L109" s="304">
        <v>16920.95</v>
      </c>
      <c r="M109" s="304">
        <v>16701.25</v>
      </c>
      <c r="N109" s="319">
        <v>604650</v>
      </c>
      <c r="O109" s="320">
        <v>2.1972449928166989E-2</v>
      </c>
    </row>
    <row r="110" spans="1:15" ht="15">
      <c r="A110" s="277">
        <v>100</v>
      </c>
      <c r="B110" s="396" t="s">
        <v>107</v>
      </c>
      <c r="C110" s="277" t="s">
        <v>154</v>
      </c>
      <c r="D110" s="316">
        <v>1592.95</v>
      </c>
      <c r="E110" s="316">
        <v>1579.9833333333333</v>
      </c>
      <c r="F110" s="317">
        <v>1559.9666666666667</v>
      </c>
      <c r="G110" s="317">
        <v>1526.9833333333333</v>
      </c>
      <c r="H110" s="317">
        <v>1506.9666666666667</v>
      </c>
      <c r="I110" s="317">
        <v>1612.9666666666667</v>
      </c>
      <c r="J110" s="317">
        <v>1632.9833333333336</v>
      </c>
      <c r="K110" s="317">
        <v>1665.9666666666667</v>
      </c>
      <c r="L110" s="304">
        <v>1600</v>
      </c>
      <c r="M110" s="304">
        <v>1547</v>
      </c>
      <c r="N110" s="319">
        <v>470625</v>
      </c>
      <c r="O110" s="320">
        <v>-6.6220238095238096E-2</v>
      </c>
    </row>
    <row r="111" spans="1:15" ht="15">
      <c r="A111" s="277">
        <v>101</v>
      </c>
      <c r="B111" s="396" t="s">
        <v>113</v>
      </c>
      <c r="C111" s="277" t="s">
        <v>155</v>
      </c>
      <c r="D111" s="316">
        <v>84.7</v>
      </c>
      <c r="E111" s="316">
        <v>84.649999999999991</v>
      </c>
      <c r="F111" s="317">
        <v>83.299999999999983</v>
      </c>
      <c r="G111" s="317">
        <v>81.899999999999991</v>
      </c>
      <c r="H111" s="317">
        <v>80.549999999999983</v>
      </c>
      <c r="I111" s="317">
        <v>86.049999999999983</v>
      </c>
      <c r="J111" s="317">
        <v>87.399999999999977</v>
      </c>
      <c r="K111" s="317">
        <v>88.799999999999983</v>
      </c>
      <c r="L111" s="304">
        <v>86</v>
      </c>
      <c r="M111" s="304">
        <v>83.25</v>
      </c>
      <c r="N111" s="319">
        <v>32809900</v>
      </c>
      <c r="O111" s="320">
        <v>-1.6864083517365992E-2</v>
      </c>
    </row>
    <row r="112" spans="1:15" ht="15">
      <c r="A112" s="277">
        <v>102</v>
      </c>
      <c r="B112" s="396" t="s">
        <v>42</v>
      </c>
      <c r="C112" s="277" t="s">
        <v>156</v>
      </c>
      <c r="D112" s="316">
        <v>90.55</v>
      </c>
      <c r="E112" s="316">
        <v>90.733333333333348</v>
      </c>
      <c r="F112" s="317">
        <v>89.716666666666697</v>
      </c>
      <c r="G112" s="317">
        <v>88.883333333333354</v>
      </c>
      <c r="H112" s="317">
        <v>87.866666666666703</v>
      </c>
      <c r="I112" s="317">
        <v>91.566666666666691</v>
      </c>
      <c r="J112" s="317">
        <v>92.583333333333343</v>
      </c>
      <c r="K112" s="317">
        <v>93.416666666666686</v>
      </c>
      <c r="L112" s="304">
        <v>91.75</v>
      </c>
      <c r="M112" s="304">
        <v>89.9</v>
      </c>
      <c r="N112" s="319">
        <v>72526800</v>
      </c>
      <c r="O112" s="320">
        <v>3.5903280957420826E-2</v>
      </c>
    </row>
    <row r="113" spans="1:15" ht="15">
      <c r="A113" s="277">
        <v>103</v>
      </c>
      <c r="B113" s="396" t="s">
        <v>73</v>
      </c>
      <c r="C113" s="277" t="s">
        <v>158</v>
      </c>
      <c r="D113" s="316">
        <v>78.7</v>
      </c>
      <c r="E113" s="316">
        <v>79.11666666666666</v>
      </c>
      <c r="F113" s="317">
        <v>77.433333333333323</v>
      </c>
      <c r="G113" s="317">
        <v>76.166666666666657</v>
      </c>
      <c r="H113" s="317">
        <v>74.48333333333332</v>
      </c>
      <c r="I113" s="317">
        <v>80.383333333333326</v>
      </c>
      <c r="J113" s="317">
        <v>82.066666666666663</v>
      </c>
      <c r="K113" s="317">
        <v>83.333333333333329</v>
      </c>
      <c r="L113" s="304">
        <v>80.8</v>
      </c>
      <c r="M113" s="304">
        <v>77.849999999999994</v>
      </c>
      <c r="N113" s="319">
        <v>64533700</v>
      </c>
      <c r="O113" s="320">
        <v>6.1224489795918364E-3</v>
      </c>
    </row>
    <row r="114" spans="1:15" ht="15">
      <c r="A114" s="277">
        <v>104</v>
      </c>
      <c r="B114" s="396" t="s">
        <v>79</v>
      </c>
      <c r="C114" s="277" t="s">
        <v>159</v>
      </c>
      <c r="D114" s="316">
        <v>19950.099999999999</v>
      </c>
      <c r="E114" s="316">
        <v>20019.266666666666</v>
      </c>
      <c r="F114" s="317">
        <v>19745.133333333331</v>
      </c>
      <c r="G114" s="317">
        <v>19540.166666666664</v>
      </c>
      <c r="H114" s="317">
        <v>19266.033333333329</v>
      </c>
      <c r="I114" s="317">
        <v>20224.233333333334</v>
      </c>
      <c r="J114" s="317">
        <v>20498.366666666672</v>
      </c>
      <c r="K114" s="317">
        <v>20703.333333333336</v>
      </c>
      <c r="L114" s="304">
        <v>20293.400000000001</v>
      </c>
      <c r="M114" s="304">
        <v>19814.3</v>
      </c>
      <c r="N114" s="319">
        <v>114720</v>
      </c>
      <c r="O114" s="320">
        <v>-3.907267517582704E-3</v>
      </c>
    </row>
    <row r="115" spans="1:15" ht="15">
      <c r="A115" s="277">
        <v>105</v>
      </c>
      <c r="B115" s="396" t="s">
        <v>52</v>
      </c>
      <c r="C115" s="277" t="s">
        <v>160</v>
      </c>
      <c r="D115" s="316">
        <v>1438.6</v>
      </c>
      <c r="E115" s="316">
        <v>1441.6166666666668</v>
      </c>
      <c r="F115" s="317">
        <v>1421.5833333333335</v>
      </c>
      <c r="G115" s="317">
        <v>1404.5666666666666</v>
      </c>
      <c r="H115" s="317">
        <v>1384.5333333333333</v>
      </c>
      <c r="I115" s="317">
        <v>1458.6333333333337</v>
      </c>
      <c r="J115" s="317">
        <v>1478.666666666667</v>
      </c>
      <c r="K115" s="317">
        <v>1495.6833333333338</v>
      </c>
      <c r="L115" s="304">
        <v>1461.65</v>
      </c>
      <c r="M115" s="304">
        <v>1424.6</v>
      </c>
      <c r="N115" s="319">
        <v>3560150</v>
      </c>
      <c r="O115" s="320">
        <v>7.7303648732220164E-4</v>
      </c>
    </row>
    <row r="116" spans="1:15" ht="15">
      <c r="A116" s="277">
        <v>106</v>
      </c>
      <c r="B116" s="396" t="s">
        <v>73</v>
      </c>
      <c r="C116" s="277" t="s">
        <v>161</v>
      </c>
      <c r="D116" s="316">
        <v>255.4</v>
      </c>
      <c r="E116" s="316">
        <v>255.71666666666667</v>
      </c>
      <c r="F116" s="317">
        <v>253.28333333333336</v>
      </c>
      <c r="G116" s="317">
        <v>251.16666666666669</v>
      </c>
      <c r="H116" s="317">
        <v>248.73333333333338</v>
      </c>
      <c r="I116" s="317">
        <v>257.83333333333337</v>
      </c>
      <c r="J116" s="317">
        <v>260.26666666666665</v>
      </c>
      <c r="K116" s="317">
        <v>262.38333333333333</v>
      </c>
      <c r="L116" s="304">
        <v>258.14999999999998</v>
      </c>
      <c r="M116" s="304">
        <v>253.6</v>
      </c>
      <c r="N116" s="319">
        <v>14265000</v>
      </c>
      <c r="O116" s="320">
        <v>-2.3080151070079733E-3</v>
      </c>
    </row>
    <row r="117" spans="1:15" ht="15">
      <c r="A117" s="277">
        <v>107</v>
      </c>
      <c r="B117" s="396" t="s">
        <v>57</v>
      </c>
      <c r="C117" s="277" t="s">
        <v>162</v>
      </c>
      <c r="D117" s="316">
        <v>83.7</v>
      </c>
      <c r="E117" s="316">
        <v>83.850000000000009</v>
      </c>
      <c r="F117" s="317">
        <v>82.65000000000002</v>
      </c>
      <c r="G117" s="317">
        <v>81.600000000000009</v>
      </c>
      <c r="H117" s="317">
        <v>80.40000000000002</v>
      </c>
      <c r="I117" s="317">
        <v>84.90000000000002</v>
      </c>
      <c r="J117" s="317">
        <v>86.100000000000009</v>
      </c>
      <c r="K117" s="317">
        <v>87.15000000000002</v>
      </c>
      <c r="L117" s="304">
        <v>85.05</v>
      </c>
      <c r="M117" s="304">
        <v>82.8</v>
      </c>
      <c r="N117" s="319">
        <v>49959600</v>
      </c>
      <c r="O117" s="320">
        <v>-4.447739065974796E-3</v>
      </c>
    </row>
    <row r="118" spans="1:15" ht="15">
      <c r="A118" s="277">
        <v>108</v>
      </c>
      <c r="B118" s="396" t="s">
        <v>50</v>
      </c>
      <c r="C118" s="277" t="s">
        <v>163</v>
      </c>
      <c r="D118" s="316">
        <v>1386.25</v>
      </c>
      <c r="E118" s="316">
        <v>1383.45</v>
      </c>
      <c r="F118" s="317">
        <v>1374.9</v>
      </c>
      <c r="G118" s="317">
        <v>1363.55</v>
      </c>
      <c r="H118" s="317">
        <v>1355</v>
      </c>
      <c r="I118" s="317">
        <v>1394.8000000000002</v>
      </c>
      <c r="J118" s="317">
        <v>1403.35</v>
      </c>
      <c r="K118" s="317">
        <v>1414.7000000000003</v>
      </c>
      <c r="L118" s="304">
        <v>1392</v>
      </c>
      <c r="M118" s="304">
        <v>1372.1</v>
      </c>
      <c r="N118" s="319">
        <v>3337500</v>
      </c>
      <c r="O118" s="320">
        <v>-1.0964587346273522E-2</v>
      </c>
    </row>
    <row r="119" spans="1:15" ht="15">
      <c r="A119" s="277">
        <v>109</v>
      </c>
      <c r="B119" s="396" t="s">
        <v>54</v>
      </c>
      <c r="C119" s="277" t="s">
        <v>164</v>
      </c>
      <c r="D119" s="316">
        <v>35.1</v>
      </c>
      <c r="E119" s="316">
        <v>35.316666666666663</v>
      </c>
      <c r="F119" s="317">
        <v>34.383333333333326</v>
      </c>
      <c r="G119" s="317">
        <v>33.666666666666664</v>
      </c>
      <c r="H119" s="317">
        <v>32.733333333333327</v>
      </c>
      <c r="I119" s="317">
        <v>36.033333333333324</v>
      </c>
      <c r="J119" s="317">
        <v>36.966666666666661</v>
      </c>
      <c r="K119" s="317">
        <v>37.683333333333323</v>
      </c>
      <c r="L119" s="304">
        <v>36.25</v>
      </c>
      <c r="M119" s="304">
        <v>34.6</v>
      </c>
      <c r="N119" s="319">
        <v>67956000</v>
      </c>
      <c r="O119" s="320">
        <v>0.11100938429846646</v>
      </c>
    </row>
    <row r="120" spans="1:15" ht="15">
      <c r="A120" s="277">
        <v>110</v>
      </c>
      <c r="B120" s="396" t="s">
        <v>42</v>
      </c>
      <c r="C120" s="277" t="s">
        <v>165</v>
      </c>
      <c r="D120" s="316">
        <v>172.75</v>
      </c>
      <c r="E120" s="316">
        <v>172.01666666666665</v>
      </c>
      <c r="F120" s="317">
        <v>170.2833333333333</v>
      </c>
      <c r="G120" s="317">
        <v>167.81666666666666</v>
      </c>
      <c r="H120" s="317">
        <v>166.08333333333331</v>
      </c>
      <c r="I120" s="317">
        <v>174.48333333333329</v>
      </c>
      <c r="J120" s="317">
        <v>176.21666666666664</v>
      </c>
      <c r="K120" s="317">
        <v>178.68333333333328</v>
      </c>
      <c r="L120" s="304">
        <v>173.75</v>
      </c>
      <c r="M120" s="304">
        <v>169.55</v>
      </c>
      <c r="N120" s="319">
        <v>32268000</v>
      </c>
      <c r="O120" s="320">
        <v>-3.0292102416155788E-2</v>
      </c>
    </row>
    <row r="121" spans="1:15" ht="15">
      <c r="A121" s="277">
        <v>111</v>
      </c>
      <c r="B121" s="396" t="s">
        <v>89</v>
      </c>
      <c r="C121" s="277" t="s">
        <v>166</v>
      </c>
      <c r="D121" s="316">
        <v>1031.4000000000001</v>
      </c>
      <c r="E121" s="316">
        <v>1027.2333333333333</v>
      </c>
      <c r="F121" s="317">
        <v>1012.3166666666666</v>
      </c>
      <c r="G121" s="317">
        <v>993.23333333333323</v>
      </c>
      <c r="H121" s="317">
        <v>978.31666666666649</v>
      </c>
      <c r="I121" s="317">
        <v>1046.3166666666666</v>
      </c>
      <c r="J121" s="317">
        <v>1061.2333333333331</v>
      </c>
      <c r="K121" s="317">
        <v>1080.3166666666668</v>
      </c>
      <c r="L121" s="304">
        <v>1042.1500000000001</v>
      </c>
      <c r="M121" s="304">
        <v>1008.15</v>
      </c>
      <c r="N121" s="319">
        <v>1479038</v>
      </c>
      <c r="O121" s="320">
        <v>-2.2329835889157924E-2</v>
      </c>
    </row>
    <row r="122" spans="1:15" ht="15">
      <c r="A122" s="277">
        <v>112</v>
      </c>
      <c r="B122" s="396" t="s">
        <v>37</v>
      </c>
      <c r="C122" s="277" t="s">
        <v>167</v>
      </c>
      <c r="D122" s="316">
        <v>644.04999999999995</v>
      </c>
      <c r="E122" s="316">
        <v>647.74999999999989</v>
      </c>
      <c r="F122" s="317">
        <v>636.0999999999998</v>
      </c>
      <c r="G122" s="317">
        <v>628.14999999999986</v>
      </c>
      <c r="H122" s="317">
        <v>616.49999999999977</v>
      </c>
      <c r="I122" s="317">
        <v>655.69999999999982</v>
      </c>
      <c r="J122" s="317">
        <v>667.34999999999991</v>
      </c>
      <c r="K122" s="317">
        <v>675.29999999999984</v>
      </c>
      <c r="L122" s="304">
        <v>659.4</v>
      </c>
      <c r="M122" s="304">
        <v>639.79999999999995</v>
      </c>
      <c r="N122" s="319">
        <v>1085450</v>
      </c>
      <c r="O122" s="320">
        <v>6.6833751044277356E-2</v>
      </c>
    </row>
    <row r="123" spans="1:15" ht="15">
      <c r="A123" s="277">
        <v>113</v>
      </c>
      <c r="B123" s="396" t="s">
        <v>54</v>
      </c>
      <c r="C123" s="277" t="s">
        <v>168</v>
      </c>
      <c r="D123" s="316">
        <v>181.05</v>
      </c>
      <c r="E123" s="316">
        <v>182.4</v>
      </c>
      <c r="F123" s="317">
        <v>176.4</v>
      </c>
      <c r="G123" s="317">
        <v>171.75</v>
      </c>
      <c r="H123" s="317">
        <v>165.75</v>
      </c>
      <c r="I123" s="317">
        <v>187.05</v>
      </c>
      <c r="J123" s="317">
        <v>193.05</v>
      </c>
      <c r="K123" s="317">
        <v>197.70000000000002</v>
      </c>
      <c r="L123" s="304">
        <v>188.4</v>
      </c>
      <c r="M123" s="304">
        <v>177.75</v>
      </c>
      <c r="N123" s="319">
        <v>20841600</v>
      </c>
      <c r="O123" s="320">
        <v>1.5712113532691332E-2</v>
      </c>
    </row>
    <row r="124" spans="1:15" ht="15">
      <c r="A124" s="277">
        <v>114</v>
      </c>
      <c r="B124" s="396" t="s">
        <v>42</v>
      </c>
      <c r="C124" s="277" t="s">
        <v>169</v>
      </c>
      <c r="D124" s="316">
        <v>104.9</v>
      </c>
      <c r="E124" s="316">
        <v>105.58333333333333</v>
      </c>
      <c r="F124" s="317">
        <v>103.41666666666666</v>
      </c>
      <c r="G124" s="317">
        <v>101.93333333333332</v>
      </c>
      <c r="H124" s="317">
        <v>99.766666666666652</v>
      </c>
      <c r="I124" s="317">
        <v>107.06666666666666</v>
      </c>
      <c r="J124" s="317">
        <v>109.23333333333332</v>
      </c>
      <c r="K124" s="317">
        <v>110.71666666666667</v>
      </c>
      <c r="L124" s="304">
        <v>107.75</v>
      </c>
      <c r="M124" s="304">
        <v>104.1</v>
      </c>
      <c r="N124" s="319">
        <v>18216000</v>
      </c>
      <c r="O124" s="320">
        <v>7.9681274900398405E-3</v>
      </c>
    </row>
    <row r="125" spans="1:15" ht="15">
      <c r="A125" s="277">
        <v>115</v>
      </c>
      <c r="B125" s="396" t="s">
        <v>73</v>
      </c>
      <c r="C125" s="277" t="s">
        <v>170</v>
      </c>
      <c r="D125" s="316">
        <v>1884.5</v>
      </c>
      <c r="E125" s="316">
        <v>1867.3166666666668</v>
      </c>
      <c r="F125" s="317">
        <v>1845.8333333333337</v>
      </c>
      <c r="G125" s="317">
        <v>1807.166666666667</v>
      </c>
      <c r="H125" s="317">
        <v>1785.6833333333338</v>
      </c>
      <c r="I125" s="317">
        <v>1905.9833333333336</v>
      </c>
      <c r="J125" s="317">
        <v>1927.4666666666667</v>
      </c>
      <c r="K125" s="317">
        <v>1966.1333333333334</v>
      </c>
      <c r="L125" s="304">
        <v>1888.8</v>
      </c>
      <c r="M125" s="304">
        <v>1828.65</v>
      </c>
      <c r="N125" s="319">
        <v>43870360</v>
      </c>
      <c r="O125" s="320">
        <v>2.7718297862272121E-2</v>
      </c>
    </row>
    <row r="126" spans="1:15" ht="15">
      <c r="A126" s="277">
        <v>116</v>
      </c>
      <c r="B126" s="396" t="s">
        <v>113</v>
      </c>
      <c r="C126" s="277" t="s">
        <v>171</v>
      </c>
      <c r="D126" s="316">
        <v>37.1</v>
      </c>
      <c r="E126" s="316">
        <v>36.300000000000004</v>
      </c>
      <c r="F126" s="317">
        <v>35.400000000000006</v>
      </c>
      <c r="G126" s="317">
        <v>33.700000000000003</v>
      </c>
      <c r="H126" s="317">
        <v>32.800000000000004</v>
      </c>
      <c r="I126" s="317">
        <v>38.000000000000007</v>
      </c>
      <c r="J126" s="317">
        <v>38.9</v>
      </c>
      <c r="K126" s="317">
        <v>40.600000000000009</v>
      </c>
      <c r="L126" s="304">
        <v>37.200000000000003</v>
      </c>
      <c r="M126" s="304">
        <v>34.6</v>
      </c>
      <c r="N126" s="319">
        <v>45448000</v>
      </c>
      <c r="O126" s="320">
        <v>-6.780982073265783E-2</v>
      </c>
    </row>
    <row r="127" spans="1:15" ht="15">
      <c r="A127" s="277">
        <v>117</v>
      </c>
      <c r="B127" s="449" t="s">
        <v>57</v>
      </c>
      <c r="C127" s="277" t="s">
        <v>280</v>
      </c>
      <c r="D127" s="316">
        <v>862.7</v>
      </c>
      <c r="E127" s="316">
        <v>862.26666666666677</v>
      </c>
      <c r="F127" s="317">
        <v>850.88333333333355</v>
      </c>
      <c r="G127" s="317">
        <v>839.06666666666683</v>
      </c>
      <c r="H127" s="317">
        <v>827.68333333333362</v>
      </c>
      <c r="I127" s="317">
        <v>874.08333333333348</v>
      </c>
      <c r="J127" s="317">
        <v>885.4666666666667</v>
      </c>
      <c r="K127" s="317">
        <v>897.28333333333342</v>
      </c>
      <c r="L127" s="304">
        <v>873.65</v>
      </c>
      <c r="M127" s="304">
        <v>850.45</v>
      </c>
      <c r="N127" s="319">
        <v>6018750</v>
      </c>
      <c r="O127" s="320">
        <v>4.2547866349643346E-3</v>
      </c>
    </row>
    <row r="128" spans="1:15" ht="15">
      <c r="A128" s="277">
        <v>118</v>
      </c>
      <c r="B128" s="396" t="s">
        <v>54</v>
      </c>
      <c r="C128" s="277" t="s">
        <v>172</v>
      </c>
      <c r="D128" s="316">
        <v>195.95</v>
      </c>
      <c r="E128" s="316">
        <v>197.98333333333332</v>
      </c>
      <c r="F128" s="317">
        <v>193.11666666666665</v>
      </c>
      <c r="G128" s="317">
        <v>190.28333333333333</v>
      </c>
      <c r="H128" s="317">
        <v>185.41666666666666</v>
      </c>
      <c r="I128" s="317">
        <v>200.81666666666663</v>
      </c>
      <c r="J128" s="317">
        <v>205.68333333333331</v>
      </c>
      <c r="K128" s="317">
        <v>208.51666666666662</v>
      </c>
      <c r="L128" s="304">
        <v>202.85</v>
      </c>
      <c r="M128" s="304">
        <v>195.15</v>
      </c>
      <c r="N128" s="319">
        <v>120954000</v>
      </c>
      <c r="O128" s="320">
        <v>-1.246723981678791E-2</v>
      </c>
    </row>
    <row r="129" spans="1:15" ht="15">
      <c r="A129" s="277">
        <v>119</v>
      </c>
      <c r="B129" s="396" t="s">
        <v>37</v>
      </c>
      <c r="C129" s="277" t="s">
        <v>173</v>
      </c>
      <c r="D129" s="316">
        <v>22379.7</v>
      </c>
      <c r="E129" s="316">
        <v>22511.233333333334</v>
      </c>
      <c r="F129" s="317">
        <v>22168.466666666667</v>
      </c>
      <c r="G129" s="317">
        <v>21957.233333333334</v>
      </c>
      <c r="H129" s="317">
        <v>21614.466666666667</v>
      </c>
      <c r="I129" s="317">
        <v>22722.466666666667</v>
      </c>
      <c r="J129" s="317">
        <v>23065.233333333337</v>
      </c>
      <c r="K129" s="317">
        <v>23276.466666666667</v>
      </c>
      <c r="L129" s="304">
        <v>22854</v>
      </c>
      <c r="M129" s="304">
        <v>22300</v>
      </c>
      <c r="N129" s="319">
        <v>143850</v>
      </c>
      <c r="O129" s="320">
        <v>1.0182584269662922E-2</v>
      </c>
    </row>
    <row r="130" spans="1:15" ht="15">
      <c r="A130" s="277">
        <v>120</v>
      </c>
      <c r="B130" s="396" t="s">
        <v>64</v>
      </c>
      <c r="C130" s="277" t="s">
        <v>174</v>
      </c>
      <c r="D130" s="316">
        <v>1140.95</v>
      </c>
      <c r="E130" s="316">
        <v>1142.5666666666668</v>
      </c>
      <c r="F130" s="317">
        <v>1129.9833333333336</v>
      </c>
      <c r="G130" s="317">
        <v>1119.0166666666667</v>
      </c>
      <c r="H130" s="317">
        <v>1106.4333333333334</v>
      </c>
      <c r="I130" s="317">
        <v>1153.5333333333338</v>
      </c>
      <c r="J130" s="317">
        <v>1166.1166666666672</v>
      </c>
      <c r="K130" s="317">
        <v>1177.0833333333339</v>
      </c>
      <c r="L130" s="304">
        <v>1155.1500000000001</v>
      </c>
      <c r="M130" s="304">
        <v>1131.5999999999999</v>
      </c>
      <c r="N130" s="319">
        <v>2325950</v>
      </c>
      <c r="O130" s="320">
        <v>3.499755261869799E-2</v>
      </c>
    </row>
    <row r="131" spans="1:15" ht="15">
      <c r="A131" s="277">
        <v>121</v>
      </c>
      <c r="B131" s="396" t="s">
        <v>79</v>
      </c>
      <c r="C131" s="277" t="s">
        <v>175</v>
      </c>
      <c r="D131" s="316">
        <v>3902.75</v>
      </c>
      <c r="E131" s="316">
        <v>3911.9</v>
      </c>
      <c r="F131" s="317">
        <v>3856.25</v>
      </c>
      <c r="G131" s="317">
        <v>3809.75</v>
      </c>
      <c r="H131" s="317">
        <v>3754.1</v>
      </c>
      <c r="I131" s="317">
        <v>3958.4</v>
      </c>
      <c r="J131" s="317">
        <v>4014.0500000000006</v>
      </c>
      <c r="K131" s="317">
        <v>4060.55</v>
      </c>
      <c r="L131" s="304">
        <v>3967.55</v>
      </c>
      <c r="M131" s="304">
        <v>3865.4</v>
      </c>
      <c r="N131" s="319">
        <v>605500</v>
      </c>
      <c r="O131" s="320">
        <v>-1.0620915032679739E-2</v>
      </c>
    </row>
    <row r="132" spans="1:15" ht="15">
      <c r="A132" s="277">
        <v>122</v>
      </c>
      <c r="B132" s="396" t="s">
        <v>57</v>
      </c>
      <c r="C132" s="277" t="s">
        <v>176</v>
      </c>
      <c r="D132" s="316">
        <v>695.95</v>
      </c>
      <c r="E132" s="316">
        <v>705.05000000000007</v>
      </c>
      <c r="F132" s="317">
        <v>682.10000000000014</v>
      </c>
      <c r="G132" s="317">
        <v>668.25000000000011</v>
      </c>
      <c r="H132" s="317">
        <v>645.30000000000018</v>
      </c>
      <c r="I132" s="317">
        <v>718.90000000000009</v>
      </c>
      <c r="J132" s="317">
        <v>741.85000000000014</v>
      </c>
      <c r="K132" s="317">
        <v>755.7</v>
      </c>
      <c r="L132" s="304">
        <v>728</v>
      </c>
      <c r="M132" s="304">
        <v>691.2</v>
      </c>
      <c r="N132" s="319">
        <v>3114890</v>
      </c>
      <c r="O132" s="320">
        <v>7.6284858262272409E-2</v>
      </c>
    </row>
    <row r="133" spans="1:15" ht="15">
      <c r="A133" s="277">
        <v>123</v>
      </c>
      <c r="B133" s="396" t="s">
        <v>52</v>
      </c>
      <c r="C133" s="277" t="s">
        <v>178</v>
      </c>
      <c r="D133" s="316">
        <v>494.8</v>
      </c>
      <c r="E133" s="316">
        <v>493.0333333333333</v>
      </c>
      <c r="F133" s="317">
        <v>486.16666666666663</v>
      </c>
      <c r="G133" s="317">
        <v>477.5333333333333</v>
      </c>
      <c r="H133" s="317">
        <v>470.66666666666663</v>
      </c>
      <c r="I133" s="317">
        <v>501.66666666666663</v>
      </c>
      <c r="J133" s="317">
        <v>508.5333333333333</v>
      </c>
      <c r="K133" s="317">
        <v>517.16666666666663</v>
      </c>
      <c r="L133" s="304">
        <v>499.9</v>
      </c>
      <c r="M133" s="304">
        <v>484.4</v>
      </c>
      <c r="N133" s="319">
        <v>29268400</v>
      </c>
      <c r="O133" s="320">
        <v>-1.1723551101446536E-2</v>
      </c>
    </row>
    <row r="134" spans="1:15" ht="15">
      <c r="A134" s="277">
        <v>124</v>
      </c>
      <c r="B134" s="396" t="s">
        <v>89</v>
      </c>
      <c r="C134" s="277" t="s">
        <v>179</v>
      </c>
      <c r="D134" s="316">
        <v>390.75</v>
      </c>
      <c r="E134" s="316">
        <v>393.40000000000003</v>
      </c>
      <c r="F134" s="317">
        <v>385.30000000000007</v>
      </c>
      <c r="G134" s="317">
        <v>379.85</v>
      </c>
      <c r="H134" s="317">
        <v>371.75000000000006</v>
      </c>
      <c r="I134" s="317">
        <v>398.85000000000008</v>
      </c>
      <c r="J134" s="317">
        <v>406.9500000000001</v>
      </c>
      <c r="K134" s="317">
        <v>412.40000000000009</v>
      </c>
      <c r="L134" s="304">
        <v>401.5</v>
      </c>
      <c r="M134" s="304">
        <v>387.95</v>
      </c>
      <c r="N134" s="319">
        <v>5578500</v>
      </c>
      <c r="O134" s="320">
        <v>1.8067341910758282E-2</v>
      </c>
    </row>
    <row r="135" spans="1:15" ht="15">
      <c r="A135" s="277">
        <v>125</v>
      </c>
      <c r="B135" s="396" t="s">
        <v>180</v>
      </c>
      <c r="C135" s="277" t="s">
        <v>181</v>
      </c>
      <c r="D135" s="316">
        <v>301</v>
      </c>
      <c r="E135" s="316">
        <v>302.73333333333329</v>
      </c>
      <c r="F135" s="317">
        <v>298.41666666666657</v>
      </c>
      <c r="G135" s="317">
        <v>295.83333333333326</v>
      </c>
      <c r="H135" s="317">
        <v>291.51666666666654</v>
      </c>
      <c r="I135" s="317">
        <v>305.31666666666661</v>
      </c>
      <c r="J135" s="317">
        <v>309.63333333333333</v>
      </c>
      <c r="K135" s="317">
        <v>312.21666666666664</v>
      </c>
      <c r="L135" s="304">
        <v>307.05</v>
      </c>
      <c r="M135" s="304">
        <v>300.14999999999998</v>
      </c>
      <c r="N135" s="319">
        <v>4080000</v>
      </c>
      <c r="O135" s="320">
        <v>6.9101678183613032E-3</v>
      </c>
    </row>
    <row r="136" spans="1:15" ht="15">
      <c r="A136" s="277">
        <v>126</v>
      </c>
      <c r="B136" s="396" t="s">
        <v>39</v>
      </c>
      <c r="C136" s="277" t="s">
        <v>3465</v>
      </c>
      <c r="D136" s="316">
        <v>432</v>
      </c>
      <c r="E136" s="316">
        <v>433.76666666666665</v>
      </c>
      <c r="F136" s="317">
        <v>428.5333333333333</v>
      </c>
      <c r="G136" s="317">
        <v>425.06666666666666</v>
      </c>
      <c r="H136" s="317">
        <v>419.83333333333331</v>
      </c>
      <c r="I136" s="317">
        <v>437.23333333333329</v>
      </c>
      <c r="J136" s="317">
        <v>442.46666666666664</v>
      </c>
      <c r="K136" s="317">
        <v>445.93333333333328</v>
      </c>
      <c r="L136" s="304">
        <v>439</v>
      </c>
      <c r="M136" s="304">
        <v>430.3</v>
      </c>
      <c r="N136" s="319">
        <v>15816600</v>
      </c>
      <c r="O136" s="320">
        <v>4.9256672040121796E-2</v>
      </c>
    </row>
    <row r="137" spans="1:15" ht="15">
      <c r="A137" s="277">
        <v>127</v>
      </c>
      <c r="B137" s="396" t="s">
        <v>44</v>
      </c>
      <c r="C137" s="277" t="s">
        <v>183</v>
      </c>
      <c r="D137" s="316">
        <v>107.75</v>
      </c>
      <c r="E137" s="316">
        <v>107.36666666666667</v>
      </c>
      <c r="F137" s="317">
        <v>105.93333333333335</v>
      </c>
      <c r="G137" s="317">
        <v>104.11666666666667</v>
      </c>
      <c r="H137" s="317">
        <v>102.68333333333335</v>
      </c>
      <c r="I137" s="317">
        <v>109.18333333333335</v>
      </c>
      <c r="J137" s="317">
        <v>110.61666666666669</v>
      </c>
      <c r="K137" s="317">
        <v>112.43333333333335</v>
      </c>
      <c r="L137" s="304">
        <v>108.8</v>
      </c>
      <c r="M137" s="304">
        <v>105.55</v>
      </c>
      <c r="N137" s="319">
        <v>91302600</v>
      </c>
      <c r="O137" s="320">
        <v>1.3092151034090191E-2</v>
      </c>
    </row>
    <row r="138" spans="1:15" ht="15">
      <c r="A138" s="277">
        <v>128</v>
      </c>
      <c r="B138" s="396" t="s">
        <v>42</v>
      </c>
      <c r="C138" s="277" t="s">
        <v>185</v>
      </c>
      <c r="D138" s="316">
        <v>48.85</v>
      </c>
      <c r="E138" s="316">
        <v>49.383333333333333</v>
      </c>
      <c r="F138" s="317">
        <v>47.816666666666663</v>
      </c>
      <c r="G138" s="317">
        <v>46.783333333333331</v>
      </c>
      <c r="H138" s="317">
        <v>45.216666666666661</v>
      </c>
      <c r="I138" s="317">
        <v>50.416666666666664</v>
      </c>
      <c r="J138" s="317">
        <v>51.983333333333341</v>
      </c>
      <c r="K138" s="317">
        <v>53.016666666666666</v>
      </c>
      <c r="L138" s="304">
        <v>50.95</v>
      </c>
      <c r="M138" s="304">
        <v>48.35</v>
      </c>
      <c r="N138" s="319">
        <v>49383000</v>
      </c>
      <c r="O138" s="320">
        <v>-6.1088295687885014E-2</v>
      </c>
    </row>
    <row r="139" spans="1:15" ht="15">
      <c r="A139" s="277">
        <v>129</v>
      </c>
      <c r="B139" s="396" t="s">
        <v>113</v>
      </c>
      <c r="C139" s="277" t="s">
        <v>186</v>
      </c>
      <c r="D139" s="316">
        <v>340</v>
      </c>
      <c r="E139" s="316">
        <v>340.06666666666666</v>
      </c>
      <c r="F139" s="317">
        <v>335.18333333333334</v>
      </c>
      <c r="G139" s="317">
        <v>330.36666666666667</v>
      </c>
      <c r="H139" s="317">
        <v>325.48333333333335</v>
      </c>
      <c r="I139" s="317">
        <v>344.88333333333333</v>
      </c>
      <c r="J139" s="317">
        <v>349.76666666666665</v>
      </c>
      <c r="K139" s="317">
        <v>354.58333333333331</v>
      </c>
      <c r="L139" s="304">
        <v>344.95</v>
      </c>
      <c r="M139" s="304">
        <v>335.25</v>
      </c>
      <c r="N139" s="319">
        <v>16989800</v>
      </c>
      <c r="O139" s="320">
        <v>4.7918632693719196E-2</v>
      </c>
    </row>
    <row r="140" spans="1:15" ht="15">
      <c r="A140" s="277">
        <v>130</v>
      </c>
      <c r="B140" s="396" t="s">
        <v>107</v>
      </c>
      <c r="C140" s="277" t="s">
        <v>187</v>
      </c>
      <c r="D140" s="316">
        <v>2225.4499999999998</v>
      </c>
      <c r="E140" s="316">
        <v>2218.6666666666665</v>
      </c>
      <c r="F140" s="317">
        <v>2185.7833333333328</v>
      </c>
      <c r="G140" s="317">
        <v>2146.1166666666663</v>
      </c>
      <c r="H140" s="317">
        <v>2113.2333333333327</v>
      </c>
      <c r="I140" s="317">
        <v>2258.333333333333</v>
      </c>
      <c r="J140" s="317">
        <v>2291.2166666666672</v>
      </c>
      <c r="K140" s="317">
        <v>2330.8833333333332</v>
      </c>
      <c r="L140" s="304">
        <v>2251.5500000000002</v>
      </c>
      <c r="M140" s="304">
        <v>2179</v>
      </c>
      <c r="N140" s="319">
        <v>9744000</v>
      </c>
      <c r="O140" s="320">
        <v>-3.5743973399833748E-2</v>
      </c>
    </row>
    <row r="141" spans="1:15" ht="15">
      <c r="A141" s="277">
        <v>131</v>
      </c>
      <c r="B141" s="396" t="s">
        <v>107</v>
      </c>
      <c r="C141" s="277" t="s">
        <v>188</v>
      </c>
      <c r="D141" s="316">
        <v>564.95000000000005</v>
      </c>
      <c r="E141" s="316">
        <v>564.51666666666677</v>
      </c>
      <c r="F141" s="317">
        <v>558.93333333333351</v>
      </c>
      <c r="G141" s="317">
        <v>552.91666666666674</v>
      </c>
      <c r="H141" s="317">
        <v>547.33333333333348</v>
      </c>
      <c r="I141" s="317">
        <v>570.53333333333353</v>
      </c>
      <c r="J141" s="317">
        <v>576.11666666666679</v>
      </c>
      <c r="K141" s="317">
        <v>582.13333333333355</v>
      </c>
      <c r="L141" s="304">
        <v>570.1</v>
      </c>
      <c r="M141" s="304">
        <v>558.5</v>
      </c>
      <c r="N141" s="319">
        <v>17120400</v>
      </c>
      <c r="O141" s="320">
        <v>-1.1901428171380566E-3</v>
      </c>
    </row>
    <row r="142" spans="1:15" ht="15">
      <c r="A142" s="277">
        <v>132</v>
      </c>
      <c r="B142" s="396" t="s">
        <v>50</v>
      </c>
      <c r="C142" s="277" t="s">
        <v>189</v>
      </c>
      <c r="D142" s="316">
        <v>966.4</v>
      </c>
      <c r="E142" s="316">
        <v>972.5</v>
      </c>
      <c r="F142" s="317">
        <v>954.75</v>
      </c>
      <c r="G142" s="317">
        <v>943.1</v>
      </c>
      <c r="H142" s="317">
        <v>925.35</v>
      </c>
      <c r="I142" s="317">
        <v>984.15</v>
      </c>
      <c r="J142" s="317">
        <v>1001.9</v>
      </c>
      <c r="K142" s="317">
        <v>1013.55</v>
      </c>
      <c r="L142" s="304">
        <v>990.25</v>
      </c>
      <c r="M142" s="304">
        <v>960.85</v>
      </c>
      <c r="N142" s="319">
        <v>7380750</v>
      </c>
      <c r="O142" s="320">
        <v>2.9285639577450059E-2</v>
      </c>
    </row>
    <row r="143" spans="1:15" ht="15">
      <c r="A143" s="277">
        <v>133</v>
      </c>
      <c r="B143" s="396" t="s">
        <v>52</v>
      </c>
      <c r="C143" s="277" t="s">
        <v>190</v>
      </c>
      <c r="D143" s="316">
        <v>2364.15</v>
      </c>
      <c r="E143" s="316">
        <v>2377.2833333333333</v>
      </c>
      <c r="F143" s="317">
        <v>2341.2666666666664</v>
      </c>
      <c r="G143" s="317">
        <v>2318.3833333333332</v>
      </c>
      <c r="H143" s="317">
        <v>2282.3666666666663</v>
      </c>
      <c r="I143" s="317">
        <v>2400.1666666666665</v>
      </c>
      <c r="J143" s="317">
        <v>2436.1833333333338</v>
      </c>
      <c r="K143" s="317">
        <v>2459.0666666666666</v>
      </c>
      <c r="L143" s="304">
        <v>2413.3000000000002</v>
      </c>
      <c r="M143" s="304">
        <v>2354.4</v>
      </c>
      <c r="N143" s="319">
        <v>1492000</v>
      </c>
      <c r="O143" s="320">
        <v>1.4620877252635158E-2</v>
      </c>
    </row>
    <row r="144" spans="1:15" ht="15">
      <c r="A144" s="277">
        <v>134</v>
      </c>
      <c r="B144" s="396" t="s">
        <v>42</v>
      </c>
      <c r="C144" s="277" t="s">
        <v>191</v>
      </c>
      <c r="D144" s="316">
        <v>327.85</v>
      </c>
      <c r="E144" s="316">
        <v>329.11666666666667</v>
      </c>
      <c r="F144" s="317">
        <v>325.38333333333333</v>
      </c>
      <c r="G144" s="317">
        <v>322.91666666666663</v>
      </c>
      <c r="H144" s="317">
        <v>319.18333333333328</v>
      </c>
      <c r="I144" s="317">
        <v>331.58333333333337</v>
      </c>
      <c r="J144" s="317">
        <v>335.31666666666672</v>
      </c>
      <c r="K144" s="317">
        <v>337.78333333333342</v>
      </c>
      <c r="L144" s="304">
        <v>332.85</v>
      </c>
      <c r="M144" s="304">
        <v>326.64999999999998</v>
      </c>
      <c r="N144" s="319">
        <v>1770000</v>
      </c>
      <c r="O144" s="320">
        <v>3.3274956217162872E-2</v>
      </c>
    </row>
    <row r="145" spans="1:15" ht="15">
      <c r="A145" s="277">
        <v>135</v>
      </c>
      <c r="B145" s="396" t="s">
        <v>44</v>
      </c>
      <c r="C145" s="277" t="s">
        <v>192</v>
      </c>
      <c r="D145" s="316">
        <v>384.85</v>
      </c>
      <c r="E145" s="316">
        <v>387.88333333333338</v>
      </c>
      <c r="F145" s="317">
        <v>379.26666666666677</v>
      </c>
      <c r="G145" s="317">
        <v>373.68333333333339</v>
      </c>
      <c r="H145" s="317">
        <v>365.06666666666678</v>
      </c>
      <c r="I145" s="317">
        <v>393.46666666666675</v>
      </c>
      <c r="J145" s="317">
        <v>402.08333333333343</v>
      </c>
      <c r="K145" s="317">
        <v>407.66666666666674</v>
      </c>
      <c r="L145" s="304">
        <v>396.5</v>
      </c>
      <c r="M145" s="304">
        <v>382.3</v>
      </c>
      <c r="N145" s="319">
        <v>4642400</v>
      </c>
      <c r="O145" s="320">
        <v>-1.8644569399230541E-2</v>
      </c>
    </row>
    <row r="146" spans="1:15" ht="15">
      <c r="A146" s="277">
        <v>136</v>
      </c>
      <c r="B146" s="396" t="s">
        <v>50</v>
      </c>
      <c r="C146" s="277" t="s">
        <v>193</v>
      </c>
      <c r="D146" s="316">
        <v>1033.55</v>
      </c>
      <c r="E146" s="316">
        <v>1040.1666666666667</v>
      </c>
      <c r="F146" s="317">
        <v>1022.0833333333335</v>
      </c>
      <c r="G146" s="317">
        <v>1010.6166666666668</v>
      </c>
      <c r="H146" s="317">
        <v>992.53333333333353</v>
      </c>
      <c r="I146" s="317">
        <v>1051.6333333333334</v>
      </c>
      <c r="J146" s="317">
        <v>1069.7166666666669</v>
      </c>
      <c r="K146" s="317">
        <v>1081.1833333333334</v>
      </c>
      <c r="L146" s="304">
        <v>1058.25</v>
      </c>
      <c r="M146" s="304">
        <v>1028.7</v>
      </c>
      <c r="N146" s="319">
        <v>1087800</v>
      </c>
      <c r="O146" s="320">
        <v>-1.2853470437017994E-3</v>
      </c>
    </row>
    <row r="147" spans="1:15" ht="15">
      <c r="A147" s="277">
        <v>137</v>
      </c>
      <c r="B147" s="396" t="s">
        <v>57</v>
      </c>
      <c r="C147" s="277" t="s">
        <v>194</v>
      </c>
      <c r="D147" s="316">
        <v>254.15</v>
      </c>
      <c r="E147" s="316">
        <v>257.08333333333331</v>
      </c>
      <c r="F147" s="317">
        <v>249.36666666666662</v>
      </c>
      <c r="G147" s="317">
        <v>244.58333333333331</v>
      </c>
      <c r="H147" s="317">
        <v>236.86666666666662</v>
      </c>
      <c r="I147" s="317">
        <v>261.86666666666662</v>
      </c>
      <c r="J147" s="317">
        <v>269.58333333333331</v>
      </c>
      <c r="K147" s="317">
        <v>274.36666666666662</v>
      </c>
      <c r="L147" s="304">
        <v>264.8</v>
      </c>
      <c r="M147" s="304">
        <v>252.3</v>
      </c>
      <c r="N147" s="319">
        <v>3333000</v>
      </c>
      <c r="O147" s="320">
        <v>2.9211956521739132E-2</v>
      </c>
    </row>
    <row r="148" spans="1:15" ht="15">
      <c r="A148" s="277">
        <v>138</v>
      </c>
      <c r="B148" s="396" t="s">
        <v>37</v>
      </c>
      <c r="C148" s="277" t="s">
        <v>195</v>
      </c>
      <c r="D148" s="316">
        <v>3796.45</v>
      </c>
      <c r="E148" s="316">
        <v>3811.1833333333329</v>
      </c>
      <c r="F148" s="317">
        <v>3768.3666666666659</v>
      </c>
      <c r="G148" s="317">
        <v>3740.2833333333328</v>
      </c>
      <c r="H148" s="317">
        <v>3697.4666666666658</v>
      </c>
      <c r="I148" s="317">
        <v>3839.266666666666</v>
      </c>
      <c r="J148" s="317">
        <v>3882.0833333333326</v>
      </c>
      <c r="K148" s="317">
        <v>3910.1666666666661</v>
      </c>
      <c r="L148" s="304">
        <v>3854</v>
      </c>
      <c r="M148" s="304">
        <v>3783.1</v>
      </c>
      <c r="N148" s="319">
        <v>2371200</v>
      </c>
      <c r="O148" s="320">
        <v>1.3073570879261727E-2</v>
      </c>
    </row>
    <row r="149" spans="1:15" ht="15">
      <c r="A149" s="277">
        <v>139</v>
      </c>
      <c r="B149" s="396" t="s">
        <v>180</v>
      </c>
      <c r="C149" s="277" t="s">
        <v>197</v>
      </c>
      <c r="D149" s="316">
        <v>437.35</v>
      </c>
      <c r="E149" s="316">
        <v>440.93333333333334</v>
      </c>
      <c r="F149" s="317">
        <v>429.9666666666667</v>
      </c>
      <c r="G149" s="317">
        <v>422.58333333333337</v>
      </c>
      <c r="H149" s="317">
        <v>411.61666666666673</v>
      </c>
      <c r="I149" s="317">
        <v>448.31666666666666</v>
      </c>
      <c r="J149" s="317">
        <v>459.28333333333325</v>
      </c>
      <c r="K149" s="317">
        <v>466.66666666666663</v>
      </c>
      <c r="L149" s="304">
        <v>451.9</v>
      </c>
      <c r="M149" s="304">
        <v>433.55</v>
      </c>
      <c r="N149" s="319">
        <v>11332100</v>
      </c>
      <c r="O149" s="320">
        <v>4.3952095808383232E-2</v>
      </c>
    </row>
    <row r="150" spans="1:15" ht="15">
      <c r="A150" s="277">
        <v>140</v>
      </c>
      <c r="B150" s="396" t="s">
        <v>113</v>
      </c>
      <c r="C150" s="277" t="s">
        <v>198</v>
      </c>
      <c r="D150" s="316">
        <v>110.85</v>
      </c>
      <c r="E150" s="316">
        <v>111.13333333333333</v>
      </c>
      <c r="F150" s="317">
        <v>109.21666666666665</v>
      </c>
      <c r="G150" s="317">
        <v>107.58333333333333</v>
      </c>
      <c r="H150" s="317">
        <v>105.66666666666666</v>
      </c>
      <c r="I150" s="317">
        <v>112.76666666666665</v>
      </c>
      <c r="J150" s="317">
        <v>114.68333333333334</v>
      </c>
      <c r="K150" s="317">
        <v>116.31666666666665</v>
      </c>
      <c r="L150" s="304">
        <v>113.05</v>
      </c>
      <c r="M150" s="304">
        <v>109.5</v>
      </c>
      <c r="N150" s="319">
        <v>102461200</v>
      </c>
      <c r="O150" s="320">
        <v>1.4487415592387969E-2</v>
      </c>
    </row>
    <row r="151" spans="1:15" ht="15">
      <c r="A151" s="277">
        <v>141</v>
      </c>
      <c r="B151" s="396" t="s">
        <v>64</v>
      </c>
      <c r="C151" s="277" t="s">
        <v>199</v>
      </c>
      <c r="D151" s="316">
        <v>564.85</v>
      </c>
      <c r="E151" s="316">
        <v>563.48333333333335</v>
      </c>
      <c r="F151" s="317">
        <v>557.36666666666667</v>
      </c>
      <c r="G151" s="317">
        <v>549.88333333333333</v>
      </c>
      <c r="H151" s="317">
        <v>543.76666666666665</v>
      </c>
      <c r="I151" s="317">
        <v>570.9666666666667</v>
      </c>
      <c r="J151" s="317">
        <v>577.08333333333348</v>
      </c>
      <c r="K151" s="317">
        <v>584.56666666666672</v>
      </c>
      <c r="L151" s="304">
        <v>569.6</v>
      </c>
      <c r="M151" s="304">
        <v>556</v>
      </c>
      <c r="N151" s="319">
        <v>3356000</v>
      </c>
      <c r="O151" s="320">
        <v>6.9811922218680267E-2</v>
      </c>
    </row>
    <row r="152" spans="1:15" ht="15">
      <c r="A152" s="277">
        <v>142</v>
      </c>
      <c r="B152" s="396" t="s">
        <v>107</v>
      </c>
      <c r="C152" s="277" t="s">
        <v>200</v>
      </c>
      <c r="D152" s="316">
        <v>223</v>
      </c>
      <c r="E152" s="316">
        <v>222.53333333333333</v>
      </c>
      <c r="F152" s="317">
        <v>220.81666666666666</v>
      </c>
      <c r="G152" s="317">
        <v>218.63333333333333</v>
      </c>
      <c r="H152" s="317">
        <v>216.91666666666666</v>
      </c>
      <c r="I152" s="317">
        <v>224.71666666666667</v>
      </c>
      <c r="J152" s="317">
        <v>226.43333333333331</v>
      </c>
      <c r="K152" s="317">
        <v>228.61666666666667</v>
      </c>
      <c r="L152" s="304">
        <v>224.25</v>
      </c>
      <c r="M152" s="304">
        <v>220.35</v>
      </c>
      <c r="N152" s="319">
        <v>27497600</v>
      </c>
      <c r="O152" s="320">
        <v>2.0546318289786224E-2</v>
      </c>
    </row>
    <row r="153" spans="1:15" ht="15">
      <c r="A153" s="277">
        <v>143</v>
      </c>
      <c r="B153" s="396" t="s">
        <v>89</v>
      </c>
      <c r="C153" s="277" t="s">
        <v>202</v>
      </c>
      <c r="D153" s="316">
        <v>170.2</v>
      </c>
      <c r="E153" s="316">
        <v>170.23333333333332</v>
      </c>
      <c r="F153" s="317">
        <v>166.76666666666665</v>
      </c>
      <c r="G153" s="317">
        <v>163.33333333333334</v>
      </c>
      <c r="H153" s="317">
        <v>159.86666666666667</v>
      </c>
      <c r="I153" s="317">
        <v>173.66666666666663</v>
      </c>
      <c r="J153" s="317">
        <v>177.13333333333327</v>
      </c>
      <c r="K153" s="317">
        <v>180.56666666666661</v>
      </c>
      <c r="L153" s="304">
        <v>173.7</v>
      </c>
      <c r="M153" s="304">
        <v>166.8</v>
      </c>
      <c r="N153" s="319">
        <v>20172000</v>
      </c>
      <c r="O153" s="320">
        <v>-4.3391663109972972E-2</v>
      </c>
    </row>
    <row r="154" spans="1:15">
      <c r="A154" s="277">
        <v>144</v>
      </c>
      <c r="B154" s="296"/>
      <c r="C154" s="296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296"/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296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00"/>
      <c r="C160" s="292"/>
      <c r="D160" s="292"/>
      <c r="E160" s="292"/>
      <c r="F160" s="291"/>
      <c r="G160" s="291"/>
      <c r="H160" s="291"/>
      <c r="I160" s="291"/>
      <c r="J160" s="291"/>
      <c r="K160" s="291"/>
      <c r="L160" s="291"/>
      <c r="M160" s="291"/>
    </row>
    <row r="161" spans="1:13">
      <c r="A161" s="277"/>
      <c r="B161" s="321"/>
      <c r="C161" s="292"/>
      <c r="D161" s="292"/>
      <c r="E161" s="292"/>
      <c r="F161" s="291"/>
      <c r="G161" s="291"/>
      <c r="H161" s="291"/>
      <c r="I161" s="291"/>
      <c r="J161" s="291"/>
      <c r="K161" s="291"/>
      <c r="L161" s="291"/>
      <c r="M161" s="291"/>
    </row>
    <row r="162" spans="1:13">
      <c r="A162" s="277"/>
      <c r="B162" s="321"/>
      <c r="D162" s="321"/>
      <c r="E162" s="321"/>
      <c r="F162" s="323"/>
      <c r="G162" s="323"/>
      <c r="H162" s="291"/>
      <c r="I162" s="323"/>
      <c r="J162" s="323"/>
      <c r="K162" s="323"/>
      <c r="L162" s="323"/>
      <c r="M162" s="323"/>
    </row>
    <row r="163" spans="1:13">
      <c r="A163" s="277"/>
      <c r="B163" s="321"/>
      <c r="D163" s="321"/>
      <c r="E163" s="321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B168" s="322"/>
      <c r="D168" s="322"/>
      <c r="E168" s="322"/>
      <c r="F168" s="323"/>
      <c r="G168" s="323"/>
      <c r="H168" s="323"/>
      <c r="I168" s="323"/>
      <c r="J168" s="323"/>
      <c r="K168" s="323"/>
      <c r="L168" s="323"/>
      <c r="M168" s="323"/>
    </row>
    <row r="169" spans="1:13">
      <c r="B169" s="322"/>
      <c r="D169" s="322"/>
      <c r="E169" s="322"/>
      <c r="F169" s="323"/>
      <c r="G169" s="323"/>
      <c r="H169" s="323"/>
      <c r="I169" s="323"/>
      <c r="J169" s="323"/>
      <c r="K169" s="323"/>
      <c r="L169" s="323"/>
      <c r="M169" s="323"/>
    </row>
    <row r="170" spans="1:13">
      <c r="H170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I22" sqref="I2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44025</v>
      </c>
    </row>
    <row r="7" spans="1:15">
      <c r="A7"/>
    </row>
    <row r="8" spans="1:15" ht="28.5" customHeight="1">
      <c r="A8" s="549" t="s">
        <v>16</v>
      </c>
      <c r="B8" s="550" t="s">
        <v>18</v>
      </c>
      <c r="C8" s="548" t="s">
        <v>19</v>
      </c>
      <c r="D8" s="548" t="s">
        <v>20</v>
      </c>
      <c r="E8" s="548" t="s">
        <v>21</v>
      </c>
      <c r="F8" s="548"/>
      <c r="G8" s="548"/>
      <c r="H8" s="548" t="s">
        <v>22</v>
      </c>
      <c r="I8" s="548"/>
      <c r="J8" s="548"/>
      <c r="K8" s="274"/>
      <c r="L8" s="282"/>
      <c r="M8" s="282"/>
    </row>
    <row r="9" spans="1:15" ht="36" customHeight="1">
      <c r="A9" s="544"/>
      <c r="B9" s="546"/>
      <c r="C9" s="551" t="s">
        <v>23</v>
      </c>
      <c r="D9" s="551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10768.05</v>
      </c>
      <c r="D10" s="303">
        <v>10766.816666666666</v>
      </c>
      <c r="E10" s="303">
        <v>10714.233333333332</v>
      </c>
      <c r="F10" s="303">
        <v>10660.416666666666</v>
      </c>
      <c r="G10" s="303">
        <v>10607.833333333332</v>
      </c>
      <c r="H10" s="303">
        <v>10820.633333333331</v>
      </c>
      <c r="I10" s="303">
        <v>10873.216666666667</v>
      </c>
      <c r="J10" s="303">
        <v>10927.033333333331</v>
      </c>
      <c r="K10" s="302">
        <v>10819.4</v>
      </c>
      <c r="L10" s="302">
        <v>10713</v>
      </c>
      <c r="M10" s="307"/>
    </row>
    <row r="11" spans="1:15">
      <c r="A11" s="301">
        <v>2</v>
      </c>
      <c r="B11" s="277" t="s">
        <v>220</v>
      </c>
      <c r="C11" s="304">
        <v>22398.45</v>
      </c>
      <c r="D11" s="279">
        <v>22517.899999999998</v>
      </c>
      <c r="E11" s="279">
        <v>22200.599999999995</v>
      </c>
      <c r="F11" s="279">
        <v>22002.749999999996</v>
      </c>
      <c r="G11" s="279">
        <v>21685.449999999993</v>
      </c>
      <c r="H11" s="279">
        <v>22715.749999999996</v>
      </c>
      <c r="I11" s="279">
        <v>23033.05</v>
      </c>
      <c r="J11" s="279">
        <v>23230.899999999998</v>
      </c>
      <c r="K11" s="304">
        <v>22835.200000000001</v>
      </c>
      <c r="L11" s="304">
        <v>22320.05</v>
      </c>
      <c r="M11" s="307"/>
    </row>
    <row r="12" spans="1:15">
      <c r="A12" s="301">
        <v>3</v>
      </c>
      <c r="B12" s="285" t="s">
        <v>221</v>
      </c>
      <c r="C12" s="304">
        <v>1428.45</v>
      </c>
      <c r="D12" s="279">
        <v>1427.9833333333333</v>
      </c>
      <c r="E12" s="279">
        <v>1420.7666666666667</v>
      </c>
      <c r="F12" s="279">
        <v>1413.0833333333333</v>
      </c>
      <c r="G12" s="279">
        <v>1405.8666666666666</v>
      </c>
      <c r="H12" s="279">
        <v>1435.6666666666667</v>
      </c>
      <c r="I12" s="279">
        <v>1442.8833333333334</v>
      </c>
      <c r="J12" s="279">
        <v>1450.5666666666668</v>
      </c>
      <c r="K12" s="304">
        <v>1435.2</v>
      </c>
      <c r="L12" s="304">
        <v>1420.3</v>
      </c>
      <c r="M12" s="307"/>
    </row>
    <row r="13" spans="1:15">
      <c r="A13" s="301">
        <v>4</v>
      </c>
      <c r="B13" s="277" t="s">
        <v>222</v>
      </c>
      <c r="C13" s="304">
        <v>3084</v>
      </c>
      <c r="D13" s="279">
        <v>3078.15</v>
      </c>
      <c r="E13" s="279">
        <v>3062.15</v>
      </c>
      <c r="F13" s="279">
        <v>3040.3</v>
      </c>
      <c r="G13" s="279">
        <v>3024.3</v>
      </c>
      <c r="H13" s="279">
        <v>3100</v>
      </c>
      <c r="I13" s="279">
        <v>3116</v>
      </c>
      <c r="J13" s="279">
        <v>3137.85</v>
      </c>
      <c r="K13" s="304">
        <v>3094.15</v>
      </c>
      <c r="L13" s="304">
        <v>3056.3</v>
      </c>
      <c r="M13" s="307"/>
    </row>
    <row r="14" spans="1:15">
      <c r="A14" s="301">
        <v>5</v>
      </c>
      <c r="B14" s="277" t="s">
        <v>223</v>
      </c>
      <c r="C14" s="304">
        <v>15565.2</v>
      </c>
      <c r="D14" s="279">
        <v>15546.25</v>
      </c>
      <c r="E14" s="279">
        <v>15436.45</v>
      </c>
      <c r="F14" s="279">
        <v>15307.7</v>
      </c>
      <c r="G14" s="279">
        <v>15197.900000000001</v>
      </c>
      <c r="H14" s="279">
        <v>15675</v>
      </c>
      <c r="I14" s="279">
        <v>15784.8</v>
      </c>
      <c r="J14" s="279">
        <v>15913.55</v>
      </c>
      <c r="K14" s="304">
        <v>15656.05</v>
      </c>
      <c r="L14" s="304">
        <v>15417.5</v>
      </c>
      <c r="M14" s="307"/>
    </row>
    <row r="15" spans="1:15">
      <c r="A15" s="301">
        <v>6</v>
      </c>
      <c r="B15" s="277" t="s">
        <v>224</v>
      </c>
      <c r="C15" s="304">
        <v>2487.15</v>
      </c>
      <c r="D15" s="279">
        <v>2486.0666666666671</v>
      </c>
      <c r="E15" s="279">
        <v>2472.983333333334</v>
      </c>
      <c r="F15" s="279">
        <v>2458.8166666666671</v>
      </c>
      <c r="G15" s="279">
        <v>2445.733333333334</v>
      </c>
      <c r="H15" s="279">
        <v>2500.233333333334</v>
      </c>
      <c r="I15" s="279">
        <v>2513.3166666666671</v>
      </c>
      <c r="J15" s="279">
        <v>2527.483333333334</v>
      </c>
      <c r="K15" s="304">
        <v>2499.15</v>
      </c>
      <c r="L15" s="304">
        <v>2471.9</v>
      </c>
      <c r="M15" s="307"/>
    </row>
    <row r="16" spans="1:15">
      <c r="A16" s="301">
        <v>7</v>
      </c>
      <c r="B16" s="277" t="s">
        <v>225</v>
      </c>
      <c r="C16" s="304">
        <v>4266.05</v>
      </c>
      <c r="D16" s="279">
        <v>4276.0999999999995</v>
      </c>
      <c r="E16" s="279">
        <v>4228.2499999999991</v>
      </c>
      <c r="F16" s="279">
        <v>4190.45</v>
      </c>
      <c r="G16" s="279">
        <v>4142.5999999999995</v>
      </c>
      <c r="H16" s="279">
        <v>4313.8999999999987</v>
      </c>
      <c r="I16" s="279">
        <v>4361.7499999999991</v>
      </c>
      <c r="J16" s="279">
        <v>4399.5499999999984</v>
      </c>
      <c r="K16" s="304">
        <v>4323.95</v>
      </c>
      <c r="L16" s="304">
        <v>4238.3</v>
      </c>
      <c r="M16" s="307"/>
    </row>
    <row r="17" spans="1:13">
      <c r="A17" s="301">
        <v>8</v>
      </c>
      <c r="B17" s="277" t="s">
        <v>38</v>
      </c>
      <c r="C17" s="277">
        <v>1310.25</v>
      </c>
      <c r="D17" s="279">
        <v>1314.7833333333333</v>
      </c>
      <c r="E17" s="279">
        <v>1301.5666666666666</v>
      </c>
      <c r="F17" s="279">
        <v>1292.8833333333332</v>
      </c>
      <c r="G17" s="279">
        <v>1279.6666666666665</v>
      </c>
      <c r="H17" s="279">
        <v>1323.4666666666667</v>
      </c>
      <c r="I17" s="279">
        <v>1336.6833333333334</v>
      </c>
      <c r="J17" s="279">
        <v>1345.3666666666668</v>
      </c>
      <c r="K17" s="277">
        <v>1328</v>
      </c>
      <c r="L17" s="277">
        <v>1306.0999999999999</v>
      </c>
      <c r="M17" s="277">
        <v>8.3233599999999992</v>
      </c>
    </row>
    <row r="18" spans="1:13">
      <c r="A18" s="301">
        <v>9</v>
      </c>
      <c r="B18" s="277" t="s">
        <v>226</v>
      </c>
      <c r="C18" s="277">
        <v>622.29999999999995</v>
      </c>
      <c r="D18" s="279">
        <v>623.43333333333328</v>
      </c>
      <c r="E18" s="279">
        <v>608.86666666666656</v>
      </c>
      <c r="F18" s="279">
        <v>595.43333333333328</v>
      </c>
      <c r="G18" s="279">
        <v>580.86666666666656</v>
      </c>
      <c r="H18" s="279">
        <v>636.86666666666656</v>
      </c>
      <c r="I18" s="279">
        <v>651.43333333333339</v>
      </c>
      <c r="J18" s="279">
        <v>664.86666666666656</v>
      </c>
      <c r="K18" s="277">
        <v>638</v>
      </c>
      <c r="L18" s="277">
        <v>610</v>
      </c>
      <c r="M18" s="277">
        <v>4.2091099999999999</v>
      </c>
    </row>
    <row r="19" spans="1:13">
      <c r="A19" s="301">
        <v>10</v>
      </c>
      <c r="B19" s="277" t="s">
        <v>41</v>
      </c>
      <c r="C19" s="277">
        <v>334.95</v>
      </c>
      <c r="D19" s="279">
        <v>336.63333333333333</v>
      </c>
      <c r="E19" s="279">
        <v>330.56666666666666</v>
      </c>
      <c r="F19" s="279">
        <v>326.18333333333334</v>
      </c>
      <c r="G19" s="279">
        <v>320.11666666666667</v>
      </c>
      <c r="H19" s="279">
        <v>341.01666666666665</v>
      </c>
      <c r="I19" s="279">
        <v>347.08333333333326</v>
      </c>
      <c r="J19" s="279">
        <v>351.46666666666664</v>
      </c>
      <c r="K19" s="277">
        <v>342.7</v>
      </c>
      <c r="L19" s="277">
        <v>332.25</v>
      </c>
      <c r="M19" s="277">
        <v>33.684570000000001</v>
      </c>
    </row>
    <row r="20" spans="1:13">
      <c r="A20" s="301">
        <v>11</v>
      </c>
      <c r="B20" s="277" t="s">
        <v>43</v>
      </c>
      <c r="C20" s="277">
        <v>34.799999999999997</v>
      </c>
      <c r="D20" s="279">
        <v>34.966666666666661</v>
      </c>
      <c r="E20" s="279">
        <v>34.533333333333324</v>
      </c>
      <c r="F20" s="279">
        <v>34.266666666666666</v>
      </c>
      <c r="G20" s="279">
        <v>33.833333333333329</v>
      </c>
      <c r="H20" s="279">
        <v>35.23333333333332</v>
      </c>
      <c r="I20" s="279">
        <v>35.666666666666657</v>
      </c>
      <c r="J20" s="279">
        <v>35.933333333333316</v>
      </c>
      <c r="K20" s="277">
        <v>35.4</v>
      </c>
      <c r="L20" s="277">
        <v>34.700000000000003</v>
      </c>
      <c r="M20" s="277">
        <v>44.398420000000002</v>
      </c>
    </row>
    <row r="21" spans="1:13">
      <c r="A21" s="301">
        <v>12</v>
      </c>
      <c r="B21" s="277" t="s">
        <v>227</v>
      </c>
      <c r="C21" s="277">
        <v>62.35</v>
      </c>
      <c r="D21" s="279">
        <v>62.849999999999994</v>
      </c>
      <c r="E21" s="279">
        <v>61.599999999999994</v>
      </c>
      <c r="F21" s="279">
        <v>60.85</v>
      </c>
      <c r="G21" s="279">
        <v>59.6</v>
      </c>
      <c r="H21" s="279">
        <v>63.599999999999987</v>
      </c>
      <c r="I21" s="279">
        <v>64.849999999999994</v>
      </c>
      <c r="J21" s="279">
        <v>65.59999999999998</v>
      </c>
      <c r="K21" s="277">
        <v>64.099999999999994</v>
      </c>
      <c r="L21" s="277">
        <v>62.1</v>
      </c>
      <c r="M21" s="277">
        <v>19.07386</v>
      </c>
    </row>
    <row r="22" spans="1:13">
      <c r="A22" s="301">
        <v>13</v>
      </c>
      <c r="B22" s="277" t="s">
        <v>228</v>
      </c>
      <c r="C22" s="277">
        <v>121.15</v>
      </c>
      <c r="D22" s="279">
        <v>122.18333333333332</v>
      </c>
      <c r="E22" s="279">
        <v>119.56666666666665</v>
      </c>
      <c r="F22" s="279">
        <v>117.98333333333332</v>
      </c>
      <c r="G22" s="279">
        <v>115.36666666666665</v>
      </c>
      <c r="H22" s="279">
        <v>123.76666666666665</v>
      </c>
      <c r="I22" s="279">
        <v>126.38333333333333</v>
      </c>
      <c r="J22" s="279">
        <v>127.96666666666665</v>
      </c>
      <c r="K22" s="277">
        <v>124.8</v>
      </c>
      <c r="L22" s="277">
        <v>120.6</v>
      </c>
      <c r="M22" s="277">
        <v>19.197849999999999</v>
      </c>
    </row>
    <row r="23" spans="1:13">
      <c r="A23" s="301">
        <v>14</v>
      </c>
      <c r="B23" s="277" t="s">
        <v>229</v>
      </c>
      <c r="C23" s="277">
        <v>1420.35</v>
      </c>
      <c r="D23" s="279">
        <v>1431.25</v>
      </c>
      <c r="E23" s="279">
        <v>1404.1</v>
      </c>
      <c r="F23" s="279">
        <v>1387.85</v>
      </c>
      <c r="G23" s="279">
        <v>1360.6999999999998</v>
      </c>
      <c r="H23" s="279">
        <v>1447.5</v>
      </c>
      <c r="I23" s="279">
        <v>1474.65</v>
      </c>
      <c r="J23" s="279">
        <v>1490.9</v>
      </c>
      <c r="K23" s="277">
        <v>1458.4</v>
      </c>
      <c r="L23" s="277">
        <v>1415</v>
      </c>
      <c r="M23" s="277">
        <v>0.77619000000000005</v>
      </c>
    </row>
    <row r="24" spans="1:13">
      <c r="A24" s="301">
        <v>15</v>
      </c>
      <c r="B24" s="277" t="s">
        <v>230</v>
      </c>
      <c r="C24" s="277">
        <v>2422.35</v>
      </c>
      <c r="D24" s="279">
        <v>2424.5166666666664</v>
      </c>
      <c r="E24" s="279">
        <v>2402.833333333333</v>
      </c>
      <c r="F24" s="279">
        <v>2383.3166666666666</v>
      </c>
      <c r="G24" s="279">
        <v>2361.6333333333332</v>
      </c>
      <c r="H24" s="279">
        <v>2444.0333333333328</v>
      </c>
      <c r="I24" s="279">
        <v>2465.7166666666662</v>
      </c>
      <c r="J24" s="279">
        <v>2485.2333333333327</v>
      </c>
      <c r="K24" s="277">
        <v>2446.1999999999998</v>
      </c>
      <c r="L24" s="277">
        <v>2405</v>
      </c>
      <c r="M24" s="277">
        <v>0.80854000000000004</v>
      </c>
    </row>
    <row r="25" spans="1:13">
      <c r="A25" s="301">
        <v>16</v>
      </c>
      <c r="B25" s="277" t="s">
        <v>45</v>
      </c>
      <c r="C25" s="277">
        <v>696.55</v>
      </c>
      <c r="D25" s="279">
        <v>695.5</v>
      </c>
      <c r="E25" s="279">
        <v>691.3</v>
      </c>
      <c r="F25" s="279">
        <v>686.05</v>
      </c>
      <c r="G25" s="279">
        <v>681.84999999999991</v>
      </c>
      <c r="H25" s="279">
        <v>700.75</v>
      </c>
      <c r="I25" s="279">
        <v>704.95</v>
      </c>
      <c r="J25" s="279">
        <v>710.2</v>
      </c>
      <c r="K25" s="277">
        <v>699.7</v>
      </c>
      <c r="L25" s="277">
        <v>690.25</v>
      </c>
      <c r="M25" s="277">
        <v>4.8594099999999996</v>
      </c>
    </row>
    <row r="26" spans="1:13">
      <c r="A26" s="301">
        <v>17</v>
      </c>
      <c r="B26" s="277" t="s">
        <v>46</v>
      </c>
      <c r="C26" s="277">
        <v>197.2</v>
      </c>
      <c r="D26" s="279">
        <v>199.35</v>
      </c>
      <c r="E26" s="279">
        <v>194.35</v>
      </c>
      <c r="F26" s="279">
        <v>191.5</v>
      </c>
      <c r="G26" s="279">
        <v>186.5</v>
      </c>
      <c r="H26" s="279">
        <v>202.2</v>
      </c>
      <c r="I26" s="279">
        <v>207.2</v>
      </c>
      <c r="J26" s="279">
        <v>210.04999999999998</v>
      </c>
      <c r="K26" s="277">
        <v>204.35</v>
      </c>
      <c r="L26" s="277">
        <v>196.5</v>
      </c>
      <c r="M26" s="277">
        <v>66.437960000000004</v>
      </c>
    </row>
    <row r="27" spans="1:13">
      <c r="A27" s="301">
        <v>18</v>
      </c>
      <c r="B27" s="277" t="s">
        <v>47</v>
      </c>
      <c r="C27" s="277">
        <v>1402.45</v>
      </c>
      <c r="D27" s="279">
        <v>1412.8</v>
      </c>
      <c r="E27" s="279">
        <v>1386.3999999999999</v>
      </c>
      <c r="F27" s="279">
        <v>1370.35</v>
      </c>
      <c r="G27" s="279">
        <v>1343.9499999999998</v>
      </c>
      <c r="H27" s="279">
        <v>1428.85</v>
      </c>
      <c r="I27" s="279">
        <v>1455.25</v>
      </c>
      <c r="J27" s="279">
        <v>1471.3</v>
      </c>
      <c r="K27" s="277">
        <v>1439.2</v>
      </c>
      <c r="L27" s="277">
        <v>1396.75</v>
      </c>
      <c r="M27" s="277">
        <v>7.2228500000000002</v>
      </c>
    </row>
    <row r="28" spans="1:13">
      <c r="A28" s="301">
        <v>19</v>
      </c>
      <c r="B28" s="277" t="s">
        <v>48</v>
      </c>
      <c r="C28" s="277">
        <v>113.2</v>
      </c>
      <c r="D28" s="279">
        <v>114.38333333333333</v>
      </c>
      <c r="E28" s="279">
        <v>111.56666666666665</v>
      </c>
      <c r="F28" s="279">
        <v>109.93333333333332</v>
      </c>
      <c r="G28" s="279">
        <v>107.11666666666665</v>
      </c>
      <c r="H28" s="279">
        <v>116.01666666666665</v>
      </c>
      <c r="I28" s="279">
        <v>118.83333333333331</v>
      </c>
      <c r="J28" s="279">
        <v>120.46666666666665</v>
      </c>
      <c r="K28" s="277">
        <v>117.2</v>
      </c>
      <c r="L28" s="277">
        <v>112.75</v>
      </c>
      <c r="M28" s="277">
        <v>52.517510000000001</v>
      </c>
    </row>
    <row r="29" spans="1:13">
      <c r="A29" s="301">
        <v>20</v>
      </c>
      <c r="B29" s="277" t="s">
        <v>49</v>
      </c>
      <c r="C29" s="277">
        <v>51.15</v>
      </c>
      <c r="D29" s="279">
        <v>51.316666666666663</v>
      </c>
      <c r="E29" s="279">
        <v>50.433333333333323</v>
      </c>
      <c r="F29" s="279">
        <v>49.716666666666661</v>
      </c>
      <c r="G29" s="279">
        <v>48.833333333333321</v>
      </c>
      <c r="H29" s="279">
        <v>52.033333333333324</v>
      </c>
      <c r="I29" s="279">
        <v>52.916666666666664</v>
      </c>
      <c r="J29" s="279">
        <v>53.633333333333326</v>
      </c>
      <c r="K29" s="277">
        <v>52.2</v>
      </c>
      <c r="L29" s="277">
        <v>50.6</v>
      </c>
      <c r="M29" s="277">
        <v>289.83382999999998</v>
      </c>
    </row>
    <row r="30" spans="1:13">
      <c r="A30" s="301">
        <v>21</v>
      </c>
      <c r="B30" s="277" t="s">
        <v>51</v>
      </c>
      <c r="C30" s="277">
        <v>1703.5</v>
      </c>
      <c r="D30" s="279">
        <v>1703.2333333333333</v>
      </c>
      <c r="E30" s="279">
        <v>1695.4666666666667</v>
      </c>
      <c r="F30" s="279">
        <v>1687.4333333333334</v>
      </c>
      <c r="G30" s="279">
        <v>1679.6666666666667</v>
      </c>
      <c r="H30" s="279">
        <v>1711.2666666666667</v>
      </c>
      <c r="I30" s="279">
        <v>1719.0333333333335</v>
      </c>
      <c r="J30" s="279">
        <v>1727.0666666666666</v>
      </c>
      <c r="K30" s="277">
        <v>1711</v>
      </c>
      <c r="L30" s="277">
        <v>1695.2</v>
      </c>
      <c r="M30" s="277">
        <v>11.56048</v>
      </c>
    </row>
    <row r="31" spans="1:13">
      <c r="A31" s="301">
        <v>22</v>
      </c>
      <c r="B31" s="277" t="s">
        <v>53</v>
      </c>
      <c r="C31" s="277">
        <v>820.75</v>
      </c>
      <c r="D31" s="279">
        <v>819.48333333333323</v>
      </c>
      <c r="E31" s="279">
        <v>810.26666666666642</v>
      </c>
      <c r="F31" s="279">
        <v>799.78333333333319</v>
      </c>
      <c r="G31" s="279">
        <v>790.56666666666638</v>
      </c>
      <c r="H31" s="279">
        <v>829.96666666666647</v>
      </c>
      <c r="I31" s="279">
        <v>839.18333333333339</v>
      </c>
      <c r="J31" s="279">
        <v>849.66666666666652</v>
      </c>
      <c r="K31" s="277">
        <v>828.7</v>
      </c>
      <c r="L31" s="277">
        <v>809</v>
      </c>
      <c r="M31" s="277">
        <v>47.377229999999997</v>
      </c>
    </row>
    <row r="32" spans="1:13">
      <c r="A32" s="301">
        <v>23</v>
      </c>
      <c r="B32" s="277" t="s">
        <v>231</v>
      </c>
      <c r="C32" s="277">
        <v>2322.6999999999998</v>
      </c>
      <c r="D32" s="279">
        <v>2323.7999999999997</v>
      </c>
      <c r="E32" s="279">
        <v>2305.5499999999993</v>
      </c>
      <c r="F32" s="279">
        <v>2288.3999999999996</v>
      </c>
      <c r="G32" s="279">
        <v>2270.1499999999992</v>
      </c>
      <c r="H32" s="279">
        <v>2340.9499999999994</v>
      </c>
      <c r="I32" s="279">
        <v>2359.2000000000003</v>
      </c>
      <c r="J32" s="279">
        <v>2376.3499999999995</v>
      </c>
      <c r="K32" s="277">
        <v>2342.0500000000002</v>
      </c>
      <c r="L32" s="277">
        <v>2306.65</v>
      </c>
      <c r="M32" s="277">
        <v>2.75116</v>
      </c>
    </row>
    <row r="33" spans="1:13">
      <c r="A33" s="301">
        <v>24</v>
      </c>
      <c r="B33" s="277" t="s">
        <v>55</v>
      </c>
      <c r="C33" s="277">
        <v>439.6</v>
      </c>
      <c r="D33" s="279">
        <v>442.68333333333334</v>
      </c>
      <c r="E33" s="279">
        <v>433.91666666666669</v>
      </c>
      <c r="F33" s="279">
        <v>428.23333333333335</v>
      </c>
      <c r="G33" s="279">
        <v>419.4666666666667</v>
      </c>
      <c r="H33" s="279">
        <v>448.36666666666667</v>
      </c>
      <c r="I33" s="279">
        <v>457.13333333333333</v>
      </c>
      <c r="J33" s="279">
        <v>462.81666666666666</v>
      </c>
      <c r="K33" s="277">
        <v>451.45</v>
      </c>
      <c r="L33" s="277">
        <v>437</v>
      </c>
      <c r="M33" s="277">
        <v>256.76461</v>
      </c>
    </row>
    <row r="34" spans="1:13">
      <c r="A34" s="301">
        <v>25</v>
      </c>
      <c r="B34" s="277" t="s">
        <v>56</v>
      </c>
      <c r="C34" s="277">
        <v>2894.7</v>
      </c>
      <c r="D34" s="279">
        <v>2888.7000000000003</v>
      </c>
      <c r="E34" s="279">
        <v>2862.4000000000005</v>
      </c>
      <c r="F34" s="279">
        <v>2830.1000000000004</v>
      </c>
      <c r="G34" s="279">
        <v>2803.8000000000006</v>
      </c>
      <c r="H34" s="279">
        <v>2921.0000000000005</v>
      </c>
      <c r="I34" s="279">
        <v>2947.3000000000006</v>
      </c>
      <c r="J34" s="279">
        <v>2979.6000000000004</v>
      </c>
      <c r="K34" s="277">
        <v>2915</v>
      </c>
      <c r="L34" s="277">
        <v>2856.4</v>
      </c>
      <c r="M34" s="277">
        <v>6.8837400000000004</v>
      </c>
    </row>
    <row r="35" spans="1:13">
      <c r="A35" s="301">
        <v>26</v>
      </c>
      <c r="B35" s="277" t="s">
        <v>59</v>
      </c>
      <c r="C35" s="277">
        <v>3314.15</v>
      </c>
      <c r="D35" s="279">
        <v>3327.0666666666671</v>
      </c>
      <c r="E35" s="279">
        <v>3259.1333333333341</v>
      </c>
      <c r="F35" s="279">
        <v>3204.1166666666672</v>
      </c>
      <c r="G35" s="279">
        <v>3136.1833333333343</v>
      </c>
      <c r="H35" s="279">
        <v>3382.0833333333339</v>
      </c>
      <c r="I35" s="279">
        <v>3450.0166666666673</v>
      </c>
      <c r="J35" s="279">
        <v>3505.0333333333338</v>
      </c>
      <c r="K35" s="277">
        <v>3395</v>
      </c>
      <c r="L35" s="277">
        <v>3272.05</v>
      </c>
      <c r="M35" s="277">
        <v>161.50425000000001</v>
      </c>
    </row>
    <row r="36" spans="1:13">
      <c r="A36" s="301">
        <v>27</v>
      </c>
      <c r="B36" s="277" t="s">
        <v>58</v>
      </c>
      <c r="C36" s="277">
        <v>6483.8</v>
      </c>
      <c r="D36" s="279">
        <v>6523.2666666666664</v>
      </c>
      <c r="E36" s="279">
        <v>6401.5333333333328</v>
      </c>
      <c r="F36" s="279">
        <v>6319.2666666666664</v>
      </c>
      <c r="G36" s="279">
        <v>6197.5333333333328</v>
      </c>
      <c r="H36" s="279">
        <v>6605.5333333333328</v>
      </c>
      <c r="I36" s="279">
        <v>6727.2666666666664</v>
      </c>
      <c r="J36" s="279">
        <v>6809.5333333333328</v>
      </c>
      <c r="K36" s="277">
        <v>6645</v>
      </c>
      <c r="L36" s="277">
        <v>6441</v>
      </c>
      <c r="M36" s="277">
        <v>12.206429999999999</v>
      </c>
    </row>
    <row r="37" spans="1:13">
      <c r="A37" s="301">
        <v>28</v>
      </c>
      <c r="B37" s="277" t="s">
        <v>232</v>
      </c>
      <c r="C37" s="277">
        <v>2732.75</v>
      </c>
      <c r="D37" s="279">
        <v>2755.0333333333333</v>
      </c>
      <c r="E37" s="279">
        <v>2685.0666666666666</v>
      </c>
      <c r="F37" s="279">
        <v>2637.3833333333332</v>
      </c>
      <c r="G37" s="279">
        <v>2567.4166666666665</v>
      </c>
      <c r="H37" s="279">
        <v>2802.7166666666667</v>
      </c>
      <c r="I37" s="279">
        <v>2872.6833333333329</v>
      </c>
      <c r="J37" s="279">
        <v>2920.3666666666668</v>
      </c>
      <c r="K37" s="277">
        <v>2825</v>
      </c>
      <c r="L37" s="277">
        <v>2707.35</v>
      </c>
      <c r="M37" s="277">
        <v>0.89095999999999997</v>
      </c>
    </row>
    <row r="38" spans="1:13">
      <c r="A38" s="301">
        <v>29</v>
      </c>
      <c r="B38" s="277" t="s">
        <v>60</v>
      </c>
      <c r="C38" s="277">
        <v>1264</v>
      </c>
      <c r="D38" s="279">
        <v>1259.6666666666667</v>
      </c>
      <c r="E38" s="279">
        <v>1246.3333333333335</v>
      </c>
      <c r="F38" s="279">
        <v>1228.6666666666667</v>
      </c>
      <c r="G38" s="279">
        <v>1215.3333333333335</v>
      </c>
      <c r="H38" s="279">
        <v>1277.3333333333335</v>
      </c>
      <c r="I38" s="279">
        <v>1290.666666666667</v>
      </c>
      <c r="J38" s="279">
        <v>1308.3333333333335</v>
      </c>
      <c r="K38" s="277">
        <v>1273</v>
      </c>
      <c r="L38" s="277">
        <v>1242</v>
      </c>
      <c r="M38" s="277">
        <v>7.0676399999999999</v>
      </c>
    </row>
    <row r="39" spans="1:13">
      <c r="A39" s="301">
        <v>30</v>
      </c>
      <c r="B39" s="277" t="s">
        <v>233</v>
      </c>
      <c r="C39" s="277">
        <v>373.95</v>
      </c>
      <c r="D39" s="279">
        <v>373.96666666666664</v>
      </c>
      <c r="E39" s="279">
        <v>367.0333333333333</v>
      </c>
      <c r="F39" s="279">
        <v>360.11666666666667</v>
      </c>
      <c r="G39" s="279">
        <v>353.18333333333334</v>
      </c>
      <c r="H39" s="279">
        <v>380.88333333333327</v>
      </c>
      <c r="I39" s="279">
        <v>387.81666666666655</v>
      </c>
      <c r="J39" s="279">
        <v>394.73333333333323</v>
      </c>
      <c r="K39" s="277">
        <v>380.9</v>
      </c>
      <c r="L39" s="277">
        <v>367.05</v>
      </c>
      <c r="M39" s="277">
        <v>105.34014999999999</v>
      </c>
    </row>
    <row r="40" spans="1:13">
      <c r="A40" s="301">
        <v>31</v>
      </c>
      <c r="B40" s="277" t="s">
        <v>61</v>
      </c>
      <c r="C40" s="277">
        <v>51.6</v>
      </c>
      <c r="D40" s="279">
        <v>51.949999999999996</v>
      </c>
      <c r="E40" s="279">
        <v>50.54999999999999</v>
      </c>
      <c r="F40" s="279">
        <v>49.499999999999993</v>
      </c>
      <c r="G40" s="279">
        <v>48.099999999999987</v>
      </c>
      <c r="H40" s="279">
        <v>52.999999999999993</v>
      </c>
      <c r="I40" s="279">
        <v>54.4</v>
      </c>
      <c r="J40" s="279">
        <v>55.449999999999996</v>
      </c>
      <c r="K40" s="277">
        <v>53.35</v>
      </c>
      <c r="L40" s="277">
        <v>50.9</v>
      </c>
      <c r="M40" s="277">
        <v>369.13436000000002</v>
      </c>
    </row>
    <row r="41" spans="1:13">
      <c r="A41" s="301">
        <v>32</v>
      </c>
      <c r="B41" s="277" t="s">
        <v>62</v>
      </c>
      <c r="C41" s="277">
        <v>49.3</v>
      </c>
      <c r="D41" s="279">
        <v>49.533333333333331</v>
      </c>
      <c r="E41" s="279">
        <v>48.766666666666666</v>
      </c>
      <c r="F41" s="279">
        <v>48.233333333333334</v>
      </c>
      <c r="G41" s="279">
        <v>47.466666666666669</v>
      </c>
      <c r="H41" s="279">
        <v>50.066666666666663</v>
      </c>
      <c r="I41" s="279">
        <v>50.833333333333329</v>
      </c>
      <c r="J41" s="279">
        <v>51.36666666666666</v>
      </c>
      <c r="K41" s="277">
        <v>50.3</v>
      </c>
      <c r="L41" s="277">
        <v>49</v>
      </c>
      <c r="M41" s="277">
        <v>27.843900000000001</v>
      </c>
    </row>
    <row r="42" spans="1:13">
      <c r="A42" s="301">
        <v>33</v>
      </c>
      <c r="B42" s="277" t="s">
        <v>63</v>
      </c>
      <c r="C42" s="277">
        <v>1270.95</v>
      </c>
      <c r="D42" s="279">
        <v>1279.5166666666667</v>
      </c>
      <c r="E42" s="279">
        <v>1257.0333333333333</v>
      </c>
      <c r="F42" s="279">
        <v>1243.1166666666666</v>
      </c>
      <c r="G42" s="279">
        <v>1220.6333333333332</v>
      </c>
      <c r="H42" s="279">
        <v>1293.4333333333334</v>
      </c>
      <c r="I42" s="279">
        <v>1315.9166666666665</v>
      </c>
      <c r="J42" s="279">
        <v>1329.8333333333335</v>
      </c>
      <c r="K42" s="277">
        <v>1302</v>
      </c>
      <c r="L42" s="277">
        <v>1265.5999999999999</v>
      </c>
      <c r="M42" s="277">
        <v>10.38339</v>
      </c>
    </row>
    <row r="43" spans="1:13">
      <c r="A43" s="301">
        <v>34</v>
      </c>
      <c r="B43" s="277" t="s">
        <v>66</v>
      </c>
      <c r="C43" s="277">
        <v>498.55</v>
      </c>
      <c r="D43" s="279">
        <v>499.98333333333335</v>
      </c>
      <c r="E43" s="279">
        <v>493.56666666666672</v>
      </c>
      <c r="F43" s="279">
        <v>488.58333333333337</v>
      </c>
      <c r="G43" s="279">
        <v>482.16666666666674</v>
      </c>
      <c r="H43" s="279">
        <v>504.9666666666667</v>
      </c>
      <c r="I43" s="279">
        <v>511.38333333333333</v>
      </c>
      <c r="J43" s="279">
        <v>516.36666666666667</v>
      </c>
      <c r="K43" s="277">
        <v>506.4</v>
      </c>
      <c r="L43" s="277">
        <v>495</v>
      </c>
      <c r="M43" s="277">
        <v>6.7273699999999996</v>
      </c>
    </row>
    <row r="44" spans="1:13">
      <c r="A44" s="301">
        <v>35</v>
      </c>
      <c r="B44" s="277" t="s">
        <v>65</v>
      </c>
      <c r="C44" s="277">
        <v>99.7</v>
      </c>
      <c r="D44" s="279">
        <v>99.84999999999998</v>
      </c>
      <c r="E44" s="279">
        <v>98.19999999999996</v>
      </c>
      <c r="F44" s="279">
        <v>96.699999999999974</v>
      </c>
      <c r="G44" s="279">
        <v>95.049999999999955</v>
      </c>
      <c r="H44" s="279">
        <v>101.34999999999997</v>
      </c>
      <c r="I44" s="279">
        <v>102.99999999999997</v>
      </c>
      <c r="J44" s="279">
        <v>104.49999999999997</v>
      </c>
      <c r="K44" s="277">
        <v>101.5</v>
      </c>
      <c r="L44" s="277">
        <v>98.35</v>
      </c>
      <c r="M44" s="277">
        <v>121.34978</v>
      </c>
    </row>
    <row r="45" spans="1:13">
      <c r="A45" s="301">
        <v>36</v>
      </c>
      <c r="B45" s="277" t="s">
        <v>67</v>
      </c>
      <c r="C45" s="277">
        <v>354.5</v>
      </c>
      <c r="D45" s="279">
        <v>360.7</v>
      </c>
      <c r="E45" s="279">
        <v>346.95</v>
      </c>
      <c r="F45" s="279">
        <v>339.4</v>
      </c>
      <c r="G45" s="279">
        <v>325.64999999999998</v>
      </c>
      <c r="H45" s="279">
        <v>368.25</v>
      </c>
      <c r="I45" s="279">
        <v>382</v>
      </c>
      <c r="J45" s="279">
        <v>389.55</v>
      </c>
      <c r="K45" s="277">
        <v>374.45</v>
      </c>
      <c r="L45" s="277">
        <v>353.15</v>
      </c>
      <c r="M45" s="277">
        <v>29.257349999999999</v>
      </c>
    </row>
    <row r="46" spans="1:13">
      <c r="A46" s="301">
        <v>37</v>
      </c>
      <c r="B46" s="277" t="s">
        <v>70</v>
      </c>
      <c r="C46" s="277">
        <v>41.4</v>
      </c>
      <c r="D46" s="279">
        <v>41.666666666666664</v>
      </c>
      <c r="E46" s="279">
        <v>40.883333333333326</v>
      </c>
      <c r="F46" s="279">
        <v>40.36666666666666</v>
      </c>
      <c r="G46" s="279">
        <v>39.583333333333321</v>
      </c>
      <c r="H46" s="279">
        <v>42.18333333333333</v>
      </c>
      <c r="I46" s="279">
        <v>42.966666666666676</v>
      </c>
      <c r="J46" s="279">
        <v>43.483333333333334</v>
      </c>
      <c r="K46" s="277">
        <v>42.45</v>
      </c>
      <c r="L46" s="277">
        <v>41.15</v>
      </c>
      <c r="M46" s="277">
        <v>347.01094999999998</v>
      </c>
    </row>
    <row r="47" spans="1:13">
      <c r="A47" s="301">
        <v>38</v>
      </c>
      <c r="B47" s="277" t="s">
        <v>74</v>
      </c>
      <c r="C47" s="277">
        <v>376.35</v>
      </c>
      <c r="D47" s="279">
        <v>375.73333333333335</v>
      </c>
      <c r="E47" s="279">
        <v>370.9666666666667</v>
      </c>
      <c r="F47" s="279">
        <v>365.58333333333337</v>
      </c>
      <c r="G47" s="279">
        <v>360.81666666666672</v>
      </c>
      <c r="H47" s="279">
        <v>381.11666666666667</v>
      </c>
      <c r="I47" s="279">
        <v>385.88333333333333</v>
      </c>
      <c r="J47" s="279">
        <v>391.26666666666665</v>
      </c>
      <c r="K47" s="277">
        <v>380.5</v>
      </c>
      <c r="L47" s="277">
        <v>370.35</v>
      </c>
      <c r="M47" s="277">
        <v>58.830570000000002</v>
      </c>
    </row>
    <row r="48" spans="1:13">
      <c r="A48" s="301">
        <v>39</v>
      </c>
      <c r="B48" s="277" t="s">
        <v>69</v>
      </c>
      <c r="C48" s="277">
        <v>574.70000000000005</v>
      </c>
      <c r="D48" s="279">
        <v>573.11666666666667</v>
      </c>
      <c r="E48" s="279">
        <v>567.23333333333335</v>
      </c>
      <c r="F48" s="279">
        <v>559.76666666666665</v>
      </c>
      <c r="G48" s="279">
        <v>553.88333333333333</v>
      </c>
      <c r="H48" s="279">
        <v>580.58333333333337</v>
      </c>
      <c r="I48" s="279">
        <v>586.46666666666681</v>
      </c>
      <c r="J48" s="279">
        <v>593.93333333333339</v>
      </c>
      <c r="K48" s="277">
        <v>579</v>
      </c>
      <c r="L48" s="277">
        <v>565.65</v>
      </c>
      <c r="M48" s="277">
        <v>132.84057000000001</v>
      </c>
    </row>
    <row r="49" spans="1:13">
      <c r="A49" s="301">
        <v>40</v>
      </c>
      <c r="B49" s="277" t="s">
        <v>125</v>
      </c>
      <c r="C49" s="277">
        <v>209.05</v>
      </c>
      <c r="D49" s="279">
        <v>210.38333333333333</v>
      </c>
      <c r="E49" s="279">
        <v>204.81666666666666</v>
      </c>
      <c r="F49" s="279">
        <v>200.58333333333334</v>
      </c>
      <c r="G49" s="279">
        <v>195.01666666666668</v>
      </c>
      <c r="H49" s="279">
        <v>214.61666666666665</v>
      </c>
      <c r="I49" s="279">
        <v>220.18333333333331</v>
      </c>
      <c r="J49" s="279">
        <v>224.41666666666663</v>
      </c>
      <c r="K49" s="277">
        <v>215.95</v>
      </c>
      <c r="L49" s="277">
        <v>206.15</v>
      </c>
      <c r="M49" s="277">
        <v>106.92695999999999</v>
      </c>
    </row>
    <row r="50" spans="1:13">
      <c r="A50" s="301">
        <v>41</v>
      </c>
      <c r="B50" s="277" t="s">
        <v>71</v>
      </c>
      <c r="C50" s="277">
        <v>414.3</v>
      </c>
      <c r="D50" s="279">
        <v>411.76666666666665</v>
      </c>
      <c r="E50" s="279">
        <v>403.0333333333333</v>
      </c>
      <c r="F50" s="279">
        <v>391.76666666666665</v>
      </c>
      <c r="G50" s="279">
        <v>383.0333333333333</v>
      </c>
      <c r="H50" s="279">
        <v>423.0333333333333</v>
      </c>
      <c r="I50" s="279">
        <v>431.76666666666665</v>
      </c>
      <c r="J50" s="279">
        <v>443.0333333333333</v>
      </c>
      <c r="K50" s="277">
        <v>420.5</v>
      </c>
      <c r="L50" s="277">
        <v>400.5</v>
      </c>
      <c r="M50" s="277">
        <v>99.846590000000006</v>
      </c>
    </row>
    <row r="51" spans="1:13">
      <c r="A51" s="301">
        <v>42</v>
      </c>
      <c r="B51" s="277" t="s">
        <v>234</v>
      </c>
      <c r="C51" s="277">
        <v>1226</v>
      </c>
      <c r="D51" s="279">
        <v>1195.3333333333333</v>
      </c>
      <c r="E51" s="279">
        <v>1152.6666666666665</v>
      </c>
      <c r="F51" s="279">
        <v>1079.3333333333333</v>
      </c>
      <c r="G51" s="279">
        <v>1036.6666666666665</v>
      </c>
      <c r="H51" s="279">
        <v>1268.6666666666665</v>
      </c>
      <c r="I51" s="279">
        <v>1311.333333333333</v>
      </c>
      <c r="J51" s="279">
        <v>1384.6666666666665</v>
      </c>
      <c r="K51" s="277">
        <v>1238</v>
      </c>
      <c r="L51" s="277">
        <v>1122</v>
      </c>
      <c r="M51" s="277">
        <v>8.7133199999999995</v>
      </c>
    </row>
    <row r="52" spans="1:13">
      <c r="A52" s="301">
        <v>43</v>
      </c>
      <c r="B52" s="277" t="s">
        <v>72</v>
      </c>
      <c r="C52" s="277">
        <v>13332.15</v>
      </c>
      <c r="D52" s="279">
        <v>13394.266666666668</v>
      </c>
      <c r="E52" s="279">
        <v>13189.533333333336</v>
      </c>
      <c r="F52" s="279">
        <v>13046.916666666668</v>
      </c>
      <c r="G52" s="279">
        <v>12842.183333333336</v>
      </c>
      <c r="H52" s="279">
        <v>13536.883333333337</v>
      </c>
      <c r="I52" s="279">
        <v>13741.61666666667</v>
      </c>
      <c r="J52" s="279">
        <v>13884.233333333337</v>
      </c>
      <c r="K52" s="277">
        <v>13599</v>
      </c>
      <c r="L52" s="277">
        <v>13251.65</v>
      </c>
      <c r="M52" s="277">
        <v>0.41548000000000002</v>
      </c>
    </row>
    <row r="53" spans="1:13">
      <c r="A53" s="301">
        <v>44</v>
      </c>
      <c r="B53" s="277" t="s">
        <v>75</v>
      </c>
      <c r="C53" s="277">
        <v>3726.65</v>
      </c>
      <c r="D53" s="279">
        <v>3711.8666666666668</v>
      </c>
      <c r="E53" s="279">
        <v>3670.1333333333337</v>
      </c>
      <c r="F53" s="279">
        <v>3613.6166666666668</v>
      </c>
      <c r="G53" s="279">
        <v>3571.8833333333337</v>
      </c>
      <c r="H53" s="279">
        <v>3768.3833333333337</v>
      </c>
      <c r="I53" s="279">
        <v>3810.1166666666672</v>
      </c>
      <c r="J53" s="279">
        <v>3866.6333333333337</v>
      </c>
      <c r="K53" s="277">
        <v>3753.6</v>
      </c>
      <c r="L53" s="277">
        <v>3655.35</v>
      </c>
      <c r="M53" s="277">
        <v>7.0613599999999996</v>
      </c>
    </row>
    <row r="54" spans="1:13">
      <c r="A54" s="301">
        <v>45</v>
      </c>
      <c r="B54" s="277" t="s">
        <v>81</v>
      </c>
      <c r="C54" s="277">
        <v>633.79999999999995</v>
      </c>
      <c r="D54" s="279">
        <v>637.6</v>
      </c>
      <c r="E54" s="279">
        <v>619.70000000000005</v>
      </c>
      <c r="F54" s="279">
        <v>605.6</v>
      </c>
      <c r="G54" s="279">
        <v>587.70000000000005</v>
      </c>
      <c r="H54" s="279">
        <v>651.70000000000005</v>
      </c>
      <c r="I54" s="279">
        <v>669.59999999999991</v>
      </c>
      <c r="J54" s="279">
        <v>683.7</v>
      </c>
      <c r="K54" s="277">
        <v>655.5</v>
      </c>
      <c r="L54" s="277">
        <v>623.5</v>
      </c>
      <c r="M54" s="277">
        <v>2.6735199999999999</v>
      </c>
    </row>
    <row r="55" spans="1:13">
      <c r="A55" s="301">
        <v>46</v>
      </c>
      <c r="B55" s="277" t="s">
        <v>76</v>
      </c>
      <c r="C55" s="277">
        <v>356.4</v>
      </c>
      <c r="D55" s="279">
        <v>357.15000000000003</v>
      </c>
      <c r="E55" s="279">
        <v>353.75000000000006</v>
      </c>
      <c r="F55" s="279">
        <v>351.1</v>
      </c>
      <c r="G55" s="279">
        <v>347.70000000000005</v>
      </c>
      <c r="H55" s="279">
        <v>359.80000000000007</v>
      </c>
      <c r="I55" s="279">
        <v>363.20000000000005</v>
      </c>
      <c r="J55" s="279">
        <v>365.85000000000008</v>
      </c>
      <c r="K55" s="277">
        <v>360.55</v>
      </c>
      <c r="L55" s="277">
        <v>354.5</v>
      </c>
      <c r="M55" s="277">
        <v>24.776669999999999</v>
      </c>
    </row>
    <row r="56" spans="1:13">
      <c r="A56" s="301">
        <v>47</v>
      </c>
      <c r="B56" s="277" t="s">
        <v>77</v>
      </c>
      <c r="C56" s="277">
        <v>104.6</v>
      </c>
      <c r="D56" s="279">
        <v>105.5</v>
      </c>
      <c r="E56" s="279">
        <v>102.6</v>
      </c>
      <c r="F56" s="279">
        <v>100.6</v>
      </c>
      <c r="G56" s="279">
        <v>97.699999999999989</v>
      </c>
      <c r="H56" s="279">
        <v>107.5</v>
      </c>
      <c r="I56" s="279">
        <v>110.4</v>
      </c>
      <c r="J56" s="279">
        <v>112.4</v>
      </c>
      <c r="K56" s="277">
        <v>108.4</v>
      </c>
      <c r="L56" s="277">
        <v>103.5</v>
      </c>
      <c r="M56" s="277">
        <v>222.94286</v>
      </c>
    </row>
    <row r="57" spans="1:13">
      <c r="A57" s="301">
        <v>48</v>
      </c>
      <c r="B57" s="277" t="s">
        <v>78</v>
      </c>
      <c r="C57" s="277">
        <v>122.65</v>
      </c>
      <c r="D57" s="279">
        <v>123.81666666666666</v>
      </c>
      <c r="E57" s="279">
        <v>120.83333333333333</v>
      </c>
      <c r="F57" s="279">
        <v>119.01666666666667</v>
      </c>
      <c r="G57" s="279">
        <v>116.03333333333333</v>
      </c>
      <c r="H57" s="279">
        <v>125.63333333333333</v>
      </c>
      <c r="I57" s="279">
        <v>128.61666666666667</v>
      </c>
      <c r="J57" s="279">
        <v>130.43333333333334</v>
      </c>
      <c r="K57" s="277">
        <v>126.8</v>
      </c>
      <c r="L57" s="277">
        <v>122</v>
      </c>
      <c r="M57" s="277">
        <v>27.506679999999999</v>
      </c>
    </row>
    <row r="58" spans="1:13">
      <c r="A58" s="301">
        <v>49</v>
      </c>
      <c r="B58" s="277" t="s">
        <v>82</v>
      </c>
      <c r="C58" s="277">
        <v>208.45</v>
      </c>
      <c r="D58" s="279">
        <v>209.6</v>
      </c>
      <c r="E58" s="279">
        <v>204.85</v>
      </c>
      <c r="F58" s="279">
        <v>201.25</v>
      </c>
      <c r="G58" s="279">
        <v>196.5</v>
      </c>
      <c r="H58" s="279">
        <v>213.2</v>
      </c>
      <c r="I58" s="279">
        <v>217.95</v>
      </c>
      <c r="J58" s="279">
        <v>221.54999999999998</v>
      </c>
      <c r="K58" s="277">
        <v>214.35</v>
      </c>
      <c r="L58" s="277">
        <v>206</v>
      </c>
      <c r="M58" s="277">
        <v>118.78127000000001</v>
      </c>
    </row>
    <row r="59" spans="1:13">
      <c r="A59" s="301">
        <v>50</v>
      </c>
      <c r="B59" s="277" t="s">
        <v>83</v>
      </c>
      <c r="C59" s="277">
        <v>638.9</v>
      </c>
      <c r="D59" s="279">
        <v>640.86666666666667</v>
      </c>
      <c r="E59" s="279">
        <v>634.73333333333335</v>
      </c>
      <c r="F59" s="279">
        <v>630.56666666666672</v>
      </c>
      <c r="G59" s="279">
        <v>624.43333333333339</v>
      </c>
      <c r="H59" s="279">
        <v>645.0333333333333</v>
      </c>
      <c r="I59" s="279">
        <v>651.16666666666674</v>
      </c>
      <c r="J59" s="279">
        <v>655.33333333333326</v>
      </c>
      <c r="K59" s="277">
        <v>647</v>
      </c>
      <c r="L59" s="277">
        <v>636.70000000000005</v>
      </c>
      <c r="M59" s="277">
        <v>41.198329999999999</v>
      </c>
    </row>
    <row r="60" spans="1:13">
      <c r="A60" s="301">
        <v>51</v>
      </c>
      <c r="B60" s="277" t="s">
        <v>235</v>
      </c>
      <c r="C60" s="277">
        <v>132.25</v>
      </c>
      <c r="D60" s="279">
        <v>134.13333333333333</v>
      </c>
      <c r="E60" s="279">
        <v>129.56666666666666</v>
      </c>
      <c r="F60" s="279">
        <v>126.88333333333333</v>
      </c>
      <c r="G60" s="279">
        <v>122.31666666666666</v>
      </c>
      <c r="H60" s="279">
        <v>136.81666666666666</v>
      </c>
      <c r="I60" s="279">
        <v>141.38333333333333</v>
      </c>
      <c r="J60" s="279">
        <v>144.06666666666666</v>
      </c>
      <c r="K60" s="277">
        <v>138.69999999999999</v>
      </c>
      <c r="L60" s="277">
        <v>131.44999999999999</v>
      </c>
      <c r="M60" s="277">
        <v>26.50611</v>
      </c>
    </row>
    <row r="61" spans="1:13">
      <c r="A61" s="301">
        <v>52</v>
      </c>
      <c r="B61" s="277" t="s">
        <v>84</v>
      </c>
      <c r="C61" s="277">
        <v>131.19999999999999</v>
      </c>
      <c r="D61" s="279">
        <v>130.54999999999998</v>
      </c>
      <c r="E61" s="279">
        <v>128.84999999999997</v>
      </c>
      <c r="F61" s="279">
        <v>126.49999999999997</v>
      </c>
      <c r="G61" s="279">
        <v>124.79999999999995</v>
      </c>
      <c r="H61" s="279">
        <v>132.89999999999998</v>
      </c>
      <c r="I61" s="279">
        <v>134.59999999999997</v>
      </c>
      <c r="J61" s="279">
        <v>136.94999999999999</v>
      </c>
      <c r="K61" s="277">
        <v>132.25</v>
      </c>
      <c r="L61" s="277">
        <v>128.19999999999999</v>
      </c>
      <c r="M61" s="277">
        <v>170.79042000000001</v>
      </c>
    </row>
    <row r="62" spans="1:13">
      <c r="A62" s="301">
        <v>53</v>
      </c>
      <c r="B62" s="277" t="s">
        <v>85</v>
      </c>
      <c r="C62" s="277">
        <v>1392.2</v>
      </c>
      <c r="D62" s="279">
        <v>1387.3999999999999</v>
      </c>
      <c r="E62" s="279">
        <v>1379.7999999999997</v>
      </c>
      <c r="F62" s="279">
        <v>1367.3999999999999</v>
      </c>
      <c r="G62" s="279">
        <v>1359.7999999999997</v>
      </c>
      <c r="H62" s="279">
        <v>1399.7999999999997</v>
      </c>
      <c r="I62" s="279">
        <v>1407.3999999999996</v>
      </c>
      <c r="J62" s="279">
        <v>1419.7999999999997</v>
      </c>
      <c r="K62" s="277">
        <v>1395</v>
      </c>
      <c r="L62" s="277">
        <v>1375</v>
      </c>
      <c r="M62" s="277">
        <v>4.1852900000000002</v>
      </c>
    </row>
    <row r="63" spans="1:13">
      <c r="A63" s="301">
        <v>54</v>
      </c>
      <c r="B63" s="277" t="s">
        <v>86</v>
      </c>
      <c r="C63" s="277">
        <v>430.15</v>
      </c>
      <c r="D63" s="279">
        <v>429.2833333333333</v>
      </c>
      <c r="E63" s="279">
        <v>424.66666666666663</v>
      </c>
      <c r="F63" s="279">
        <v>419.18333333333334</v>
      </c>
      <c r="G63" s="279">
        <v>414.56666666666666</v>
      </c>
      <c r="H63" s="279">
        <v>434.76666666666659</v>
      </c>
      <c r="I63" s="279">
        <v>439.38333333333327</v>
      </c>
      <c r="J63" s="279">
        <v>444.86666666666656</v>
      </c>
      <c r="K63" s="277">
        <v>433.9</v>
      </c>
      <c r="L63" s="277">
        <v>423.8</v>
      </c>
      <c r="M63" s="277">
        <v>18.81859</v>
      </c>
    </row>
    <row r="64" spans="1:13">
      <c r="A64" s="301">
        <v>55</v>
      </c>
      <c r="B64" s="277" t="s">
        <v>236</v>
      </c>
      <c r="C64" s="277">
        <v>749</v>
      </c>
      <c r="D64" s="279">
        <v>750.48333333333323</v>
      </c>
      <c r="E64" s="279">
        <v>739.96666666666647</v>
      </c>
      <c r="F64" s="279">
        <v>730.93333333333328</v>
      </c>
      <c r="G64" s="279">
        <v>720.41666666666652</v>
      </c>
      <c r="H64" s="279">
        <v>759.51666666666642</v>
      </c>
      <c r="I64" s="279">
        <v>770.03333333333308</v>
      </c>
      <c r="J64" s="279">
        <v>779.06666666666638</v>
      </c>
      <c r="K64" s="277">
        <v>761</v>
      </c>
      <c r="L64" s="277">
        <v>741.45</v>
      </c>
      <c r="M64" s="277">
        <v>2.1741899999999998</v>
      </c>
    </row>
    <row r="65" spans="1:13">
      <c r="A65" s="301">
        <v>56</v>
      </c>
      <c r="B65" s="277" t="s">
        <v>237</v>
      </c>
      <c r="C65" s="277">
        <v>240.85</v>
      </c>
      <c r="D65" s="279">
        <v>241.93333333333331</v>
      </c>
      <c r="E65" s="279">
        <v>237.96666666666661</v>
      </c>
      <c r="F65" s="279">
        <v>235.08333333333331</v>
      </c>
      <c r="G65" s="279">
        <v>231.11666666666662</v>
      </c>
      <c r="H65" s="279">
        <v>244.81666666666661</v>
      </c>
      <c r="I65" s="279">
        <v>248.7833333333333</v>
      </c>
      <c r="J65" s="279">
        <v>251.6666666666666</v>
      </c>
      <c r="K65" s="277">
        <v>245.9</v>
      </c>
      <c r="L65" s="277">
        <v>239.05</v>
      </c>
      <c r="M65" s="277">
        <v>3.9844400000000002</v>
      </c>
    </row>
    <row r="66" spans="1:13">
      <c r="A66" s="301">
        <v>57</v>
      </c>
      <c r="B66" s="277" t="s">
        <v>87</v>
      </c>
      <c r="C66" s="277">
        <v>393.1</v>
      </c>
      <c r="D66" s="279">
        <v>395.01666666666665</v>
      </c>
      <c r="E66" s="279">
        <v>389.2833333333333</v>
      </c>
      <c r="F66" s="279">
        <v>385.46666666666664</v>
      </c>
      <c r="G66" s="279">
        <v>379.73333333333329</v>
      </c>
      <c r="H66" s="279">
        <v>398.83333333333331</v>
      </c>
      <c r="I66" s="279">
        <v>404.56666666666666</v>
      </c>
      <c r="J66" s="279">
        <v>408.38333333333333</v>
      </c>
      <c r="K66" s="277">
        <v>400.75</v>
      </c>
      <c r="L66" s="277">
        <v>391.2</v>
      </c>
      <c r="M66" s="277">
        <v>14.56659</v>
      </c>
    </row>
    <row r="67" spans="1:13">
      <c r="A67" s="301">
        <v>58</v>
      </c>
      <c r="B67" s="277" t="s">
        <v>93</v>
      </c>
      <c r="C67" s="277">
        <v>147.75</v>
      </c>
      <c r="D67" s="279">
        <v>147.28333333333333</v>
      </c>
      <c r="E67" s="279">
        <v>145.11666666666667</v>
      </c>
      <c r="F67" s="279">
        <v>142.48333333333335</v>
      </c>
      <c r="G67" s="279">
        <v>140.31666666666669</v>
      </c>
      <c r="H67" s="279">
        <v>149.91666666666666</v>
      </c>
      <c r="I67" s="279">
        <v>152.08333333333334</v>
      </c>
      <c r="J67" s="279">
        <v>154.71666666666664</v>
      </c>
      <c r="K67" s="277">
        <v>149.44999999999999</v>
      </c>
      <c r="L67" s="277">
        <v>144.65</v>
      </c>
      <c r="M67" s="277">
        <v>155.81405000000001</v>
      </c>
    </row>
    <row r="68" spans="1:13">
      <c r="A68" s="301">
        <v>59</v>
      </c>
      <c r="B68" s="277" t="s">
        <v>88</v>
      </c>
      <c r="C68" s="277">
        <v>474.15</v>
      </c>
      <c r="D68" s="279">
        <v>474.88333333333338</v>
      </c>
      <c r="E68" s="279">
        <v>471.36666666666679</v>
      </c>
      <c r="F68" s="279">
        <v>468.58333333333343</v>
      </c>
      <c r="G68" s="279">
        <v>465.06666666666683</v>
      </c>
      <c r="H68" s="279">
        <v>477.66666666666674</v>
      </c>
      <c r="I68" s="279">
        <v>481.18333333333328</v>
      </c>
      <c r="J68" s="279">
        <v>483.9666666666667</v>
      </c>
      <c r="K68" s="277">
        <v>478.4</v>
      </c>
      <c r="L68" s="277">
        <v>472.1</v>
      </c>
      <c r="M68" s="277">
        <v>21.264430000000001</v>
      </c>
    </row>
    <row r="69" spans="1:13">
      <c r="A69" s="301">
        <v>60</v>
      </c>
      <c r="B69" s="277" t="s">
        <v>238</v>
      </c>
      <c r="C69" s="277">
        <v>699.35</v>
      </c>
      <c r="D69" s="279">
        <v>703.7833333333333</v>
      </c>
      <c r="E69" s="279">
        <v>688.56666666666661</v>
      </c>
      <c r="F69" s="279">
        <v>677.7833333333333</v>
      </c>
      <c r="G69" s="279">
        <v>662.56666666666661</v>
      </c>
      <c r="H69" s="279">
        <v>714.56666666666661</v>
      </c>
      <c r="I69" s="279">
        <v>729.7833333333333</v>
      </c>
      <c r="J69" s="279">
        <v>740.56666666666661</v>
      </c>
      <c r="K69" s="277">
        <v>719</v>
      </c>
      <c r="L69" s="277">
        <v>693</v>
      </c>
      <c r="M69" s="277">
        <v>0.98673999999999995</v>
      </c>
    </row>
    <row r="70" spans="1:13">
      <c r="A70" s="301">
        <v>61</v>
      </c>
      <c r="B70" s="277" t="s">
        <v>91</v>
      </c>
      <c r="C70" s="277">
        <v>2203.1</v>
      </c>
      <c r="D70" s="279">
        <v>2196.5666666666666</v>
      </c>
      <c r="E70" s="279">
        <v>2166.5333333333333</v>
      </c>
      <c r="F70" s="279">
        <v>2129.9666666666667</v>
      </c>
      <c r="G70" s="279">
        <v>2099.9333333333334</v>
      </c>
      <c r="H70" s="279">
        <v>2233.1333333333332</v>
      </c>
      <c r="I70" s="279">
        <v>2263.1666666666661</v>
      </c>
      <c r="J70" s="279">
        <v>2299.7333333333331</v>
      </c>
      <c r="K70" s="277">
        <v>2226.6</v>
      </c>
      <c r="L70" s="277">
        <v>2160</v>
      </c>
      <c r="M70" s="277">
        <v>10.11415</v>
      </c>
    </row>
    <row r="71" spans="1:13">
      <c r="A71" s="301">
        <v>62</v>
      </c>
      <c r="B71" s="277" t="s">
        <v>94</v>
      </c>
      <c r="C71" s="277">
        <v>3905.45</v>
      </c>
      <c r="D71" s="279">
        <v>3915.2166666666667</v>
      </c>
      <c r="E71" s="279">
        <v>3873.4333333333334</v>
      </c>
      <c r="F71" s="279">
        <v>3841.4166666666665</v>
      </c>
      <c r="G71" s="279">
        <v>3799.6333333333332</v>
      </c>
      <c r="H71" s="279">
        <v>3947.2333333333336</v>
      </c>
      <c r="I71" s="279">
        <v>3989.0166666666673</v>
      </c>
      <c r="J71" s="279">
        <v>4021.0333333333338</v>
      </c>
      <c r="K71" s="277">
        <v>3957</v>
      </c>
      <c r="L71" s="277">
        <v>3883.2</v>
      </c>
      <c r="M71" s="277">
        <v>8.3060100000000006</v>
      </c>
    </row>
    <row r="72" spans="1:13">
      <c r="A72" s="301">
        <v>63</v>
      </c>
      <c r="B72" s="277" t="s">
        <v>239</v>
      </c>
      <c r="C72" s="277">
        <v>56.25</v>
      </c>
      <c r="D72" s="279">
        <v>56.233333333333327</v>
      </c>
      <c r="E72" s="279">
        <v>54.666666666666657</v>
      </c>
      <c r="F72" s="279">
        <v>53.083333333333329</v>
      </c>
      <c r="G72" s="279">
        <v>51.516666666666659</v>
      </c>
      <c r="H72" s="279">
        <v>57.816666666666656</v>
      </c>
      <c r="I72" s="279">
        <v>59.383333333333333</v>
      </c>
      <c r="J72" s="279">
        <v>60.966666666666654</v>
      </c>
      <c r="K72" s="277">
        <v>57.8</v>
      </c>
      <c r="L72" s="277">
        <v>54.65</v>
      </c>
      <c r="M72" s="277">
        <v>15.71044</v>
      </c>
    </row>
    <row r="73" spans="1:13">
      <c r="A73" s="301">
        <v>64</v>
      </c>
      <c r="B73" s="277" t="s">
        <v>95</v>
      </c>
      <c r="C73" s="277">
        <v>19447.849999999999</v>
      </c>
      <c r="D73" s="279">
        <v>19514.283333333333</v>
      </c>
      <c r="E73" s="279">
        <v>19283.566666666666</v>
      </c>
      <c r="F73" s="279">
        <v>19119.283333333333</v>
      </c>
      <c r="G73" s="279">
        <v>18888.566666666666</v>
      </c>
      <c r="H73" s="279">
        <v>19678.566666666666</v>
      </c>
      <c r="I73" s="279">
        <v>19909.283333333333</v>
      </c>
      <c r="J73" s="279">
        <v>20073.566666666666</v>
      </c>
      <c r="K73" s="277">
        <v>19745</v>
      </c>
      <c r="L73" s="277">
        <v>19350</v>
      </c>
      <c r="M73" s="277">
        <v>2.0442300000000002</v>
      </c>
    </row>
    <row r="74" spans="1:13">
      <c r="A74" s="301">
        <v>65</v>
      </c>
      <c r="B74" s="277" t="s">
        <v>240</v>
      </c>
      <c r="C74" s="277">
        <v>231.9</v>
      </c>
      <c r="D74" s="279">
        <v>231.5</v>
      </c>
      <c r="E74" s="279">
        <v>226.2</v>
      </c>
      <c r="F74" s="279">
        <v>220.5</v>
      </c>
      <c r="G74" s="279">
        <v>215.2</v>
      </c>
      <c r="H74" s="279">
        <v>237.2</v>
      </c>
      <c r="I74" s="279">
        <v>242.5</v>
      </c>
      <c r="J74" s="279">
        <v>248.2</v>
      </c>
      <c r="K74" s="277">
        <v>236.8</v>
      </c>
      <c r="L74" s="277">
        <v>225.8</v>
      </c>
      <c r="M74" s="277">
        <v>11.14363</v>
      </c>
    </row>
    <row r="75" spans="1:13">
      <c r="A75" s="301">
        <v>66</v>
      </c>
      <c r="B75" s="277" t="s">
        <v>241</v>
      </c>
      <c r="C75" s="277">
        <v>930.25</v>
      </c>
      <c r="D75" s="279">
        <v>918.08333333333337</v>
      </c>
      <c r="E75" s="279">
        <v>894.16666666666674</v>
      </c>
      <c r="F75" s="279">
        <v>858.08333333333337</v>
      </c>
      <c r="G75" s="279">
        <v>834.16666666666674</v>
      </c>
      <c r="H75" s="279">
        <v>954.16666666666674</v>
      </c>
      <c r="I75" s="279">
        <v>978.08333333333348</v>
      </c>
      <c r="J75" s="279">
        <v>1014.1666666666667</v>
      </c>
      <c r="K75" s="277">
        <v>942</v>
      </c>
      <c r="L75" s="277">
        <v>882</v>
      </c>
      <c r="M75" s="277">
        <v>0.92369000000000001</v>
      </c>
    </row>
    <row r="76" spans="1:13">
      <c r="A76" s="301">
        <v>67</v>
      </c>
      <c r="B76" s="277" t="s">
        <v>242</v>
      </c>
      <c r="C76" s="277">
        <v>72.75</v>
      </c>
      <c r="D76" s="279">
        <v>73.149999999999991</v>
      </c>
      <c r="E76" s="279">
        <v>71.299999999999983</v>
      </c>
      <c r="F76" s="279">
        <v>69.849999999999994</v>
      </c>
      <c r="G76" s="279">
        <v>67.999999999999986</v>
      </c>
      <c r="H76" s="279">
        <v>74.59999999999998</v>
      </c>
      <c r="I76" s="279">
        <v>76.449999999999974</v>
      </c>
      <c r="J76" s="279">
        <v>77.899999999999977</v>
      </c>
      <c r="K76" s="277">
        <v>75</v>
      </c>
      <c r="L76" s="277">
        <v>71.7</v>
      </c>
      <c r="M76" s="277">
        <v>29.44481</v>
      </c>
    </row>
    <row r="77" spans="1:13">
      <c r="A77" s="301">
        <v>68</v>
      </c>
      <c r="B77" s="277" t="s">
        <v>97</v>
      </c>
      <c r="C77" s="277">
        <v>1136.5999999999999</v>
      </c>
      <c r="D77" s="279">
        <v>1130.3</v>
      </c>
      <c r="E77" s="279">
        <v>1119.75</v>
      </c>
      <c r="F77" s="279">
        <v>1102.9000000000001</v>
      </c>
      <c r="G77" s="279">
        <v>1092.3500000000001</v>
      </c>
      <c r="H77" s="279">
        <v>1147.1499999999999</v>
      </c>
      <c r="I77" s="279">
        <v>1157.6999999999996</v>
      </c>
      <c r="J77" s="279">
        <v>1174.5499999999997</v>
      </c>
      <c r="K77" s="277">
        <v>1140.8499999999999</v>
      </c>
      <c r="L77" s="277">
        <v>1113.45</v>
      </c>
      <c r="M77" s="277">
        <v>25.09187</v>
      </c>
    </row>
    <row r="78" spans="1:13">
      <c r="A78" s="301">
        <v>69</v>
      </c>
      <c r="B78" s="277" t="s">
        <v>98</v>
      </c>
      <c r="C78" s="277">
        <v>154.65</v>
      </c>
      <c r="D78" s="279">
        <v>154.78333333333333</v>
      </c>
      <c r="E78" s="279">
        <v>152.56666666666666</v>
      </c>
      <c r="F78" s="279">
        <v>150.48333333333332</v>
      </c>
      <c r="G78" s="279">
        <v>148.26666666666665</v>
      </c>
      <c r="H78" s="279">
        <v>156.86666666666667</v>
      </c>
      <c r="I78" s="279">
        <v>159.08333333333331</v>
      </c>
      <c r="J78" s="279">
        <v>161.16666666666669</v>
      </c>
      <c r="K78" s="277">
        <v>157</v>
      </c>
      <c r="L78" s="277">
        <v>152.69999999999999</v>
      </c>
      <c r="M78" s="277">
        <v>24.237089999999998</v>
      </c>
    </row>
    <row r="79" spans="1:13">
      <c r="A79" s="301">
        <v>70</v>
      </c>
      <c r="B79" s="277" t="s">
        <v>99</v>
      </c>
      <c r="C79" s="277">
        <v>54.2</v>
      </c>
      <c r="D79" s="279">
        <v>54.716666666666669</v>
      </c>
      <c r="E79" s="279">
        <v>53.433333333333337</v>
      </c>
      <c r="F79" s="279">
        <v>52.666666666666671</v>
      </c>
      <c r="G79" s="279">
        <v>51.38333333333334</v>
      </c>
      <c r="H79" s="279">
        <v>55.483333333333334</v>
      </c>
      <c r="I79" s="279">
        <v>56.766666666666666</v>
      </c>
      <c r="J79" s="279">
        <v>57.533333333333331</v>
      </c>
      <c r="K79" s="277">
        <v>56</v>
      </c>
      <c r="L79" s="277">
        <v>53.95</v>
      </c>
      <c r="M79" s="277">
        <v>255.69997000000001</v>
      </c>
    </row>
    <row r="80" spans="1:13">
      <c r="A80" s="301">
        <v>71</v>
      </c>
      <c r="B80" s="277" t="s">
        <v>370</v>
      </c>
      <c r="C80" s="277">
        <v>121.4</v>
      </c>
      <c r="D80" s="279">
        <v>122.10000000000001</v>
      </c>
      <c r="E80" s="279">
        <v>120.30000000000001</v>
      </c>
      <c r="F80" s="279">
        <v>119.2</v>
      </c>
      <c r="G80" s="279">
        <v>117.4</v>
      </c>
      <c r="H80" s="279">
        <v>123.20000000000002</v>
      </c>
      <c r="I80" s="279">
        <v>125</v>
      </c>
      <c r="J80" s="279">
        <v>126.10000000000002</v>
      </c>
      <c r="K80" s="277">
        <v>123.9</v>
      </c>
      <c r="L80" s="277">
        <v>121</v>
      </c>
      <c r="M80" s="277">
        <v>9.2429400000000008</v>
      </c>
    </row>
    <row r="81" spans="1:13">
      <c r="A81" s="301">
        <v>72</v>
      </c>
      <c r="B81" s="277" t="s">
        <v>243</v>
      </c>
      <c r="C81" s="277">
        <v>11.2</v>
      </c>
      <c r="D81" s="279">
        <v>11.199999999999998</v>
      </c>
      <c r="E81" s="279">
        <v>11.199999999999996</v>
      </c>
      <c r="F81" s="279">
        <v>11.199999999999998</v>
      </c>
      <c r="G81" s="279">
        <v>11.199999999999996</v>
      </c>
      <c r="H81" s="279">
        <v>11.199999999999996</v>
      </c>
      <c r="I81" s="279">
        <v>11.2</v>
      </c>
      <c r="J81" s="279">
        <v>11.199999999999996</v>
      </c>
      <c r="K81" s="277">
        <v>11.2</v>
      </c>
      <c r="L81" s="277">
        <v>11.2</v>
      </c>
      <c r="M81" s="277">
        <v>24.923780000000001</v>
      </c>
    </row>
    <row r="82" spans="1:13">
      <c r="A82" s="301">
        <v>73</v>
      </c>
      <c r="B82" s="277" t="s">
        <v>244</v>
      </c>
      <c r="C82" s="277">
        <v>105.8</v>
      </c>
      <c r="D82" s="279">
        <v>105.8</v>
      </c>
      <c r="E82" s="279">
        <v>105.8</v>
      </c>
      <c r="F82" s="279">
        <v>105.8</v>
      </c>
      <c r="G82" s="279">
        <v>105.8</v>
      </c>
      <c r="H82" s="279">
        <v>105.8</v>
      </c>
      <c r="I82" s="279">
        <v>105.8</v>
      </c>
      <c r="J82" s="279">
        <v>105.8</v>
      </c>
      <c r="K82" s="277">
        <v>105.8</v>
      </c>
      <c r="L82" s="277">
        <v>105.8</v>
      </c>
      <c r="M82" s="277">
        <v>7.0706300000000004</v>
      </c>
    </row>
    <row r="83" spans="1:13">
      <c r="A83" s="301">
        <v>74</v>
      </c>
      <c r="B83" s="277" t="s">
        <v>100</v>
      </c>
      <c r="C83" s="277">
        <v>102.4</v>
      </c>
      <c r="D83" s="279">
        <v>103.3</v>
      </c>
      <c r="E83" s="279">
        <v>101.19999999999999</v>
      </c>
      <c r="F83" s="279">
        <v>99.999999999999986</v>
      </c>
      <c r="G83" s="279">
        <v>97.899999999999977</v>
      </c>
      <c r="H83" s="279">
        <v>104.5</v>
      </c>
      <c r="I83" s="279">
        <v>106.6</v>
      </c>
      <c r="J83" s="279">
        <v>107.80000000000001</v>
      </c>
      <c r="K83" s="277">
        <v>105.4</v>
      </c>
      <c r="L83" s="277">
        <v>102.1</v>
      </c>
      <c r="M83" s="277">
        <v>130.13623000000001</v>
      </c>
    </row>
    <row r="84" spans="1:13">
      <c r="A84" s="301">
        <v>75</v>
      </c>
      <c r="B84" s="277" t="s">
        <v>103</v>
      </c>
      <c r="C84" s="277">
        <v>20.2</v>
      </c>
      <c r="D84" s="279">
        <v>20.316666666666666</v>
      </c>
      <c r="E84" s="279">
        <v>19.983333333333334</v>
      </c>
      <c r="F84" s="279">
        <v>19.766666666666669</v>
      </c>
      <c r="G84" s="279">
        <v>19.433333333333337</v>
      </c>
      <c r="H84" s="279">
        <v>20.533333333333331</v>
      </c>
      <c r="I84" s="279">
        <v>20.866666666666667</v>
      </c>
      <c r="J84" s="279">
        <v>21.083333333333329</v>
      </c>
      <c r="K84" s="277">
        <v>20.65</v>
      </c>
      <c r="L84" s="277">
        <v>20.100000000000001</v>
      </c>
      <c r="M84" s="277">
        <v>83.707260000000005</v>
      </c>
    </row>
    <row r="85" spans="1:13">
      <c r="A85" s="301">
        <v>76</v>
      </c>
      <c r="B85" s="277" t="s">
        <v>245</v>
      </c>
      <c r="C85" s="277">
        <v>155.19999999999999</v>
      </c>
      <c r="D85" s="279">
        <v>156.13333333333333</v>
      </c>
      <c r="E85" s="279">
        <v>153.31666666666666</v>
      </c>
      <c r="F85" s="279">
        <v>151.43333333333334</v>
      </c>
      <c r="G85" s="279">
        <v>148.61666666666667</v>
      </c>
      <c r="H85" s="279">
        <v>158.01666666666665</v>
      </c>
      <c r="I85" s="279">
        <v>160.83333333333331</v>
      </c>
      <c r="J85" s="279">
        <v>162.71666666666664</v>
      </c>
      <c r="K85" s="277">
        <v>158.94999999999999</v>
      </c>
      <c r="L85" s="277">
        <v>154.25</v>
      </c>
      <c r="M85" s="277">
        <v>2.5303</v>
      </c>
    </row>
    <row r="86" spans="1:13">
      <c r="A86" s="301">
        <v>77</v>
      </c>
      <c r="B86" s="277" t="s">
        <v>101</v>
      </c>
      <c r="C86" s="277">
        <v>426.65</v>
      </c>
      <c r="D86" s="279">
        <v>430.31666666666666</v>
      </c>
      <c r="E86" s="279">
        <v>421.2833333333333</v>
      </c>
      <c r="F86" s="279">
        <v>415.91666666666663</v>
      </c>
      <c r="G86" s="279">
        <v>406.88333333333327</v>
      </c>
      <c r="H86" s="279">
        <v>435.68333333333334</v>
      </c>
      <c r="I86" s="279">
        <v>444.71666666666675</v>
      </c>
      <c r="J86" s="279">
        <v>450.08333333333337</v>
      </c>
      <c r="K86" s="277">
        <v>439.35</v>
      </c>
      <c r="L86" s="277">
        <v>424.95</v>
      </c>
      <c r="M86" s="277">
        <v>33.952039999999997</v>
      </c>
    </row>
    <row r="87" spans="1:13">
      <c r="A87" s="301">
        <v>78</v>
      </c>
      <c r="B87" s="277" t="s">
        <v>246</v>
      </c>
      <c r="C87" s="277">
        <v>453.2</v>
      </c>
      <c r="D87" s="279">
        <v>457.56666666666666</v>
      </c>
      <c r="E87" s="279">
        <v>445.63333333333333</v>
      </c>
      <c r="F87" s="279">
        <v>438.06666666666666</v>
      </c>
      <c r="G87" s="279">
        <v>426.13333333333333</v>
      </c>
      <c r="H87" s="279">
        <v>465.13333333333333</v>
      </c>
      <c r="I87" s="279">
        <v>477.06666666666661</v>
      </c>
      <c r="J87" s="279">
        <v>484.63333333333333</v>
      </c>
      <c r="K87" s="277">
        <v>469.5</v>
      </c>
      <c r="L87" s="277">
        <v>450</v>
      </c>
      <c r="M87" s="277">
        <v>1.9876400000000001</v>
      </c>
    </row>
    <row r="88" spans="1:13">
      <c r="A88" s="301">
        <v>79</v>
      </c>
      <c r="B88" s="277" t="s">
        <v>104</v>
      </c>
      <c r="C88" s="277">
        <v>697.25</v>
      </c>
      <c r="D88" s="279">
        <v>695.70000000000016</v>
      </c>
      <c r="E88" s="279">
        <v>687.00000000000034</v>
      </c>
      <c r="F88" s="279">
        <v>676.75000000000023</v>
      </c>
      <c r="G88" s="279">
        <v>668.05000000000041</v>
      </c>
      <c r="H88" s="279">
        <v>705.95000000000027</v>
      </c>
      <c r="I88" s="279">
        <v>714.65000000000009</v>
      </c>
      <c r="J88" s="279">
        <v>724.9000000000002</v>
      </c>
      <c r="K88" s="277">
        <v>704.4</v>
      </c>
      <c r="L88" s="277">
        <v>685.45</v>
      </c>
      <c r="M88" s="277">
        <v>10.76732</v>
      </c>
    </row>
    <row r="89" spans="1:13">
      <c r="A89" s="301">
        <v>80</v>
      </c>
      <c r="B89" s="277" t="s">
        <v>247</v>
      </c>
      <c r="C89" s="277">
        <v>378.45</v>
      </c>
      <c r="D89" s="279">
        <v>381.93333333333334</v>
      </c>
      <c r="E89" s="279">
        <v>373.16666666666669</v>
      </c>
      <c r="F89" s="279">
        <v>367.88333333333333</v>
      </c>
      <c r="G89" s="279">
        <v>359.11666666666667</v>
      </c>
      <c r="H89" s="279">
        <v>387.2166666666667</v>
      </c>
      <c r="I89" s="279">
        <v>395.98333333333335</v>
      </c>
      <c r="J89" s="279">
        <v>401.26666666666671</v>
      </c>
      <c r="K89" s="277">
        <v>390.7</v>
      </c>
      <c r="L89" s="277">
        <v>376.65</v>
      </c>
      <c r="M89" s="277">
        <v>0.74446000000000001</v>
      </c>
    </row>
    <row r="90" spans="1:13">
      <c r="A90" s="301">
        <v>81</v>
      </c>
      <c r="B90" s="277" t="s">
        <v>248</v>
      </c>
      <c r="C90" s="277">
        <v>892.2</v>
      </c>
      <c r="D90" s="279">
        <v>891.03333333333342</v>
      </c>
      <c r="E90" s="279">
        <v>875.21666666666681</v>
      </c>
      <c r="F90" s="279">
        <v>858.23333333333335</v>
      </c>
      <c r="G90" s="279">
        <v>842.41666666666674</v>
      </c>
      <c r="H90" s="279">
        <v>908.01666666666688</v>
      </c>
      <c r="I90" s="279">
        <v>923.83333333333348</v>
      </c>
      <c r="J90" s="279">
        <v>940.81666666666695</v>
      </c>
      <c r="K90" s="277">
        <v>906.85</v>
      </c>
      <c r="L90" s="277">
        <v>874.05</v>
      </c>
      <c r="M90" s="277">
        <v>4.2301399999999996</v>
      </c>
    </row>
    <row r="91" spans="1:13">
      <c r="A91" s="301">
        <v>82</v>
      </c>
      <c r="B91" s="277" t="s">
        <v>249</v>
      </c>
      <c r="C91" s="277">
        <v>180.75</v>
      </c>
      <c r="D91" s="279">
        <v>182.21666666666667</v>
      </c>
      <c r="E91" s="279">
        <v>178.63333333333333</v>
      </c>
      <c r="F91" s="279">
        <v>176.51666666666665</v>
      </c>
      <c r="G91" s="279">
        <v>172.93333333333331</v>
      </c>
      <c r="H91" s="279">
        <v>184.33333333333334</v>
      </c>
      <c r="I91" s="279">
        <v>187.91666666666666</v>
      </c>
      <c r="J91" s="279">
        <v>190.03333333333336</v>
      </c>
      <c r="K91" s="277">
        <v>185.8</v>
      </c>
      <c r="L91" s="277">
        <v>180.1</v>
      </c>
      <c r="M91" s="277">
        <v>4.3387200000000004</v>
      </c>
    </row>
    <row r="92" spans="1:13">
      <c r="A92" s="301">
        <v>83</v>
      </c>
      <c r="B92" s="277" t="s">
        <v>105</v>
      </c>
      <c r="C92" s="277">
        <v>611.45000000000005</v>
      </c>
      <c r="D92" s="279">
        <v>609.48333333333323</v>
      </c>
      <c r="E92" s="279">
        <v>599.06666666666649</v>
      </c>
      <c r="F92" s="279">
        <v>586.68333333333328</v>
      </c>
      <c r="G92" s="279">
        <v>576.26666666666654</v>
      </c>
      <c r="H92" s="279">
        <v>621.86666666666645</v>
      </c>
      <c r="I92" s="279">
        <v>632.28333333333319</v>
      </c>
      <c r="J92" s="279">
        <v>644.6666666666664</v>
      </c>
      <c r="K92" s="277">
        <v>619.9</v>
      </c>
      <c r="L92" s="277">
        <v>597.1</v>
      </c>
      <c r="M92" s="277">
        <v>26.939</v>
      </c>
    </row>
    <row r="93" spans="1:13">
      <c r="A93" s="301">
        <v>84</v>
      </c>
      <c r="B93" s="277" t="s">
        <v>250</v>
      </c>
      <c r="C93" s="277">
        <v>209</v>
      </c>
      <c r="D93" s="279">
        <v>209.75</v>
      </c>
      <c r="E93" s="279">
        <v>206.25</v>
      </c>
      <c r="F93" s="279">
        <v>203.5</v>
      </c>
      <c r="G93" s="279">
        <v>200</v>
      </c>
      <c r="H93" s="279">
        <v>212.5</v>
      </c>
      <c r="I93" s="279">
        <v>216</v>
      </c>
      <c r="J93" s="279">
        <v>218.75</v>
      </c>
      <c r="K93" s="277">
        <v>213.25</v>
      </c>
      <c r="L93" s="277">
        <v>207</v>
      </c>
      <c r="M93" s="277">
        <v>4.6736500000000003</v>
      </c>
    </row>
    <row r="94" spans="1:13">
      <c r="A94" s="301">
        <v>85</v>
      </c>
      <c r="B94" s="277" t="s">
        <v>251</v>
      </c>
      <c r="C94" s="277">
        <v>797.4</v>
      </c>
      <c r="D94" s="279">
        <v>804.81666666666661</v>
      </c>
      <c r="E94" s="279">
        <v>782.63333333333321</v>
      </c>
      <c r="F94" s="279">
        <v>767.86666666666656</v>
      </c>
      <c r="G94" s="279">
        <v>745.68333333333317</v>
      </c>
      <c r="H94" s="279">
        <v>819.58333333333326</v>
      </c>
      <c r="I94" s="279">
        <v>841.76666666666665</v>
      </c>
      <c r="J94" s="279">
        <v>856.5333333333333</v>
      </c>
      <c r="K94" s="277">
        <v>827</v>
      </c>
      <c r="L94" s="277">
        <v>790.05</v>
      </c>
      <c r="M94" s="277">
        <v>2.2372299999999998</v>
      </c>
    </row>
    <row r="95" spans="1:13">
      <c r="A95" s="301">
        <v>86</v>
      </c>
      <c r="B95" s="277" t="s">
        <v>108</v>
      </c>
      <c r="C95" s="277">
        <v>582.25</v>
      </c>
      <c r="D95" s="279">
        <v>583.55000000000007</v>
      </c>
      <c r="E95" s="279">
        <v>578.55000000000018</v>
      </c>
      <c r="F95" s="279">
        <v>574.85000000000014</v>
      </c>
      <c r="G95" s="279">
        <v>569.85000000000025</v>
      </c>
      <c r="H95" s="279">
        <v>587.25000000000011</v>
      </c>
      <c r="I95" s="279">
        <v>592.24999999999989</v>
      </c>
      <c r="J95" s="279">
        <v>595.95000000000005</v>
      </c>
      <c r="K95" s="277">
        <v>588.54999999999995</v>
      </c>
      <c r="L95" s="277">
        <v>579.85</v>
      </c>
      <c r="M95" s="277">
        <v>23.769079999999999</v>
      </c>
    </row>
    <row r="96" spans="1:13">
      <c r="A96" s="301">
        <v>87</v>
      </c>
      <c r="B96" s="277" t="s">
        <v>252</v>
      </c>
      <c r="C96" s="277">
        <v>2458.65</v>
      </c>
      <c r="D96" s="279">
        <v>2467.8833333333332</v>
      </c>
      <c r="E96" s="279">
        <v>2437.7666666666664</v>
      </c>
      <c r="F96" s="279">
        <v>2416.8833333333332</v>
      </c>
      <c r="G96" s="279">
        <v>2386.7666666666664</v>
      </c>
      <c r="H96" s="279">
        <v>2488.7666666666664</v>
      </c>
      <c r="I96" s="279">
        <v>2518.8833333333332</v>
      </c>
      <c r="J96" s="279">
        <v>2539.7666666666664</v>
      </c>
      <c r="K96" s="277">
        <v>2498</v>
      </c>
      <c r="L96" s="277">
        <v>2447</v>
      </c>
      <c r="M96" s="277">
        <v>3.0099800000000001</v>
      </c>
    </row>
    <row r="97" spans="1:13">
      <c r="A97" s="301">
        <v>88</v>
      </c>
      <c r="B97" s="277" t="s">
        <v>110</v>
      </c>
      <c r="C97" s="277">
        <v>1105.0999999999999</v>
      </c>
      <c r="D97" s="279">
        <v>1108.2166666666665</v>
      </c>
      <c r="E97" s="279">
        <v>1096.4333333333329</v>
      </c>
      <c r="F97" s="279">
        <v>1087.7666666666664</v>
      </c>
      <c r="G97" s="279">
        <v>1075.9833333333329</v>
      </c>
      <c r="H97" s="279">
        <v>1116.883333333333</v>
      </c>
      <c r="I97" s="279">
        <v>1128.6666666666663</v>
      </c>
      <c r="J97" s="279">
        <v>1137.333333333333</v>
      </c>
      <c r="K97" s="277">
        <v>1120</v>
      </c>
      <c r="L97" s="277">
        <v>1099.55</v>
      </c>
      <c r="M97" s="277">
        <v>87.816040000000001</v>
      </c>
    </row>
    <row r="98" spans="1:13">
      <c r="A98" s="301">
        <v>89</v>
      </c>
      <c r="B98" s="277" t="s">
        <v>253</v>
      </c>
      <c r="C98" s="277">
        <v>592.5</v>
      </c>
      <c r="D98" s="279">
        <v>592.58333333333337</v>
      </c>
      <c r="E98" s="279">
        <v>585.16666666666674</v>
      </c>
      <c r="F98" s="279">
        <v>577.83333333333337</v>
      </c>
      <c r="G98" s="279">
        <v>570.41666666666674</v>
      </c>
      <c r="H98" s="279">
        <v>599.91666666666674</v>
      </c>
      <c r="I98" s="279">
        <v>607.33333333333348</v>
      </c>
      <c r="J98" s="279">
        <v>614.66666666666674</v>
      </c>
      <c r="K98" s="277">
        <v>600</v>
      </c>
      <c r="L98" s="277">
        <v>585.25</v>
      </c>
      <c r="M98" s="277">
        <v>32.0717</v>
      </c>
    </row>
    <row r="99" spans="1:13">
      <c r="A99" s="301">
        <v>90</v>
      </c>
      <c r="B99" s="277" t="s">
        <v>106</v>
      </c>
      <c r="C99" s="277">
        <v>580.25</v>
      </c>
      <c r="D99" s="279">
        <v>582.5</v>
      </c>
      <c r="E99" s="279">
        <v>576.04999999999995</v>
      </c>
      <c r="F99" s="279">
        <v>571.84999999999991</v>
      </c>
      <c r="G99" s="279">
        <v>565.39999999999986</v>
      </c>
      <c r="H99" s="279">
        <v>586.70000000000005</v>
      </c>
      <c r="I99" s="279">
        <v>593.15000000000009</v>
      </c>
      <c r="J99" s="279">
        <v>597.35000000000014</v>
      </c>
      <c r="K99" s="277">
        <v>588.95000000000005</v>
      </c>
      <c r="L99" s="277">
        <v>578.29999999999995</v>
      </c>
      <c r="M99" s="277">
        <v>9.2251399999999997</v>
      </c>
    </row>
    <row r="100" spans="1:13">
      <c r="A100" s="301">
        <v>91</v>
      </c>
      <c r="B100" s="277" t="s">
        <v>111</v>
      </c>
      <c r="C100" s="277">
        <v>2681.25</v>
      </c>
      <c r="D100" s="279">
        <v>2695.7833333333333</v>
      </c>
      <c r="E100" s="279">
        <v>2657.0666666666666</v>
      </c>
      <c r="F100" s="279">
        <v>2632.8833333333332</v>
      </c>
      <c r="G100" s="279">
        <v>2594.1666666666665</v>
      </c>
      <c r="H100" s="279">
        <v>2719.9666666666667</v>
      </c>
      <c r="I100" s="279">
        <v>2758.6833333333329</v>
      </c>
      <c r="J100" s="279">
        <v>2782.8666666666668</v>
      </c>
      <c r="K100" s="277">
        <v>2734.5</v>
      </c>
      <c r="L100" s="277">
        <v>2671.6</v>
      </c>
      <c r="M100" s="277">
        <v>12.05528</v>
      </c>
    </row>
    <row r="101" spans="1:13">
      <c r="A101" s="301">
        <v>92</v>
      </c>
      <c r="B101" s="277" t="s">
        <v>112</v>
      </c>
      <c r="C101" s="277">
        <v>342.3</v>
      </c>
      <c r="D101" s="279">
        <v>341.86666666666662</v>
      </c>
      <c r="E101" s="279">
        <v>338.93333333333322</v>
      </c>
      <c r="F101" s="279">
        <v>335.56666666666661</v>
      </c>
      <c r="G101" s="279">
        <v>332.63333333333321</v>
      </c>
      <c r="H101" s="279">
        <v>345.23333333333323</v>
      </c>
      <c r="I101" s="279">
        <v>348.16666666666663</v>
      </c>
      <c r="J101" s="279">
        <v>351.53333333333325</v>
      </c>
      <c r="K101" s="277">
        <v>344.8</v>
      </c>
      <c r="L101" s="277">
        <v>338.5</v>
      </c>
      <c r="M101" s="277">
        <v>3.4573200000000002</v>
      </c>
    </row>
    <row r="102" spans="1:13">
      <c r="A102" s="301">
        <v>93</v>
      </c>
      <c r="B102" s="277" t="s">
        <v>114</v>
      </c>
      <c r="C102" s="277">
        <v>163.69999999999999</v>
      </c>
      <c r="D102" s="279">
        <v>162.85</v>
      </c>
      <c r="E102" s="279">
        <v>161.19999999999999</v>
      </c>
      <c r="F102" s="279">
        <v>158.69999999999999</v>
      </c>
      <c r="G102" s="279">
        <v>157.04999999999998</v>
      </c>
      <c r="H102" s="279">
        <v>165.35</v>
      </c>
      <c r="I102" s="279">
        <v>167.00000000000003</v>
      </c>
      <c r="J102" s="279">
        <v>169.5</v>
      </c>
      <c r="K102" s="277">
        <v>164.5</v>
      </c>
      <c r="L102" s="277">
        <v>160.35</v>
      </c>
      <c r="M102" s="277">
        <v>162.56682000000001</v>
      </c>
    </row>
    <row r="103" spans="1:13">
      <c r="A103" s="301">
        <v>94</v>
      </c>
      <c r="B103" s="277" t="s">
        <v>115</v>
      </c>
      <c r="C103" s="277">
        <v>209.9</v>
      </c>
      <c r="D103" s="279">
        <v>208.31666666666669</v>
      </c>
      <c r="E103" s="279">
        <v>205.63333333333338</v>
      </c>
      <c r="F103" s="279">
        <v>201.3666666666667</v>
      </c>
      <c r="G103" s="279">
        <v>198.68333333333339</v>
      </c>
      <c r="H103" s="279">
        <v>212.58333333333337</v>
      </c>
      <c r="I103" s="279">
        <v>215.26666666666671</v>
      </c>
      <c r="J103" s="279">
        <v>219.53333333333336</v>
      </c>
      <c r="K103" s="277">
        <v>211</v>
      </c>
      <c r="L103" s="277">
        <v>204.05</v>
      </c>
      <c r="M103" s="277">
        <v>76.688929999999999</v>
      </c>
    </row>
    <row r="104" spans="1:13">
      <c r="A104" s="301">
        <v>95</v>
      </c>
      <c r="B104" s="277" t="s">
        <v>116</v>
      </c>
      <c r="C104" s="277">
        <v>2223.8000000000002</v>
      </c>
      <c r="D104" s="279">
        <v>2207.75</v>
      </c>
      <c r="E104" s="279">
        <v>2183.5</v>
      </c>
      <c r="F104" s="279">
        <v>2143.1999999999998</v>
      </c>
      <c r="G104" s="279">
        <v>2118.9499999999998</v>
      </c>
      <c r="H104" s="279">
        <v>2248.0500000000002</v>
      </c>
      <c r="I104" s="279">
        <v>2272.3000000000002</v>
      </c>
      <c r="J104" s="279">
        <v>2312.6000000000004</v>
      </c>
      <c r="K104" s="277">
        <v>2232</v>
      </c>
      <c r="L104" s="277">
        <v>2167.4499999999998</v>
      </c>
      <c r="M104" s="277">
        <v>31.795169999999999</v>
      </c>
    </row>
    <row r="105" spans="1:13">
      <c r="A105" s="301">
        <v>96</v>
      </c>
      <c r="B105" s="277" t="s">
        <v>254</v>
      </c>
      <c r="C105" s="277">
        <v>189.2</v>
      </c>
      <c r="D105" s="279">
        <v>190.51666666666665</v>
      </c>
      <c r="E105" s="279">
        <v>187.5333333333333</v>
      </c>
      <c r="F105" s="279">
        <v>185.86666666666665</v>
      </c>
      <c r="G105" s="279">
        <v>182.8833333333333</v>
      </c>
      <c r="H105" s="279">
        <v>192.18333333333331</v>
      </c>
      <c r="I105" s="279">
        <v>195.16666666666666</v>
      </c>
      <c r="J105" s="279">
        <v>196.83333333333331</v>
      </c>
      <c r="K105" s="277">
        <v>193.5</v>
      </c>
      <c r="L105" s="277">
        <v>188.85</v>
      </c>
      <c r="M105" s="277">
        <v>7.0308000000000002</v>
      </c>
    </row>
    <row r="106" spans="1:13">
      <c r="A106" s="301">
        <v>97</v>
      </c>
      <c r="B106" s="277" t="s">
        <v>255</v>
      </c>
      <c r="C106" s="277">
        <v>36.35</v>
      </c>
      <c r="D106" s="279">
        <v>36.533333333333331</v>
      </c>
      <c r="E106" s="279">
        <v>35.666666666666664</v>
      </c>
      <c r="F106" s="279">
        <v>34.983333333333334</v>
      </c>
      <c r="G106" s="279">
        <v>34.116666666666667</v>
      </c>
      <c r="H106" s="279">
        <v>37.216666666666661</v>
      </c>
      <c r="I106" s="279">
        <v>38.083333333333336</v>
      </c>
      <c r="J106" s="279">
        <v>38.766666666666659</v>
      </c>
      <c r="K106" s="277">
        <v>37.4</v>
      </c>
      <c r="L106" s="277">
        <v>35.85</v>
      </c>
      <c r="M106" s="277">
        <v>26.107060000000001</v>
      </c>
    </row>
    <row r="107" spans="1:13">
      <c r="A107" s="301">
        <v>98</v>
      </c>
      <c r="B107" s="277" t="s">
        <v>109</v>
      </c>
      <c r="C107" s="277">
        <v>1886</v>
      </c>
      <c r="D107" s="279">
        <v>1898.05</v>
      </c>
      <c r="E107" s="279">
        <v>1864.1999999999998</v>
      </c>
      <c r="F107" s="279">
        <v>1842.3999999999999</v>
      </c>
      <c r="G107" s="279">
        <v>1808.5499999999997</v>
      </c>
      <c r="H107" s="279">
        <v>1919.85</v>
      </c>
      <c r="I107" s="279">
        <v>1953.6999999999998</v>
      </c>
      <c r="J107" s="279">
        <v>1975.5</v>
      </c>
      <c r="K107" s="277">
        <v>1931.9</v>
      </c>
      <c r="L107" s="277">
        <v>1876.25</v>
      </c>
      <c r="M107" s="277">
        <v>38.533479999999997</v>
      </c>
    </row>
    <row r="108" spans="1:13">
      <c r="A108" s="301">
        <v>99</v>
      </c>
      <c r="B108" s="277" t="s">
        <v>118</v>
      </c>
      <c r="C108" s="277">
        <v>360.35</v>
      </c>
      <c r="D108" s="279">
        <v>362.51666666666665</v>
      </c>
      <c r="E108" s="279">
        <v>356.83333333333331</v>
      </c>
      <c r="F108" s="279">
        <v>353.31666666666666</v>
      </c>
      <c r="G108" s="279">
        <v>347.63333333333333</v>
      </c>
      <c r="H108" s="279">
        <v>366.0333333333333</v>
      </c>
      <c r="I108" s="279">
        <v>371.7166666666667</v>
      </c>
      <c r="J108" s="279">
        <v>375.23333333333329</v>
      </c>
      <c r="K108" s="277">
        <v>368.2</v>
      </c>
      <c r="L108" s="277">
        <v>359</v>
      </c>
      <c r="M108" s="277">
        <v>278.65749</v>
      </c>
    </row>
    <row r="109" spans="1:13">
      <c r="A109" s="301">
        <v>100</v>
      </c>
      <c r="B109" s="277" t="s">
        <v>256</v>
      </c>
      <c r="C109" s="277">
        <v>1260.0999999999999</v>
      </c>
      <c r="D109" s="279">
        <v>1265.0333333333333</v>
      </c>
      <c r="E109" s="279">
        <v>1245.3166666666666</v>
      </c>
      <c r="F109" s="279">
        <v>1230.5333333333333</v>
      </c>
      <c r="G109" s="279">
        <v>1210.8166666666666</v>
      </c>
      <c r="H109" s="279">
        <v>1279.8166666666666</v>
      </c>
      <c r="I109" s="279">
        <v>1299.5333333333333</v>
      </c>
      <c r="J109" s="279">
        <v>1314.3166666666666</v>
      </c>
      <c r="K109" s="277">
        <v>1284.75</v>
      </c>
      <c r="L109" s="277">
        <v>1250.25</v>
      </c>
      <c r="M109" s="277">
        <v>3.9317700000000002</v>
      </c>
    </row>
    <row r="110" spans="1:13">
      <c r="A110" s="301">
        <v>101</v>
      </c>
      <c r="B110" s="277" t="s">
        <v>119</v>
      </c>
      <c r="C110" s="277">
        <v>417.45</v>
      </c>
      <c r="D110" s="279">
        <v>421.98333333333335</v>
      </c>
      <c r="E110" s="279">
        <v>411.26666666666671</v>
      </c>
      <c r="F110" s="279">
        <v>405.08333333333337</v>
      </c>
      <c r="G110" s="279">
        <v>394.36666666666673</v>
      </c>
      <c r="H110" s="279">
        <v>428.16666666666669</v>
      </c>
      <c r="I110" s="279">
        <v>438.88333333333338</v>
      </c>
      <c r="J110" s="279">
        <v>445.06666666666666</v>
      </c>
      <c r="K110" s="277">
        <v>432.7</v>
      </c>
      <c r="L110" s="277">
        <v>415.8</v>
      </c>
      <c r="M110" s="277">
        <v>38.856990000000003</v>
      </c>
    </row>
    <row r="111" spans="1:13">
      <c r="A111" s="301">
        <v>102</v>
      </c>
      <c r="B111" s="277" t="s">
        <v>257</v>
      </c>
      <c r="C111" s="277">
        <v>43.7</v>
      </c>
      <c r="D111" s="279">
        <v>43.70000000000001</v>
      </c>
      <c r="E111" s="279">
        <v>43.700000000000017</v>
      </c>
      <c r="F111" s="279">
        <v>43.70000000000001</v>
      </c>
      <c r="G111" s="279">
        <v>43.700000000000017</v>
      </c>
      <c r="H111" s="279">
        <v>43.700000000000017</v>
      </c>
      <c r="I111" s="279">
        <v>43.7</v>
      </c>
      <c r="J111" s="279">
        <v>43.700000000000017</v>
      </c>
      <c r="K111" s="277">
        <v>43.7</v>
      </c>
      <c r="L111" s="277">
        <v>43.7</v>
      </c>
      <c r="M111" s="277">
        <v>4.23034</v>
      </c>
    </row>
    <row r="112" spans="1:13">
      <c r="A112" s="301">
        <v>103</v>
      </c>
      <c r="B112" s="277" t="s">
        <v>121</v>
      </c>
      <c r="C112" s="277">
        <v>27.1</v>
      </c>
      <c r="D112" s="279">
        <v>27.25</v>
      </c>
      <c r="E112" s="279">
        <v>26.5</v>
      </c>
      <c r="F112" s="279">
        <v>25.9</v>
      </c>
      <c r="G112" s="279">
        <v>25.15</v>
      </c>
      <c r="H112" s="279">
        <v>27.85</v>
      </c>
      <c r="I112" s="279">
        <v>28.6</v>
      </c>
      <c r="J112" s="279">
        <v>29.200000000000003</v>
      </c>
      <c r="K112" s="277">
        <v>28</v>
      </c>
      <c r="L112" s="277">
        <v>26.65</v>
      </c>
      <c r="M112" s="277">
        <v>485.85995000000003</v>
      </c>
    </row>
    <row r="113" spans="1:13">
      <c r="A113" s="301">
        <v>104</v>
      </c>
      <c r="B113" s="277" t="s">
        <v>128</v>
      </c>
      <c r="C113" s="277">
        <v>194.35</v>
      </c>
      <c r="D113" s="279">
        <v>194.95000000000002</v>
      </c>
      <c r="E113" s="279">
        <v>193.40000000000003</v>
      </c>
      <c r="F113" s="279">
        <v>192.45000000000002</v>
      </c>
      <c r="G113" s="279">
        <v>190.90000000000003</v>
      </c>
      <c r="H113" s="279">
        <v>195.90000000000003</v>
      </c>
      <c r="I113" s="279">
        <v>197.45000000000005</v>
      </c>
      <c r="J113" s="279">
        <v>198.40000000000003</v>
      </c>
      <c r="K113" s="277">
        <v>196.5</v>
      </c>
      <c r="L113" s="277">
        <v>194</v>
      </c>
      <c r="M113" s="277">
        <v>161.92017000000001</v>
      </c>
    </row>
    <row r="114" spans="1:13">
      <c r="A114" s="301">
        <v>105</v>
      </c>
      <c r="B114" s="277" t="s">
        <v>117</v>
      </c>
      <c r="C114" s="277">
        <v>235.45</v>
      </c>
      <c r="D114" s="279">
        <v>232.43333333333331</v>
      </c>
      <c r="E114" s="279">
        <v>226.11666666666662</v>
      </c>
      <c r="F114" s="279">
        <v>216.7833333333333</v>
      </c>
      <c r="G114" s="279">
        <v>210.46666666666661</v>
      </c>
      <c r="H114" s="279">
        <v>241.76666666666662</v>
      </c>
      <c r="I114" s="279">
        <v>248.08333333333329</v>
      </c>
      <c r="J114" s="279">
        <v>257.41666666666663</v>
      </c>
      <c r="K114" s="277">
        <v>238.75</v>
      </c>
      <c r="L114" s="277">
        <v>223.1</v>
      </c>
      <c r="M114" s="277">
        <v>206.82853</v>
      </c>
    </row>
    <row r="115" spans="1:13">
      <c r="A115" s="301">
        <v>106</v>
      </c>
      <c r="B115" s="277" t="s">
        <v>258</v>
      </c>
      <c r="C115" s="277">
        <v>129.6</v>
      </c>
      <c r="D115" s="279">
        <v>130.13333333333333</v>
      </c>
      <c r="E115" s="279">
        <v>124.46666666666664</v>
      </c>
      <c r="F115" s="279">
        <v>119.33333333333331</v>
      </c>
      <c r="G115" s="279">
        <v>113.66666666666663</v>
      </c>
      <c r="H115" s="279">
        <v>135.26666666666665</v>
      </c>
      <c r="I115" s="279">
        <v>140.93333333333334</v>
      </c>
      <c r="J115" s="279">
        <v>146.06666666666666</v>
      </c>
      <c r="K115" s="277">
        <v>135.80000000000001</v>
      </c>
      <c r="L115" s="277">
        <v>125</v>
      </c>
      <c r="M115" s="277">
        <v>30.599699999999999</v>
      </c>
    </row>
    <row r="116" spans="1:13">
      <c r="A116" s="301">
        <v>107</v>
      </c>
      <c r="B116" s="277" t="s">
        <v>259</v>
      </c>
      <c r="C116" s="277">
        <v>63.9</v>
      </c>
      <c r="D116" s="279">
        <v>64.216666666666654</v>
      </c>
      <c r="E116" s="279">
        <v>62.983333333333306</v>
      </c>
      <c r="F116" s="279">
        <v>62.066666666666649</v>
      </c>
      <c r="G116" s="279">
        <v>60.8333333333333</v>
      </c>
      <c r="H116" s="279">
        <v>65.133333333333312</v>
      </c>
      <c r="I116" s="279">
        <v>66.36666666666666</v>
      </c>
      <c r="J116" s="279">
        <v>67.283333333333317</v>
      </c>
      <c r="K116" s="277">
        <v>65.45</v>
      </c>
      <c r="L116" s="277">
        <v>63.3</v>
      </c>
      <c r="M116" s="277">
        <v>25.950430000000001</v>
      </c>
    </row>
    <row r="117" spans="1:13">
      <c r="A117" s="301">
        <v>108</v>
      </c>
      <c r="B117" s="277" t="s">
        <v>260</v>
      </c>
      <c r="C117" s="277">
        <v>81.25</v>
      </c>
      <c r="D117" s="279">
        <v>81.283333333333331</v>
      </c>
      <c r="E117" s="279">
        <v>80.36666666666666</v>
      </c>
      <c r="F117" s="279">
        <v>79.483333333333334</v>
      </c>
      <c r="G117" s="279">
        <v>78.566666666666663</v>
      </c>
      <c r="H117" s="279">
        <v>82.166666666666657</v>
      </c>
      <c r="I117" s="279">
        <v>83.083333333333343</v>
      </c>
      <c r="J117" s="279">
        <v>83.966666666666654</v>
      </c>
      <c r="K117" s="277">
        <v>82.2</v>
      </c>
      <c r="L117" s="277">
        <v>80.400000000000006</v>
      </c>
      <c r="M117" s="277">
        <v>12.49573</v>
      </c>
    </row>
    <row r="118" spans="1:13">
      <c r="A118" s="301">
        <v>109</v>
      </c>
      <c r="B118" s="277" t="s">
        <v>127</v>
      </c>
      <c r="C118" s="277">
        <v>86.15</v>
      </c>
      <c r="D118" s="279">
        <v>86.033333333333346</v>
      </c>
      <c r="E118" s="279">
        <v>85.516666666666694</v>
      </c>
      <c r="F118" s="279">
        <v>84.883333333333354</v>
      </c>
      <c r="G118" s="279">
        <v>84.366666666666703</v>
      </c>
      <c r="H118" s="279">
        <v>86.666666666666686</v>
      </c>
      <c r="I118" s="279">
        <v>87.183333333333337</v>
      </c>
      <c r="J118" s="279">
        <v>87.816666666666677</v>
      </c>
      <c r="K118" s="277">
        <v>86.55</v>
      </c>
      <c r="L118" s="277">
        <v>85.4</v>
      </c>
      <c r="M118" s="277">
        <v>110.91007999999999</v>
      </c>
    </row>
    <row r="119" spans="1:13">
      <c r="A119" s="301">
        <v>110</v>
      </c>
      <c r="B119" s="277" t="s">
        <v>122</v>
      </c>
      <c r="C119" s="277">
        <v>407.75</v>
      </c>
      <c r="D119" s="279">
        <v>410.68333333333334</v>
      </c>
      <c r="E119" s="279">
        <v>403.4666666666667</v>
      </c>
      <c r="F119" s="279">
        <v>399.18333333333334</v>
      </c>
      <c r="G119" s="279">
        <v>391.9666666666667</v>
      </c>
      <c r="H119" s="279">
        <v>414.9666666666667</v>
      </c>
      <c r="I119" s="279">
        <v>422.18333333333328</v>
      </c>
      <c r="J119" s="279">
        <v>426.4666666666667</v>
      </c>
      <c r="K119" s="277">
        <v>417.9</v>
      </c>
      <c r="L119" s="277">
        <v>406.4</v>
      </c>
      <c r="M119" s="277">
        <v>43.151380000000003</v>
      </c>
    </row>
    <row r="120" spans="1:13">
      <c r="A120" s="301">
        <v>111</v>
      </c>
      <c r="B120" s="277" t="s">
        <v>124</v>
      </c>
      <c r="C120" s="277">
        <v>539.25</v>
      </c>
      <c r="D120" s="279">
        <v>542.0333333333333</v>
      </c>
      <c r="E120" s="279">
        <v>529.61666666666656</v>
      </c>
      <c r="F120" s="279">
        <v>519.98333333333323</v>
      </c>
      <c r="G120" s="279">
        <v>507.56666666666649</v>
      </c>
      <c r="H120" s="279">
        <v>551.66666666666663</v>
      </c>
      <c r="I120" s="279">
        <v>564.08333333333337</v>
      </c>
      <c r="J120" s="279">
        <v>573.7166666666667</v>
      </c>
      <c r="K120" s="277">
        <v>554.45000000000005</v>
      </c>
      <c r="L120" s="277">
        <v>532.4</v>
      </c>
      <c r="M120" s="277">
        <v>269.64983000000001</v>
      </c>
    </row>
    <row r="121" spans="1:13">
      <c r="A121" s="301">
        <v>112</v>
      </c>
      <c r="B121" s="277" t="s">
        <v>261</v>
      </c>
      <c r="C121" s="277">
        <v>2872.4</v>
      </c>
      <c r="D121" s="279">
        <v>2875.1</v>
      </c>
      <c r="E121" s="279">
        <v>2836.2</v>
      </c>
      <c r="F121" s="279">
        <v>2800</v>
      </c>
      <c r="G121" s="279">
        <v>2761.1</v>
      </c>
      <c r="H121" s="279">
        <v>2911.2999999999997</v>
      </c>
      <c r="I121" s="279">
        <v>2950.2000000000003</v>
      </c>
      <c r="J121" s="279">
        <v>2986.3999999999996</v>
      </c>
      <c r="K121" s="277">
        <v>2914</v>
      </c>
      <c r="L121" s="277">
        <v>2838.9</v>
      </c>
      <c r="M121" s="277">
        <v>2.1722899999999998</v>
      </c>
    </row>
    <row r="122" spans="1:13">
      <c r="A122" s="301">
        <v>113</v>
      </c>
      <c r="B122" s="277" t="s">
        <v>126</v>
      </c>
      <c r="C122" s="277">
        <v>781.85</v>
      </c>
      <c r="D122" s="279">
        <v>781.75</v>
      </c>
      <c r="E122" s="279">
        <v>773.6</v>
      </c>
      <c r="F122" s="279">
        <v>765.35</v>
      </c>
      <c r="G122" s="279">
        <v>757.2</v>
      </c>
      <c r="H122" s="279">
        <v>790</v>
      </c>
      <c r="I122" s="279">
        <v>798.15000000000009</v>
      </c>
      <c r="J122" s="279">
        <v>806.4</v>
      </c>
      <c r="K122" s="277">
        <v>789.9</v>
      </c>
      <c r="L122" s="277">
        <v>773.5</v>
      </c>
      <c r="M122" s="277">
        <v>52.064520000000002</v>
      </c>
    </row>
    <row r="123" spans="1:13">
      <c r="A123" s="301">
        <v>114</v>
      </c>
      <c r="B123" s="277" t="s">
        <v>123</v>
      </c>
      <c r="C123" s="277">
        <v>1016.75</v>
      </c>
      <c r="D123" s="279">
        <v>1015.6333333333333</v>
      </c>
      <c r="E123" s="279">
        <v>1002.8166666666666</v>
      </c>
      <c r="F123" s="279">
        <v>988.88333333333333</v>
      </c>
      <c r="G123" s="279">
        <v>976.06666666666661</v>
      </c>
      <c r="H123" s="279">
        <v>1029.5666666666666</v>
      </c>
      <c r="I123" s="279">
        <v>1042.3833333333334</v>
      </c>
      <c r="J123" s="279">
        <v>1056.3166666666666</v>
      </c>
      <c r="K123" s="277">
        <v>1028.45</v>
      </c>
      <c r="L123" s="277">
        <v>1001.7</v>
      </c>
      <c r="M123" s="277">
        <v>11.111370000000001</v>
      </c>
    </row>
    <row r="124" spans="1:13">
      <c r="A124" s="301">
        <v>115</v>
      </c>
      <c r="B124" s="277" t="s">
        <v>262</v>
      </c>
      <c r="C124" s="277">
        <v>1664.35</v>
      </c>
      <c r="D124" s="279">
        <v>1653.1166666666668</v>
      </c>
      <c r="E124" s="279">
        <v>1637.2333333333336</v>
      </c>
      <c r="F124" s="279">
        <v>1610.1166666666668</v>
      </c>
      <c r="G124" s="279">
        <v>1594.2333333333336</v>
      </c>
      <c r="H124" s="279">
        <v>1680.2333333333336</v>
      </c>
      <c r="I124" s="279">
        <v>1696.1166666666668</v>
      </c>
      <c r="J124" s="279">
        <v>1723.2333333333336</v>
      </c>
      <c r="K124" s="277">
        <v>1669</v>
      </c>
      <c r="L124" s="277">
        <v>1626</v>
      </c>
      <c r="M124" s="277">
        <v>1.8045100000000001</v>
      </c>
    </row>
    <row r="125" spans="1:13">
      <c r="A125" s="301">
        <v>116</v>
      </c>
      <c r="B125" s="277" t="s">
        <v>263</v>
      </c>
      <c r="C125" s="277">
        <v>46.1</v>
      </c>
      <c r="D125" s="279">
        <v>46.45000000000001</v>
      </c>
      <c r="E125" s="279">
        <v>45.350000000000023</v>
      </c>
      <c r="F125" s="279">
        <v>44.600000000000016</v>
      </c>
      <c r="G125" s="279">
        <v>43.500000000000028</v>
      </c>
      <c r="H125" s="279">
        <v>47.200000000000017</v>
      </c>
      <c r="I125" s="279">
        <v>48.3</v>
      </c>
      <c r="J125" s="279">
        <v>49.050000000000011</v>
      </c>
      <c r="K125" s="277">
        <v>47.55</v>
      </c>
      <c r="L125" s="277">
        <v>45.7</v>
      </c>
      <c r="M125" s="277">
        <v>8.0495599999999996</v>
      </c>
    </row>
    <row r="126" spans="1:13">
      <c r="A126" s="301">
        <v>117</v>
      </c>
      <c r="B126" s="277" t="s">
        <v>130</v>
      </c>
      <c r="C126" s="277">
        <v>193.3</v>
      </c>
      <c r="D126" s="279">
        <v>193.43333333333331</v>
      </c>
      <c r="E126" s="279">
        <v>190.86666666666662</v>
      </c>
      <c r="F126" s="279">
        <v>188.43333333333331</v>
      </c>
      <c r="G126" s="279">
        <v>185.86666666666662</v>
      </c>
      <c r="H126" s="279">
        <v>195.86666666666662</v>
      </c>
      <c r="I126" s="279">
        <v>198.43333333333328</v>
      </c>
      <c r="J126" s="279">
        <v>200.86666666666662</v>
      </c>
      <c r="K126" s="277">
        <v>196</v>
      </c>
      <c r="L126" s="277">
        <v>191</v>
      </c>
      <c r="M126" s="277">
        <v>108.93405</v>
      </c>
    </row>
    <row r="127" spans="1:13">
      <c r="A127" s="301">
        <v>118</v>
      </c>
      <c r="B127" s="277" t="s">
        <v>129</v>
      </c>
      <c r="C127" s="277">
        <v>169.15</v>
      </c>
      <c r="D127" s="279">
        <v>166.51666666666665</v>
      </c>
      <c r="E127" s="279">
        <v>163.0333333333333</v>
      </c>
      <c r="F127" s="279">
        <v>156.91666666666666</v>
      </c>
      <c r="G127" s="279">
        <v>153.43333333333331</v>
      </c>
      <c r="H127" s="279">
        <v>172.6333333333333</v>
      </c>
      <c r="I127" s="279">
        <v>176.11666666666665</v>
      </c>
      <c r="J127" s="279">
        <v>182.23333333333329</v>
      </c>
      <c r="K127" s="277">
        <v>170</v>
      </c>
      <c r="L127" s="277">
        <v>160.4</v>
      </c>
      <c r="M127" s="277">
        <v>206.84895</v>
      </c>
    </row>
    <row r="128" spans="1:13">
      <c r="A128" s="301">
        <v>119</v>
      </c>
      <c r="B128" s="277" t="s">
        <v>131</v>
      </c>
      <c r="C128" s="277">
        <v>1620.6</v>
      </c>
      <c r="D128" s="279">
        <v>1638.6833333333334</v>
      </c>
      <c r="E128" s="279">
        <v>1594.9166666666667</v>
      </c>
      <c r="F128" s="279">
        <v>1569.2333333333333</v>
      </c>
      <c r="G128" s="279">
        <v>1525.4666666666667</v>
      </c>
      <c r="H128" s="279">
        <v>1664.3666666666668</v>
      </c>
      <c r="I128" s="279">
        <v>1708.1333333333332</v>
      </c>
      <c r="J128" s="279">
        <v>1733.8166666666668</v>
      </c>
      <c r="K128" s="277">
        <v>1682.45</v>
      </c>
      <c r="L128" s="277">
        <v>1613</v>
      </c>
      <c r="M128" s="277">
        <v>11.43971</v>
      </c>
    </row>
    <row r="129" spans="1:13">
      <c r="A129" s="301">
        <v>120</v>
      </c>
      <c r="B129" s="277" t="s">
        <v>264</v>
      </c>
      <c r="C129" s="277">
        <v>709.55</v>
      </c>
      <c r="D129" s="279">
        <v>711.2833333333333</v>
      </c>
      <c r="E129" s="279">
        <v>701.66666666666663</v>
      </c>
      <c r="F129" s="279">
        <v>693.7833333333333</v>
      </c>
      <c r="G129" s="279">
        <v>684.16666666666663</v>
      </c>
      <c r="H129" s="279">
        <v>719.16666666666663</v>
      </c>
      <c r="I129" s="279">
        <v>728.78333333333342</v>
      </c>
      <c r="J129" s="279">
        <v>736.66666666666663</v>
      </c>
      <c r="K129" s="277">
        <v>720.9</v>
      </c>
      <c r="L129" s="277">
        <v>703.4</v>
      </c>
      <c r="M129" s="277">
        <v>3.5686399999999998</v>
      </c>
    </row>
    <row r="130" spans="1:13">
      <c r="A130" s="301">
        <v>121</v>
      </c>
      <c r="B130" s="277" t="s">
        <v>133</v>
      </c>
      <c r="C130" s="277">
        <v>1349.35</v>
      </c>
      <c r="D130" s="279">
        <v>1356.6333333333332</v>
      </c>
      <c r="E130" s="279">
        <v>1338.2666666666664</v>
      </c>
      <c r="F130" s="279">
        <v>1327.1833333333332</v>
      </c>
      <c r="G130" s="279">
        <v>1308.8166666666664</v>
      </c>
      <c r="H130" s="279">
        <v>1367.7166666666665</v>
      </c>
      <c r="I130" s="279">
        <v>1386.0833333333333</v>
      </c>
      <c r="J130" s="279">
        <v>1397.1666666666665</v>
      </c>
      <c r="K130" s="277">
        <v>1375</v>
      </c>
      <c r="L130" s="277">
        <v>1345.55</v>
      </c>
      <c r="M130" s="277">
        <v>30.179590000000001</v>
      </c>
    </row>
    <row r="131" spans="1:13">
      <c r="A131" s="301">
        <v>122</v>
      </c>
      <c r="B131" s="277" t="s">
        <v>134</v>
      </c>
      <c r="C131" s="277">
        <v>69.2</v>
      </c>
      <c r="D131" s="279">
        <v>69.733333333333334</v>
      </c>
      <c r="E131" s="279">
        <v>67.966666666666669</v>
      </c>
      <c r="F131" s="279">
        <v>66.733333333333334</v>
      </c>
      <c r="G131" s="279">
        <v>64.966666666666669</v>
      </c>
      <c r="H131" s="279">
        <v>70.966666666666669</v>
      </c>
      <c r="I131" s="279">
        <v>72.733333333333348</v>
      </c>
      <c r="J131" s="279">
        <v>73.966666666666669</v>
      </c>
      <c r="K131" s="277">
        <v>71.5</v>
      </c>
      <c r="L131" s="277">
        <v>68.5</v>
      </c>
      <c r="M131" s="277">
        <v>218.90065999999999</v>
      </c>
    </row>
    <row r="132" spans="1:13">
      <c r="A132" s="301">
        <v>123</v>
      </c>
      <c r="B132" s="277" t="s">
        <v>265</v>
      </c>
      <c r="C132" s="277">
        <v>1411.7</v>
      </c>
      <c r="D132" s="279">
        <v>1413.8666666666668</v>
      </c>
      <c r="E132" s="279">
        <v>1387.8333333333335</v>
      </c>
      <c r="F132" s="279">
        <v>1363.9666666666667</v>
      </c>
      <c r="G132" s="279">
        <v>1337.9333333333334</v>
      </c>
      <c r="H132" s="279">
        <v>1437.7333333333336</v>
      </c>
      <c r="I132" s="279">
        <v>1463.7666666666669</v>
      </c>
      <c r="J132" s="279">
        <v>1487.6333333333337</v>
      </c>
      <c r="K132" s="277">
        <v>1439.9</v>
      </c>
      <c r="L132" s="277">
        <v>1390</v>
      </c>
      <c r="M132" s="277">
        <v>0.99163999999999997</v>
      </c>
    </row>
    <row r="133" spans="1:13">
      <c r="A133" s="301">
        <v>124</v>
      </c>
      <c r="B133" s="277" t="s">
        <v>135</v>
      </c>
      <c r="C133" s="277">
        <v>275.85000000000002</v>
      </c>
      <c r="D133" s="279">
        <v>277.90000000000003</v>
      </c>
      <c r="E133" s="279">
        <v>270.55000000000007</v>
      </c>
      <c r="F133" s="279">
        <v>265.25000000000006</v>
      </c>
      <c r="G133" s="279">
        <v>257.90000000000009</v>
      </c>
      <c r="H133" s="279">
        <v>283.20000000000005</v>
      </c>
      <c r="I133" s="279">
        <v>290.55000000000007</v>
      </c>
      <c r="J133" s="279">
        <v>295.85000000000002</v>
      </c>
      <c r="K133" s="277">
        <v>285.25</v>
      </c>
      <c r="L133" s="277">
        <v>272.60000000000002</v>
      </c>
      <c r="M133" s="277">
        <v>47.874890000000001</v>
      </c>
    </row>
    <row r="134" spans="1:13">
      <c r="A134" s="301">
        <v>125</v>
      </c>
      <c r="B134" s="277" t="s">
        <v>266</v>
      </c>
      <c r="C134" s="277">
        <v>2109.65</v>
      </c>
      <c r="D134" s="279">
        <v>2096.8333333333335</v>
      </c>
      <c r="E134" s="279">
        <v>2073.666666666667</v>
      </c>
      <c r="F134" s="279">
        <v>2037.6833333333334</v>
      </c>
      <c r="G134" s="279">
        <v>2014.5166666666669</v>
      </c>
      <c r="H134" s="279">
        <v>2132.8166666666671</v>
      </c>
      <c r="I134" s="279">
        <v>2155.983333333334</v>
      </c>
      <c r="J134" s="279">
        <v>2191.9666666666672</v>
      </c>
      <c r="K134" s="277">
        <v>2120</v>
      </c>
      <c r="L134" s="277">
        <v>2060.85</v>
      </c>
      <c r="M134" s="277">
        <v>1.67527</v>
      </c>
    </row>
    <row r="135" spans="1:13">
      <c r="A135" s="301">
        <v>126</v>
      </c>
      <c r="B135" s="277" t="s">
        <v>136</v>
      </c>
      <c r="C135" s="277">
        <v>932.15</v>
      </c>
      <c r="D135" s="279">
        <v>938.23333333333323</v>
      </c>
      <c r="E135" s="279">
        <v>924.46666666666647</v>
      </c>
      <c r="F135" s="279">
        <v>916.78333333333319</v>
      </c>
      <c r="G135" s="279">
        <v>903.01666666666642</v>
      </c>
      <c r="H135" s="279">
        <v>945.91666666666652</v>
      </c>
      <c r="I135" s="279">
        <v>959.68333333333317</v>
      </c>
      <c r="J135" s="279">
        <v>967.36666666666656</v>
      </c>
      <c r="K135" s="277">
        <v>952</v>
      </c>
      <c r="L135" s="277">
        <v>930.55</v>
      </c>
      <c r="M135" s="277">
        <v>45.376930000000002</v>
      </c>
    </row>
    <row r="136" spans="1:13">
      <c r="A136" s="301">
        <v>127</v>
      </c>
      <c r="B136" s="277" t="s">
        <v>137</v>
      </c>
      <c r="C136" s="277">
        <v>861.1</v>
      </c>
      <c r="D136" s="279">
        <v>864.66666666666663</v>
      </c>
      <c r="E136" s="279">
        <v>854.43333333333328</v>
      </c>
      <c r="F136" s="279">
        <v>847.76666666666665</v>
      </c>
      <c r="G136" s="279">
        <v>837.5333333333333</v>
      </c>
      <c r="H136" s="279">
        <v>871.33333333333326</v>
      </c>
      <c r="I136" s="279">
        <v>881.56666666666661</v>
      </c>
      <c r="J136" s="279">
        <v>888.23333333333323</v>
      </c>
      <c r="K136" s="277">
        <v>874.9</v>
      </c>
      <c r="L136" s="277">
        <v>858</v>
      </c>
      <c r="M136" s="277">
        <v>18.272939999999998</v>
      </c>
    </row>
    <row r="137" spans="1:13">
      <c r="A137" s="301">
        <v>128</v>
      </c>
      <c r="B137" s="277" t="s">
        <v>148</v>
      </c>
      <c r="C137" s="277">
        <v>64867.25</v>
      </c>
      <c r="D137" s="279">
        <v>65060.416666666664</v>
      </c>
      <c r="E137" s="279">
        <v>64321.833333333328</v>
      </c>
      <c r="F137" s="279">
        <v>63776.416666666664</v>
      </c>
      <c r="G137" s="279">
        <v>63037.833333333328</v>
      </c>
      <c r="H137" s="279">
        <v>65605.833333333328</v>
      </c>
      <c r="I137" s="279">
        <v>66344.416666666657</v>
      </c>
      <c r="J137" s="279">
        <v>66889.833333333328</v>
      </c>
      <c r="K137" s="277">
        <v>65799</v>
      </c>
      <c r="L137" s="277">
        <v>64515</v>
      </c>
      <c r="M137" s="277">
        <v>0.12529999999999999</v>
      </c>
    </row>
    <row r="138" spans="1:13">
      <c r="A138" s="301">
        <v>129</v>
      </c>
      <c r="B138" s="277" t="s">
        <v>145</v>
      </c>
      <c r="C138" s="277">
        <v>969.95</v>
      </c>
      <c r="D138" s="279">
        <v>984.08333333333337</v>
      </c>
      <c r="E138" s="279">
        <v>949.16666666666674</v>
      </c>
      <c r="F138" s="279">
        <v>928.38333333333333</v>
      </c>
      <c r="G138" s="279">
        <v>893.4666666666667</v>
      </c>
      <c r="H138" s="279">
        <v>1004.8666666666668</v>
      </c>
      <c r="I138" s="279">
        <v>1039.7833333333335</v>
      </c>
      <c r="J138" s="279">
        <v>1060.5666666666668</v>
      </c>
      <c r="K138" s="277">
        <v>1019</v>
      </c>
      <c r="L138" s="277">
        <v>963.3</v>
      </c>
      <c r="M138" s="277">
        <v>19.914470000000001</v>
      </c>
    </row>
    <row r="139" spans="1:13">
      <c r="A139" s="301">
        <v>130</v>
      </c>
      <c r="B139" s="277" t="s">
        <v>139</v>
      </c>
      <c r="C139" s="277">
        <v>204.1</v>
      </c>
      <c r="D139" s="279">
        <v>205.9</v>
      </c>
      <c r="E139" s="279">
        <v>200.45000000000002</v>
      </c>
      <c r="F139" s="279">
        <v>196.8</v>
      </c>
      <c r="G139" s="279">
        <v>191.35000000000002</v>
      </c>
      <c r="H139" s="279">
        <v>209.55</v>
      </c>
      <c r="I139" s="279">
        <v>215</v>
      </c>
      <c r="J139" s="279">
        <v>218.65</v>
      </c>
      <c r="K139" s="277">
        <v>211.35</v>
      </c>
      <c r="L139" s="277">
        <v>202.25</v>
      </c>
      <c r="M139" s="277">
        <v>193.60404</v>
      </c>
    </row>
    <row r="140" spans="1:13">
      <c r="A140" s="301">
        <v>131</v>
      </c>
      <c r="B140" s="277" t="s">
        <v>138</v>
      </c>
      <c r="C140" s="277">
        <v>554.85</v>
      </c>
      <c r="D140" s="279">
        <v>558.6</v>
      </c>
      <c r="E140" s="279">
        <v>548.25</v>
      </c>
      <c r="F140" s="279">
        <v>541.65</v>
      </c>
      <c r="G140" s="279">
        <v>531.29999999999995</v>
      </c>
      <c r="H140" s="279">
        <v>565.20000000000005</v>
      </c>
      <c r="I140" s="279">
        <v>575.55000000000018</v>
      </c>
      <c r="J140" s="279">
        <v>582.15000000000009</v>
      </c>
      <c r="K140" s="277">
        <v>568.95000000000005</v>
      </c>
      <c r="L140" s="277">
        <v>552</v>
      </c>
      <c r="M140" s="277">
        <v>57.524630000000002</v>
      </c>
    </row>
    <row r="141" spans="1:13">
      <c r="A141" s="301">
        <v>132</v>
      </c>
      <c r="B141" s="277" t="s">
        <v>140</v>
      </c>
      <c r="C141" s="277">
        <v>160</v>
      </c>
      <c r="D141" s="279">
        <v>159.56666666666666</v>
      </c>
      <c r="E141" s="279">
        <v>157.93333333333334</v>
      </c>
      <c r="F141" s="279">
        <v>155.86666666666667</v>
      </c>
      <c r="G141" s="279">
        <v>154.23333333333335</v>
      </c>
      <c r="H141" s="279">
        <v>161.63333333333333</v>
      </c>
      <c r="I141" s="279">
        <v>163.26666666666665</v>
      </c>
      <c r="J141" s="279">
        <v>165.33333333333331</v>
      </c>
      <c r="K141" s="277">
        <v>161.19999999999999</v>
      </c>
      <c r="L141" s="277">
        <v>157.5</v>
      </c>
      <c r="M141" s="277">
        <v>48.748449999999998</v>
      </c>
    </row>
    <row r="142" spans="1:13">
      <c r="A142" s="301">
        <v>133</v>
      </c>
      <c r="B142" s="277" t="s">
        <v>267</v>
      </c>
      <c r="C142" s="277">
        <v>36.450000000000003</v>
      </c>
      <c r="D142" s="279">
        <v>36.733333333333334</v>
      </c>
      <c r="E142" s="279">
        <v>36.016666666666666</v>
      </c>
      <c r="F142" s="279">
        <v>35.583333333333329</v>
      </c>
      <c r="G142" s="279">
        <v>34.86666666666666</v>
      </c>
      <c r="H142" s="279">
        <v>37.166666666666671</v>
      </c>
      <c r="I142" s="279">
        <v>37.88333333333334</v>
      </c>
      <c r="J142" s="279">
        <v>38.316666666666677</v>
      </c>
      <c r="K142" s="277">
        <v>37.450000000000003</v>
      </c>
      <c r="L142" s="277">
        <v>36.299999999999997</v>
      </c>
      <c r="M142" s="277">
        <v>7.3683699999999996</v>
      </c>
    </row>
    <row r="143" spans="1:13">
      <c r="A143" s="301">
        <v>134</v>
      </c>
      <c r="B143" s="277" t="s">
        <v>141</v>
      </c>
      <c r="C143" s="277">
        <v>343.6</v>
      </c>
      <c r="D143" s="279">
        <v>344.9666666666667</v>
      </c>
      <c r="E143" s="279">
        <v>339.53333333333342</v>
      </c>
      <c r="F143" s="279">
        <v>335.4666666666667</v>
      </c>
      <c r="G143" s="279">
        <v>330.03333333333342</v>
      </c>
      <c r="H143" s="279">
        <v>349.03333333333342</v>
      </c>
      <c r="I143" s="279">
        <v>354.4666666666667</v>
      </c>
      <c r="J143" s="279">
        <v>358.53333333333342</v>
      </c>
      <c r="K143" s="277">
        <v>350.4</v>
      </c>
      <c r="L143" s="277">
        <v>340.9</v>
      </c>
      <c r="M143" s="277">
        <v>18.67558</v>
      </c>
    </row>
    <row r="144" spans="1:13">
      <c r="A144" s="301">
        <v>135</v>
      </c>
      <c r="B144" s="277" t="s">
        <v>142</v>
      </c>
      <c r="C144" s="277">
        <v>5955.65</v>
      </c>
      <c r="D144" s="279">
        <v>5987.25</v>
      </c>
      <c r="E144" s="279">
        <v>5889.4</v>
      </c>
      <c r="F144" s="279">
        <v>5823.15</v>
      </c>
      <c r="G144" s="279">
        <v>5725.2999999999993</v>
      </c>
      <c r="H144" s="279">
        <v>6053.5</v>
      </c>
      <c r="I144" s="279">
        <v>6151.35</v>
      </c>
      <c r="J144" s="279">
        <v>6217.6</v>
      </c>
      <c r="K144" s="277">
        <v>6085.1</v>
      </c>
      <c r="L144" s="277">
        <v>5921</v>
      </c>
      <c r="M144" s="277">
        <v>11.68905</v>
      </c>
    </row>
    <row r="145" spans="1:13">
      <c r="A145" s="301">
        <v>136</v>
      </c>
      <c r="B145" s="277" t="s">
        <v>144</v>
      </c>
      <c r="C145" s="277">
        <v>561.75</v>
      </c>
      <c r="D145" s="279">
        <v>563.85</v>
      </c>
      <c r="E145" s="279">
        <v>550.90000000000009</v>
      </c>
      <c r="F145" s="279">
        <v>540.05000000000007</v>
      </c>
      <c r="G145" s="279">
        <v>527.10000000000014</v>
      </c>
      <c r="H145" s="279">
        <v>574.70000000000005</v>
      </c>
      <c r="I145" s="279">
        <v>587.65000000000009</v>
      </c>
      <c r="J145" s="279">
        <v>598.5</v>
      </c>
      <c r="K145" s="277">
        <v>576.79999999999995</v>
      </c>
      <c r="L145" s="277">
        <v>553</v>
      </c>
      <c r="M145" s="277">
        <v>12.58066</v>
      </c>
    </row>
    <row r="146" spans="1:13">
      <c r="A146" s="301">
        <v>137</v>
      </c>
      <c r="B146" s="277" t="s">
        <v>146</v>
      </c>
      <c r="C146" s="277">
        <v>1007.95</v>
      </c>
      <c r="D146" s="279">
        <v>999.88333333333333</v>
      </c>
      <c r="E146" s="279">
        <v>986.26666666666665</v>
      </c>
      <c r="F146" s="279">
        <v>964.58333333333337</v>
      </c>
      <c r="G146" s="279">
        <v>950.9666666666667</v>
      </c>
      <c r="H146" s="279">
        <v>1021.5666666666666</v>
      </c>
      <c r="I146" s="279">
        <v>1035.1833333333332</v>
      </c>
      <c r="J146" s="279">
        <v>1056.8666666666666</v>
      </c>
      <c r="K146" s="277">
        <v>1013.5</v>
      </c>
      <c r="L146" s="277">
        <v>978.2</v>
      </c>
      <c r="M146" s="277">
        <v>7.46075</v>
      </c>
    </row>
    <row r="147" spans="1:13">
      <c r="A147" s="301">
        <v>138</v>
      </c>
      <c r="B147" s="277" t="s">
        <v>147</v>
      </c>
      <c r="C147" s="277">
        <v>96.2</v>
      </c>
      <c r="D147" s="279">
        <v>96.649999999999991</v>
      </c>
      <c r="E147" s="279">
        <v>94.299999999999983</v>
      </c>
      <c r="F147" s="279">
        <v>92.399999999999991</v>
      </c>
      <c r="G147" s="279">
        <v>90.049999999999983</v>
      </c>
      <c r="H147" s="279">
        <v>98.549999999999983</v>
      </c>
      <c r="I147" s="279">
        <v>100.89999999999998</v>
      </c>
      <c r="J147" s="279">
        <v>102.79999999999998</v>
      </c>
      <c r="K147" s="277">
        <v>99</v>
      </c>
      <c r="L147" s="277">
        <v>94.75</v>
      </c>
      <c r="M147" s="277">
        <v>117.70199</v>
      </c>
    </row>
    <row r="148" spans="1:13">
      <c r="A148" s="301">
        <v>139</v>
      </c>
      <c r="B148" s="277" t="s">
        <v>268</v>
      </c>
      <c r="C148" s="277">
        <v>919.15</v>
      </c>
      <c r="D148" s="279">
        <v>909.2166666666667</v>
      </c>
      <c r="E148" s="279">
        <v>895.43333333333339</v>
      </c>
      <c r="F148" s="279">
        <v>871.7166666666667</v>
      </c>
      <c r="G148" s="279">
        <v>857.93333333333339</v>
      </c>
      <c r="H148" s="279">
        <v>932.93333333333339</v>
      </c>
      <c r="I148" s="279">
        <v>946.7166666666667</v>
      </c>
      <c r="J148" s="279">
        <v>970.43333333333339</v>
      </c>
      <c r="K148" s="277">
        <v>923</v>
      </c>
      <c r="L148" s="277">
        <v>885.5</v>
      </c>
      <c r="M148" s="277">
        <v>2.3744299999999998</v>
      </c>
    </row>
    <row r="149" spans="1:13">
      <c r="A149" s="301">
        <v>140</v>
      </c>
      <c r="B149" s="277" t="s">
        <v>149</v>
      </c>
      <c r="C149" s="277">
        <v>1084.3</v>
      </c>
      <c r="D149" s="279">
        <v>1082.9000000000001</v>
      </c>
      <c r="E149" s="279">
        <v>1065.8000000000002</v>
      </c>
      <c r="F149" s="279">
        <v>1047.3000000000002</v>
      </c>
      <c r="G149" s="279">
        <v>1030.2000000000003</v>
      </c>
      <c r="H149" s="279">
        <v>1101.4000000000001</v>
      </c>
      <c r="I149" s="279">
        <v>1118.5</v>
      </c>
      <c r="J149" s="279">
        <v>1137</v>
      </c>
      <c r="K149" s="277">
        <v>1100</v>
      </c>
      <c r="L149" s="277">
        <v>1064.4000000000001</v>
      </c>
      <c r="M149" s="277">
        <v>13.66391</v>
      </c>
    </row>
    <row r="150" spans="1:13">
      <c r="A150" s="301">
        <v>141</v>
      </c>
      <c r="B150" s="277" t="s">
        <v>269</v>
      </c>
      <c r="C150" s="277">
        <v>679.8</v>
      </c>
      <c r="D150" s="279">
        <v>678.45</v>
      </c>
      <c r="E150" s="279">
        <v>672.30000000000007</v>
      </c>
      <c r="F150" s="279">
        <v>664.80000000000007</v>
      </c>
      <c r="G150" s="279">
        <v>658.65000000000009</v>
      </c>
      <c r="H150" s="279">
        <v>685.95</v>
      </c>
      <c r="I150" s="279">
        <v>692.10000000000014</v>
      </c>
      <c r="J150" s="279">
        <v>699.6</v>
      </c>
      <c r="K150" s="277">
        <v>684.6</v>
      </c>
      <c r="L150" s="277">
        <v>670.95</v>
      </c>
      <c r="M150" s="277">
        <v>9.1360700000000001</v>
      </c>
    </row>
    <row r="151" spans="1:13">
      <c r="A151" s="301">
        <v>142</v>
      </c>
      <c r="B151" s="277" t="s">
        <v>151</v>
      </c>
      <c r="C151" s="277">
        <v>25.9</v>
      </c>
      <c r="D151" s="279">
        <v>26.049999999999997</v>
      </c>
      <c r="E151" s="279">
        <v>25.399999999999995</v>
      </c>
      <c r="F151" s="279">
        <v>24.9</v>
      </c>
      <c r="G151" s="279">
        <v>24.249999999999996</v>
      </c>
      <c r="H151" s="279">
        <v>26.549999999999994</v>
      </c>
      <c r="I151" s="279">
        <v>27.2</v>
      </c>
      <c r="J151" s="279">
        <v>27.699999999999992</v>
      </c>
      <c r="K151" s="277">
        <v>26.7</v>
      </c>
      <c r="L151" s="277">
        <v>25.55</v>
      </c>
      <c r="M151" s="277">
        <v>121.61218</v>
      </c>
    </row>
    <row r="152" spans="1:13">
      <c r="A152" s="301">
        <v>143</v>
      </c>
      <c r="B152" s="277" t="s">
        <v>270</v>
      </c>
      <c r="C152" s="277">
        <v>20.25</v>
      </c>
      <c r="D152" s="279">
        <v>20.366666666666664</v>
      </c>
      <c r="E152" s="279">
        <v>20.083333333333329</v>
      </c>
      <c r="F152" s="279">
        <v>19.916666666666664</v>
      </c>
      <c r="G152" s="279">
        <v>19.633333333333329</v>
      </c>
      <c r="H152" s="279">
        <v>20.533333333333328</v>
      </c>
      <c r="I152" s="279">
        <v>20.816666666666666</v>
      </c>
      <c r="J152" s="279">
        <v>20.983333333333327</v>
      </c>
      <c r="K152" s="277">
        <v>20.65</v>
      </c>
      <c r="L152" s="277">
        <v>20.2</v>
      </c>
      <c r="M152" s="277">
        <v>48.388179999999998</v>
      </c>
    </row>
    <row r="153" spans="1:13">
      <c r="A153" s="301">
        <v>144</v>
      </c>
      <c r="B153" s="277" t="s">
        <v>155</v>
      </c>
      <c r="C153" s="277">
        <v>84.3</v>
      </c>
      <c r="D153" s="279">
        <v>84.36666666666666</v>
      </c>
      <c r="E153" s="279">
        <v>83.083333333333314</v>
      </c>
      <c r="F153" s="279">
        <v>81.86666666666666</v>
      </c>
      <c r="G153" s="279">
        <v>80.583333333333314</v>
      </c>
      <c r="H153" s="279">
        <v>85.583333333333314</v>
      </c>
      <c r="I153" s="279">
        <v>86.866666666666646</v>
      </c>
      <c r="J153" s="279">
        <v>88.083333333333314</v>
      </c>
      <c r="K153" s="277">
        <v>85.65</v>
      </c>
      <c r="L153" s="277">
        <v>83.15</v>
      </c>
      <c r="M153" s="277">
        <v>41.548250000000003</v>
      </c>
    </row>
    <row r="154" spans="1:13">
      <c r="A154" s="301">
        <v>145</v>
      </c>
      <c r="B154" s="277" t="s">
        <v>156</v>
      </c>
      <c r="C154" s="277">
        <v>90.4</v>
      </c>
      <c r="D154" s="279">
        <v>90.483333333333334</v>
      </c>
      <c r="E154" s="279">
        <v>89.666666666666671</v>
      </c>
      <c r="F154" s="279">
        <v>88.933333333333337</v>
      </c>
      <c r="G154" s="279">
        <v>88.116666666666674</v>
      </c>
      <c r="H154" s="279">
        <v>91.216666666666669</v>
      </c>
      <c r="I154" s="279">
        <v>92.033333333333331</v>
      </c>
      <c r="J154" s="279">
        <v>92.766666666666666</v>
      </c>
      <c r="K154" s="277">
        <v>91.3</v>
      </c>
      <c r="L154" s="277">
        <v>89.75</v>
      </c>
      <c r="M154" s="277">
        <v>122.13263000000001</v>
      </c>
    </row>
    <row r="155" spans="1:13">
      <c r="A155" s="301">
        <v>146</v>
      </c>
      <c r="B155" s="277" t="s">
        <v>150</v>
      </c>
      <c r="C155" s="277">
        <v>36.4</v>
      </c>
      <c r="D155" s="279">
        <v>36.383333333333333</v>
      </c>
      <c r="E155" s="279">
        <v>35.766666666666666</v>
      </c>
      <c r="F155" s="279">
        <v>35.133333333333333</v>
      </c>
      <c r="G155" s="279">
        <v>34.516666666666666</v>
      </c>
      <c r="H155" s="279">
        <v>37.016666666666666</v>
      </c>
      <c r="I155" s="279">
        <v>37.633333333333326</v>
      </c>
      <c r="J155" s="279">
        <v>38.266666666666666</v>
      </c>
      <c r="K155" s="277">
        <v>37</v>
      </c>
      <c r="L155" s="277">
        <v>35.75</v>
      </c>
      <c r="M155" s="277">
        <v>203.13079999999999</v>
      </c>
    </row>
    <row r="156" spans="1:13">
      <c r="A156" s="301">
        <v>147</v>
      </c>
      <c r="B156" s="277" t="s">
        <v>153</v>
      </c>
      <c r="C156" s="277">
        <v>16833.099999999999</v>
      </c>
      <c r="D156" s="279">
        <v>16778.683333333334</v>
      </c>
      <c r="E156" s="279">
        <v>16682.416666666668</v>
      </c>
      <c r="F156" s="279">
        <v>16531.733333333334</v>
      </c>
      <c r="G156" s="279">
        <v>16435.466666666667</v>
      </c>
      <c r="H156" s="279">
        <v>16929.366666666669</v>
      </c>
      <c r="I156" s="279">
        <v>17025.633333333331</v>
      </c>
      <c r="J156" s="279">
        <v>17176.316666666669</v>
      </c>
      <c r="K156" s="277">
        <v>16874.95</v>
      </c>
      <c r="L156" s="277">
        <v>16628</v>
      </c>
      <c r="M156" s="277">
        <v>1.3361099999999999</v>
      </c>
    </row>
    <row r="157" spans="1:13">
      <c r="A157" s="301">
        <v>148</v>
      </c>
      <c r="B157" s="277" t="s">
        <v>3162</v>
      </c>
      <c r="C157" s="277">
        <v>290.25</v>
      </c>
      <c r="D157" s="279">
        <v>290.76666666666671</v>
      </c>
      <c r="E157" s="279">
        <v>287.58333333333343</v>
      </c>
      <c r="F157" s="279">
        <v>284.91666666666674</v>
      </c>
      <c r="G157" s="279">
        <v>281.73333333333346</v>
      </c>
      <c r="H157" s="279">
        <v>293.43333333333339</v>
      </c>
      <c r="I157" s="279">
        <v>296.61666666666667</v>
      </c>
      <c r="J157" s="279">
        <v>299.28333333333336</v>
      </c>
      <c r="K157" s="277">
        <v>293.95</v>
      </c>
      <c r="L157" s="277">
        <v>288.10000000000002</v>
      </c>
      <c r="M157" s="277">
        <v>8.8480799999999995</v>
      </c>
    </row>
    <row r="158" spans="1:13">
      <c r="A158" s="301">
        <v>149</v>
      </c>
      <c r="B158" s="277" t="s">
        <v>271</v>
      </c>
      <c r="C158" s="277">
        <v>366.3</v>
      </c>
      <c r="D158" s="279">
        <v>366.08333333333331</v>
      </c>
      <c r="E158" s="279">
        <v>363.21666666666664</v>
      </c>
      <c r="F158" s="279">
        <v>360.13333333333333</v>
      </c>
      <c r="G158" s="279">
        <v>357.26666666666665</v>
      </c>
      <c r="H158" s="279">
        <v>369.16666666666663</v>
      </c>
      <c r="I158" s="279">
        <v>372.0333333333333</v>
      </c>
      <c r="J158" s="279">
        <v>375.11666666666662</v>
      </c>
      <c r="K158" s="277">
        <v>368.95</v>
      </c>
      <c r="L158" s="277">
        <v>363</v>
      </c>
      <c r="M158" s="277">
        <v>1.9413800000000001</v>
      </c>
    </row>
    <row r="159" spans="1:13">
      <c r="A159" s="301">
        <v>150</v>
      </c>
      <c r="B159" s="277" t="s">
        <v>158</v>
      </c>
      <c r="C159" s="277">
        <v>78.55</v>
      </c>
      <c r="D159" s="279">
        <v>78.8</v>
      </c>
      <c r="E159" s="279">
        <v>77.449999999999989</v>
      </c>
      <c r="F159" s="279">
        <v>76.349999999999994</v>
      </c>
      <c r="G159" s="279">
        <v>74.999999999999986</v>
      </c>
      <c r="H159" s="279">
        <v>79.899999999999991</v>
      </c>
      <c r="I159" s="279">
        <v>81.249999999999986</v>
      </c>
      <c r="J159" s="279">
        <v>82.35</v>
      </c>
      <c r="K159" s="277">
        <v>80.150000000000006</v>
      </c>
      <c r="L159" s="277">
        <v>77.7</v>
      </c>
      <c r="M159" s="277">
        <v>177.73267000000001</v>
      </c>
    </row>
    <row r="160" spans="1:13">
      <c r="A160" s="301">
        <v>151</v>
      </c>
      <c r="B160" s="277" t="s">
        <v>157</v>
      </c>
      <c r="C160" s="277">
        <v>99.8</v>
      </c>
      <c r="D160" s="279">
        <v>99.766666666666666</v>
      </c>
      <c r="E160" s="279">
        <v>98.533333333333331</v>
      </c>
      <c r="F160" s="279">
        <v>97.266666666666666</v>
      </c>
      <c r="G160" s="279">
        <v>96.033333333333331</v>
      </c>
      <c r="H160" s="279">
        <v>101.03333333333333</v>
      </c>
      <c r="I160" s="279">
        <v>102.26666666666665</v>
      </c>
      <c r="J160" s="279">
        <v>103.53333333333333</v>
      </c>
      <c r="K160" s="277">
        <v>101</v>
      </c>
      <c r="L160" s="277">
        <v>98.5</v>
      </c>
      <c r="M160" s="277">
        <v>4.8617600000000003</v>
      </c>
    </row>
    <row r="161" spans="1:13">
      <c r="A161" s="301">
        <v>152</v>
      </c>
      <c r="B161" s="277" t="s">
        <v>272</v>
      </c>
      <c r="C161" s="277">
        <v>2757.65</v>
      </c>
      <c r="D161" s="279">
        <v>2772.8833333333332</v>
      </c>
      <c r="E161" s="279">
        <v>2720.7666666666664</v>
      </c>
      <c r="F161" s="279">
        <v>2683.8833333333332</v>
      </c>
      <c r="G161" s="279">
        <v>2631.7666666666664</v>
      </c>
      <c r="H161" s="279">
        <v>2809.7666666666664</v>
      </c>
      <c r="I161" s="279">
        <v>2861.8833333333332</v>
      </c>
      <c r="J161" s="279">
        <v>2898.7666666666664</v>
      </c>
      <c r="K161" s="277">
        <v>2825</v>
      </c>
      <c r="L161" s="277">
        <v>2736</v>
      </c>
      <c r="M161" s="277">
        <v>0.28813</v>
      </c>
    </row>
    <row r="162" spans="1:13">
      <c r="A162" s="301">
        <v>153</v>
      </c>
      <c r="B162" s="277" t="s">
        <v>273</v>
      </c>
      <c r="C162" s="277">
        <v>1758.15</v>
      </c>
      <c r="D162" s="279">
        <v>1751.5333333333335</v>
      </c>
      <c r="E162" s="279">
        <v>1713.2666666666671</v>
      </c>
      <c r="F162" s="279">
        <v>1668.3833333333337</v>
      </c>
      <c r="G162" s="279">
        <v>1630.1166666666672</v>
      </c>
      <c r="H162" s="279">
        <v>1796.416666666667</v>
      </c>
      <c r="I162" s="279">
        <v>1834.6833333333334</v>
      </c>
      <c r="J162" s="279">
        <v>1879.5666666666668</v>
      </c>
      <c r="K162" s="277">
        <v>1789.8</v>
      </c>
      <c r="L162" s="277">
        <v>1706.65</v>
      </c>
      <c r="M162" s="277">
        <v>2.97193</v>
      </c>
    </row>
    <row r="163" spans="1:13">
      <c r="A163" s="301">
        <v>154</v>
      </c>
      <c r="B163" s="277" t="s">
        <v>274</v>
      </c>
      <c r="C163" s="277">
        <v>210.05</v>
      </c>
      <c r="D163" s="279">
        <v>211.65</v>
      </c>
      <c r="E163" s="279">
        <v>206.4</v>
      </c>
      <c r="F163" s="279">
        <v>202.75</v>
      </c>
      <c r="G163" s="279">
        <v>197.5</v>
      </c>
      <c r="H163" s="279">
        <v>215.3</v>
      </c>
      <c r="I163" s="279">
        <v>220.55</v>
      </c>
      <c r="J163" s="279">
        <v>224.20000000000002</v>
      </c>
      <c r="K163" s="277">
        <v>216.9</v>
      </c>
      <c r="L163" s="277">
        <v>208</v>
      </c>
      <c r="M163" s="277">
        <v>6.7095500000000001</v>
      </c>
    </row>
    <row r="164" spans="1:13">
      <c r="A164" s="301">
        <v>155</v>
      </c>
      <c r="B164" s="277" t="s">
        <v>159</v>
      </c>
      <c r="C164" s="277">
        <v>19892.75</v>
      </c>
      <c r="D164" s="279">
        <v>19989.733333333334</v>
      </c>
      <c r="E164" s="279">
        <v>19713.016666666666</v>
      </c>
      <c r="F164" s="279">
        <v>19533.283333333333</v>
      </c>
      <c r="G164" s="279">
        <v>19256.566666666666</v>
      </c>
      <c r="H164" s="279">
        <v>20169.466666666667</v>
      </c>
      <c r="I164" s="279">
        <v>20446.183333333334</v>
      </c>
      <c r="J164" s="279">
        <v>20625.916666666668</v>
      </c>
      <c r="K164" s="277">
        <v>20266.45</v>
      </c>
      <c r="L164" s="277">
        <v>19810</v>
      </c>
      <c r="M164" s="277">
        <v>0.31503999999999999</v>
      </c>
    </row>
    <row r="165" spans="1:13">
      <c r="A165" s="301">
        <v>156</v>
      </c>
      <c r="B165" s="277" t="s">
        <v>161</v>
      </c>
      <c r="C165" s="277">
        <v>261.60000000000002</v>
      </c>
      <c r="D165" s="279">
        <v>261.78333333333336</v>
      </c>
      <c r="E165" s="279">
        <v>259.4666666666667</v>
      </c>
      <c r="F165" s="279">
        <v>257.33333333333331</v>
      </c>
      <c r="G165" s="279">
        <v>255.01666666666665</v>
      </c>
      <c r="H165" s="279">
        <v>263.91666666666674</v>
      </c>
      <c r="I165" s="279">
        <v>266.23333333333346</v>
      </c>
      <c r="J165" s="279">
        <v>268.36666666666679</v>
      </c>
      <c r="K165" s="277">
        <v>264.10000000000002</v>
      </c>
      <c r="L165" s="277">
        <v>259.64999999999998</v>
      </c>
      <c r="M165" s="277">
        <v>27.544160000000002</v>
      </c>
    </row>
    <row r="166" spans="1:13">
      <c r="A166" s="301">
        <v>157</v>
      </c>
      <c r="B166" s="277" t="s">
        <v>275</v>
      </c>
      <c r="C166" s="277">
        <v>4090.35</v>
      </c>
      <c r="D166" s="279">
        <v>4104.7833333333338</v>
      </c>
      <c r="E166" s="279">
        <v>4062.5666666666675</v>
      </c>
      <c r="F166" s="279">
        <v>4034.7833333333338</v>
      </c>
      <c r="G166" s="279">
        <v>3992.5666666666675</v>
      </c>
      <c r="H166" s="279">
        <v>4132.5666666666675</v>
      </c>
      <c r="I166" s="279">
        <v>4174.7833333333328</v>
      </c>
      <c r="J166" s="279">
        <v>4202.5666666666675</v>
      </c>
      <c r="K166" s="277">
        <v>4147</v>
      </c>
      <c r="L166" s="277">
        <v>4077</v>
      </c>
      <c r="M166" s="277">
        <v>0.34554000000000001</v>
      </c>
    </row>
    <row r="167" spans="1:13">
      <c r="A167" s="301">
        <v>158</v>
      </c>
      <c r="B167" s="277" t="s">
        <v>163</v>
      </c>
      <c r="C167" s="277">
        <v>1382.85</v>
      </c>
      <c r="D167" s="279">
        <v>1380.8166666666666</v>
      </c>
      <c r="E167" s="279">
        <v>1373.1333333333332</v>
      </c>
      <c r="F167" s="279">
        <v>1363.4166666666665</v>
      </c>
      <c r="G167" s="279">
        <v>1355.7333333333331</v>
      </c>
      <c r="H167" s="279">
        <v>1390.5333333333333</v>
      </c>
      <c r="I167" s="279">
        <v>1398.2166666666667</v>
      </c>
      <c r="J167" s="279">
        <v>1407.9333333333334</v>
      </c>
      <c r="K167" s="277">
        <v>1388.5</v>
      </c>
      <c r="L167" s="277">
        <v>1371.1</v>
      </c>
      <c r="M167" s="277">
        <v>3.3319899999999998</v>
      </c>
    </row>
    <row r="168" spans="1:13">
      <c r="A168" s="301">
        <v>159</v>
      </c>
      <c r="B168" s="277" t="s">
        <v>160</v>
      </c>
      <c r="C168" s="277">
        <v>1448.85</v>
      </c>
      <c r="D168" s="279">
        <v>1451.3333333333333</v>
      </c>
      <c r="E168" s="279">
        <v>1432.6666666666665</v>
      </c>
      <c r="F168" s="279">
        <v>1416.4833333333333</v>
      </c>
      <c r="G168" s="279">
        <v>1397.8166666666666</v>
      </c>
      <c r="H168" s="279">
        <v>1467.5166666666664</v>
      </c>
      <c r="I168" s="279">
        <v>1486.1833333333329</v>
      </c>
      <c r="J168" s="279">
        <v>1502.3666666666663</v>
      </c>
      <c r="K168" s="277">
        <v>1470</v>
      </c>
      <c r="L168" s="277">
        <v>1435.15</v>
      </c>
      <c r="M168" s="277">
        <v>8.6913999999999998</v>
      </c>
    </row>
    <row r="169" spans="1:13">
      <c r="A169" s="301">
        <v>160</v>
      </c>
      <c r="B169" s="277" t="s">
        <v>162</v>
      </c>
      <c r="C169" s="277">
        <v>83.6</v>
      </c>
      <c r="D169" s="279">
        <v>83.716666666666654</v>
      </c>
      <c r="E169" s="279">
        <v>82.583333333333314</v>
      </c>
      <c r="F169" s="279">
        <v>81.566666666666663</v>
      </c>
      <c r="G169" s="279">
        <v>80.433333333333323</v>
      </c>
      <c r="H169" s="279">
        <v>84.733333333333306</v>
      </c>
      <c r="I169" s="279">
        <v>85.86666666666666</v>
      </c>
      <c r="J169" s="279">
        <v>86.883333333333297</v>
      </c>
      <c r="K169" s="277">
        <v>84.85</v>
      </c>
      <c r="L169" s="277">
        <v>82.7</v>
      </c>
      <c r="M169" s="277">
        <v>59.572470000000003</v>
      </c>
    </row>
    <row r="170" spans="1:13">
      <c r="A170" s="301">
        <v>161</v>
      </c>
      <c r="B170" s="277" t="s">
        <v>165</v>
      </c>
      <c r="C170" s="277">
        <v>172.6</v>
      </c>
      <c r="D170" s="279">
        <v>171.95000000000002</v>
      </c>
      <c r="E170" s="279">
        <v>170.15000000000003</v>
      </c>
      <c r="F170" s="279">
        <v>167.70000000000002</v>
      </c>
      <c r="G170" s="279">
        <v>165.90000000000003</v>
      </c>
      <c r="H170" s="279">
        <v>174.40000000000003</v>
      </c>
      <c r="I170" s="279">
        <v>176.20000000000005</v>
      </c>
      <c r="J170" s="279">
        <v>178.65000000000003</v>
      </c>
      <c r="K170" s="277">
        <v>173.75</v>
      </c>
      <c r="L170" s="277">
        <v>169.5</v>
      </c>
      <c r="M170" s="277">
        <v>133.92726999999999</v>
      </c>
    </row>
    <row r="171" spans="1:13">
      <c r="A171" s="301">
        <v>162</v>
      </c>
      <c r="B171" s="277" t="s">
        <v>276</v>
      </c>
      <c r="C171" s="277">
        <v>194.45</v>
      </c>
      <c r="D171" s="279">
        <v>196.36666666666667</v>
      </c>
      <c r="E171" s="279">
        <v>191.58333333333334</v>
      </c>
      <c r="F171" s="279">
        <v>188.71666666666667</v>
      </c>
      <c r="G171" s="279">
        <v>183.93333333333334</v>
      </c>
      <c r="H171" s="279">
        <v>199.23333333333335</v>
      </c>
      <c r="I171" s="279">
        <v>204.01666666666665</v>
      </c>
      <c r="J171" s="279">
        <v>206.88333333333335</v>
      </c>
      <c r="K171" s="277">
        <v>201.15</v>
      </c>
      <c r="L171" s="277">
        <v>193.5</v>
      </c>
      <c r="M171" s="277">
        <v>4.9971100000000002</v>
      </c>
    </row>
    <row r="172" spans="1:13">
      <c r="A172" s="301">
        <v>163</v>
      </c>
      <c r="B172" s="277" t="s">
        <v>277</v>
      </c>
      <c r="C172" s="277">
        <v>10382.1</v>
      </c>
      <c r="D172" s="279">
        <v>10451.049999999999</v>
      </c>
      <c r="E172" s="279">
        <v>10256.099999999999</v>
      </c>
      <c r="F172" s="279">
        <v>10130.099999999999</v>
      </c>
      <c r="G172" s="279">
        <v>9935.1499999999978</v>
      </c>
      <c r="H172" s="279">
        <v>10577.05</v>
      </c>
      <c r="I172" s="279">
        <v>10772</v>
      </c>
      <c r="J172" s="279">
        <v>10898</v>
      </c>
      <c r="K172" s="277">
        <v>10646</v>
      </c>
      <c r="L172" s="277">
        <v>10325.049999999999</v>
      </c>
      <c r="M172" s="277">
        <v>3.9489999999999997E-2</v>
      </c>
    </row>
    <row r="173" spans="1:13">
      <c r="A173" s="301">
        <v>164</v>
      </c>
      <c r="B173" s="277" t="s">
        <v>164</v>
      </c>
      <c r="C173" s="277">
        <v>35.049999999999997</v>
      </c>
      <c r="D173" s="279">
        <v>35.25</v>
      </c>
      <c r="E173" s="279">
        <v>34.4</v>
      </c>
      <c r="F173" s="279">
        <v>33.75</v>
      </c>
      <c r="G173" s="279">
        <v>32.9</v>
      </c>
      <c r="H173" s="279">
        <v>35.9</v>
      </c>
      <c r="I173" s="279">
        <v>36.749999999999993</v>
      </c>
      <c r="J173" s="279">
        <v>37.4</v>
      </c>
      <c r="K173" s="277">
        <v>36.1</v>
      </c>
      <c r="L173" s="277">
        <v>34.6</v>
      </c>
      <c r="M173" s="277">
        <v>1017.90235</v>
      </c>
    </row>
    <row r="174" spans="1:13">
      <c r="A174" s="301">
        <v>165</v>
      </c>
      <c r="B174" s="277" t="s">
        <v>278</v>
      </c>
      <c r="C174" s="277">
        <v>340.9</v>
      </c>
      <c r="D174" s="279">
        <v>341.48333333333335</v>
      </c>
      <c r="E174" s="279">
        <v>335.9666666666667</v>
      </c>
      <c r="F174" s="279">
        <v>331.03333333333336</v>
      </c>
      <c r="G174" s="279">
        <v>325.51666666666671</v>
      </c>
      <c r="H174" s="279">
        <v>346.41666666666669</v>
      </c>
      <c r="I174" s="279">
        <v>351.93333333333334</v>
      </c>
      <c r="J174" s="279">
        <v>356.86666666666667</v>
      </c>
      <c r="K174" s="277">
        <v>347</v>
      </c>
      <c r="L174" s="277">
        <v>336.55</v>
      </c>
      <c r="M174" s="277">
        <v>2.1217600000000001</v>
      </c>
    </row>
    <row r="175" spans="1:13">
      <c r="A175" s="301">
        <v>166</v>
      </c>
      <c r="B175" s="277" t="s">
        <v>168</v>
      </c>
      <c r="C175" s="277">
        <v>181.05</v>
      </c>
      <c r="D175" s="279">
        <v>182.45000000000002</v>
      </c>
      <c r="E175" s="279">
        <v>177.00000000000003</v>
      </c>
      <c r="F175" s="279">
        <v>172.95000000000002</v>
      </c>
      <c r="G175" s="279">
        <v>167.50000000000003</v>
      </c>
      <c r="H175" s="279">
        <v>186.50000000000003</v>
      </c>
      <c r="I175" s="279">
        <v>191.95000000000002</v>
      </c>
      <c r="J175" s="279">
        <v>196.00000000000003</v>
      </c>
      <c r="K175" s="277">
        <v>187.9</v>
      </c>
      <c r="L175" s="277">
        <v>178.4</v>
      </c>
      <c r="M175" s="277">
        <v>299.89173</v>
      </c>
    </row>
    <row r="176" spans="1:13">
      <c r="A176" s="301">
        <v>167</v>
      </c>
      <c r="B176" s="277" t="s">
        <v>169</v>
      </c>
      <c r="C176" s="277">
        <v>104.75</v>
      </c>
      <c r="D176" s="279">
        <v>105.45</v>
      </c>
      <c r="E176" s="279">
        <v>103.4</v>
      </c>
      <c r="F176" s="279">
        <v>102.05</v>
      </c>
      <c r="G176" s="279">
        <v>100</v>
      </c>
      <c r="H176" s="279">
        <v>106.80000000000001</v>
      </c>
      <c r="I176" s="279">
        <v>108.85</v>
      </c>
      <c r="J176" s="279">
        <v>110.20000000000002</v>
      </c>
      <c r="K176" s="277">
        <v>107.5</v>
      </c>
      <c r="L176" s="277">
        <v>104.1</v>
      </c>
      <c r="M176" s="277">
        <v>44.978909999999999</v>
      </c>
    </row>
    <row r="177" spans="1:13">
      <c r="A177" s="301">
        <v>168</v>
      </c>
      <c r="B177" s="277" t="s">
        <v>279</v>
      </c>
      <c r="C177" s="277">
        <v>473.8</v>
      </c>
      <c r="D177" s="279">
        <v>475.59999999999997</v>
      </c>
      <c r="E177" s="279">
        <v>470.69999999999993</v>
      </c>
      <c r="F177" s="279">
        <v>467.59999999999997</v>
      </c>
      <c r="G177" s="279">
        <v>462.69999999999993</v>
      </c>
      <c r="H177" s="279">
        <v>478.69999999999993</v>
      </c>
      <c r="I177" s="279">
        <v>483.59999999999991</v>
      </c>
      <c r="J177" s="279">
        <v>486.69999999999993</v>
      </c>
      <c r="K177" s="277">
        <v>480.5</v>
      </c>
      <c r="L177" s="277">
        <v>472.5</v>
      </c>
      <c r="M177" s="277">
        <v>1.1707700000000001</v>
      </c>
    </row>
    <row r="178" spans="1:13">
      <c r="A178" s="301">
        <v>169</v>
      </c>
      <c r="B178" s="277" t="s">
        <v>170</v>
      </c>
      <c r="C178" s="277">
        <v>1878.05</v>
      </c>
      <c r="D178" s="279">
        <v>1862.3</v>
      </c>
      <c r="E178" s="279">
        <v>1840</v>
      </c>
      <c r="F178" s="279">
        <v>1801.95</v>
      </c>
      <c r="G178" s="279">
        <v>1779.65</v>
      </c>
      <c r="H178" s="279">
        <v>1900.35</v>
      </c>
      <c r="I178" s="279">
        <v>1922.6499999999996</v>
      </c>
      <c r="J178" s="279">
        <v>1960.6999999999998</v>
      </c>
      <c r="K178" s="277">
        <v>1884.6</v>
      </c>
      <c r="L178" s="277">
        <v>1824.25</v>
      </c>
      <c r="M178" s="277">
        <v>201.95490000000001</v>
      </c>
    </row>
    <row r="179" spans="1:13">
      <c r="A179" s="301">
        <v>170</v>
      </c>
      <c r="B179" s="277" t="s">
        <v>280</v>
      </c>
      <c r="C179" s="277">
        <v>860.2</v>
      </c>
      <c r="D179" s="279">
        <v>860.69999999999993</v>
      </c>
      <c r="E179" s="279">
        <v>849.49999999999989</v>
      </c>
      <c r="F179" s="279">
        <v>838.8</v>
      </c>
      <c r="G179" s="279">
        <v>827.59999999999991</v>
      </c>
      <c r="H179" s="279">
        <v>871.39999999999986</v>
      </c>
      <c r="I179" s="279">
        <v>882.59999999999991</v>
      </c>
      <c r="J179" s="279">
        <v>893.29999999999984</v>
      </c>
      <c r="K179" s="277">
        <v>871.9</v>
      </c>
      <c r="L179" s="277">
        <v>850</v>
      </c>
      <c r="M179" s="277">
        <v>20.628060000000001</v>
      </c>
    </row>
    <row r="180" spans="1:13">
      <c r="A180" s="301">
        <v>171</v>
      </c>
      <c r="B180" s="277" t="s">
        <v>175</v>
      </c>
      <c r="C180" s="277">
        <v>3894.65</v>
      </c>
      <c r="D180" s="279">
        <v>3898.8833333333332</v>
      </c>
      <c r="E180" s="279">
        <v>3835.7666666666664</v>
      </c>
      <c r="F180" s="279">
        <v>3776.8833333333332</v>
      </c>
      <c r="G180" s="279">
        <v>3713.7666666666664</v>
      </c>
      <c r="H180" s="279">
        <v>3957.7666666666664</v>
      </c>
      <c r="I180" s="279">
        <v>4020.8833333333332</v>
      </c>
      <c r="J180" s="279">
        <v>4079.7666666666664</v>
      </c>
      <c r="K180" s="277">
        <v>3962</v>
      </c>
      <c r="L180" s="277">
        <v>3840</v>
      </c>
      <c r="M180" s="277">
        <v>2.00421</v>
      </c>
    </row>
    <row r="181" spans="1:13">
      <c r="A181" s="301">
        <v>172</v>
      </c>
      <c r="B181" s="277" t="s">
        <v>173</v>
      </c>
      <c r="C181" s="277">
        <v>22295.4</v>
      </c>
      <c r="D181" s="279">
        <v>22425.533333333336</v>
      </c>
      <c r="E181" s="279">
        <v>22052.066666666673</v>
      </c>
      <c r="F181" s="279">
        <v>21808.733333333337</v>
      </c>
      <c r="G181" s="279">
        <v>21435.266666666674</v>
      </c>
      <c r="H181" s="279">
        <v>22668.866666666672</v>
      </c>
      <c r="I181" s="279">
        <v>23042.333333333339</v>
      </c>
      <c r="J181" s="279">
        <v>23285.666666666672</v>
      </c>
      <c r="K181" s="277">
        <v>22799</v>
      </c>
      <c r="L181" s="277">
        <v>22182.2</v>
      </c>
      <c r="M181" s="277">
        <v>0.44546000000000002</v>
      </c>
    </row>
    <row r="182" spans="1:13">
      <c r="A182" s="301">
        <v>173</v>
      </c>
      <c r="B182" s="277" t="s">
        <v>176</v>
      </c>
      <c r="C182" s="277">
        <v>698.9</v>
      </c>
      <c r="D182" s="279">
        <v>707.09999999999991</v>
      </c>
      <c r="E182" s="279">
        <v>685.39999999999986</v>
      </c>
      <c r="F182" s="279">
        <v>671.9</v>
      </c>
      <c r="G182" s="279">
        <v>650.19999999999993</v>
      </c>
      <c r="H182" s="279">
        <v>720.5999999999998</v>
      </c>
      <c r="I182" s="279">
        <v>742.29999999999984</v>
      </c>
      <c r="J182" s="279">
        <v>755.79999999999973</v>
      </c>
      <c r="K182" s="277">
        <v>728.8</v>
      </c>
      <c r="L182" s="277">
        <v>693.6</v>
      </c>
      <c r="M182" s="277">
        <v>50.215850000000003</v>
      </c>
    </row>
    <row r="183" spans="1:13">
      <c r="A183" s="301">
        <v>174</v>
      </c>
      <c r="B183" s="277" t="s">
        <v>174</v>
      </c>
      <c r="C183" s="277">
        <v>1137.8499999999999</v>
      </c>
      <c r="D183" s="279">
        <v>1142.1333333333332</v>
      </c>
      <c r="E183" s="279">
        <v>1126.2666666666664</v>
      </c>
      <c r="F183" s="279">
        <v>1114.6833333333332</v>
      </c>
      <c r="G183" s="279">
        <v>1098.8166666666664</v>
      </c>
      <c r="H183" s="279">
        <v>1153.7166666666665</v>
      </c>
      <c r="I183" s="279">
        <v>1169.5833333333333</v>
      </c>
      <c r="J183" s="279">
        <v>1181.1666666666665</v>
      </c>
      <c r="K183" s="277">
        <v>1158</v>
      </c>
      <c r="L183" s="277">
        <v>1130.55</v>
      </c>
      <c r="M183" s="277">
        <v>4.6509400000000003</v>
      </c>
    </row>
    <row r="184" spans="1:13">
      <c r="A184" s="301">
        <v>175</v>
      </c>
      <c r="B184" s="277" t="s">
        <v>172</v>
      </c>
      <c r="C184" s="277">
        <v>195.6</v>
      </c>
      <c r="D184" s="279">
        <v>197.63333333333335</v>
      </c>
      <c r="E184" s="279">
        <v>192.76666666666671</v>
      </c>
      <c r="F184" s="279">
        <v>189.93333333333337</v>
      </c>
      <c r="G184" s="279">
        <v>185.06666666666672</v>
      </c>
      <c r="H184" s="279">
        <v>200.4666666666667</v>
      </c>
      <c r="I184" s="279">
        <v>205.33333333333331</v>
      </c>
      <c r="J184" s="279">
        <v>208.16666666666669</v>
      </c>
      <c r="K184" s="277">
        <v>202.5</v>
      </c>
      <c r="L184" s="277">
        <v>194.8</v>
      </c>
      <c r="M184" s="277">
        <v>1114.1000300000001</v>
      </c>
    </row>
    <row r="185" spans="1:13">
      <c r="A185" s="301">
        <v>176</v>
      </c>
      <c r="B185" s="277" t="s">
        <v>171</v>
      </c>
      <c r="C185" s="277">
        <v>36.9</v>
      </c>
      <c r="D185" s="279">
        <v>36.383333333333333</v>
      </c>
      <c r="E185" s="279">
        <v>35.516666666666666</v>
      </c>
      <c r="F185" s="279">
        <v>34.133333333333333</v>
      </c>
      <c r="G185" s="279">
        <v>33.266666666666666</v>
      </c>
      <c r="H185" s="279">
        <v>37.766666666666666</v>
      </c>
      <c r="I185" s="279">
        <v>38.633333333333326</v>
      </c>
      <c r="J185" s="279">
        <v>40.016666666666666</v>
      </c>
      <c r="K185" s="277">
        <v>37.25</v>
      </c>
      <c r="L185" s="277">
        <v>35</v>
      </c>
      <c r="M185" s="277">
        <v>597.44997000000001</v>
      </c>
    </row>
    <row r="186" spans="1:13">
      <c r="A186" s="301">
        <v>177</v>
      </c>
      <c r="B186" s="277" t="s">
        <v>281</v>
      </c>
      <c r="C186" s="277">
        <v>137.69999999999999</v>
      </c>
      <c r="D186" s="279">
        <v>136.73333333333332</v>
      </c>
      <c r="E186" s="279">
        <v>134.96666666666664</v>
      </c>
      <c r="F186" s="279">
        <v>132.23333333333332</v>
      </c>
      <c r="G186" s="279">
        <v>130.46666666666664</v>
      </c>
      <c r="H186" s="279">
        <v>139.46666666666664</v>
      </c>
      <c r="I186" s="279">
        <v>141.23333333333335</v>
      </c>
      <c r="J186" s="279">
        <v>143.96666666666664</v>
      </c>
      <c r="K186" s="277">
        <v>138.5</v>
      </c>
      <c r="L186" s="277">
        <v>134</v>
      </c>
      <c r="M186" s="277">
        <v>12.39378</v>
      </c>
    </row>
    <row r="187" spans="1:13">
      <c r="A187" s="301">
        <v>178</v>
      </c>
      <c r="B187" s="277" t="s">
        <v>178</v>
      </c>
      <c r="C187" s="277">
        <v>493.9</v>
      </c>
      <c r="D187" s="279">
        <v>491.95</v>
      </c>
      <c r="E187" s="279">
        <v>485</v>
      </c>
      <c r="F187" s="279">
        <v>476.1</v>
      </c>
      <c r="G187" s="279">
        <v>469.15000000000003</v>
      </c>
      <c r="H187" s="279">
        <v>500.84999999999997</v>
      </c>
      <c r="I187" s="279">
        <v>507.7999999999999</v>
      </c>
      <c r="J187" s="279">
        <v>516.69999999999993</v>
      </c>
      <c r="K187" s="277">
        <v>498.9</v>
      </c>
      <c r="L187" s="277">
        <v>483.05</v>
      </c>
      <c r="M187" s="277">
        <v>148.99981</v>
      </c>
    </row>
    <row r="188" spans="1:13">
      <c r="A188" s="301">
        <v>179</v>
      </c>
      <c r="B188" s="277" t="s">
        <v>179</v>
      </c>
      <c r="C188" s="277">
        <v>389.25</v>
      </c>
      <c r="D188" s="279">
        <v>392.25</v>
      </c>
      <c r="E188" s="279">
        <v>384.5</v>
      </c>
      <c r="F188" s="279">
        <v>379.75</v>
      </c>
      <c r="G188" s="279">
        <v>372</v>
      </c>
      <c r="H188" s="279">
        <v>397</v>
      </c>
      <c r="I188" s="279">
        <v>404.75</v>
      </c>
      <c r="J188" s="279">
        <v>409.5</v>
      </c>
      <c r="K188" s="277">
        <v>400</v>
      </c>
      <c r="L188" s="277">
        <v>387.5</v>
      </c>
      <c r="M188" s="277">
        <v>19.26596</v>
      </c>
    </row>
    <row r="189" spans="1:13">
      <c r="A189" s="301">
        <v>180</v>
      </c>
      <c r="B189" s="277" t="s">
        <v>282</v>
      </c>
      <c r="C189" s="277">
        <v>440.1</v>
      </c>
      <c r="D189" s="279">
        <v>440.13333333333338</v>
      </c>
      <c r="E189" s="279">
        <v>430.26666666666677</v>
      </c>
      <c r="F189" s="279">
        <v>420.43333333333339</v>
      </c>
      <c r="G189" s="279">
        <v>410.56666666666678</v>
      </c>
      <c r="H189" s="279">
        <v>449.96666666666675</v>
      </c>
      <c r="I189" s="279">
        <v>459.83333333333343</v>
      </c>
      <c r="J189" s="279">
        <v>469.66666666666674</v>
      </c>
      <c r="K189" s="277">
        <v>450</v>
      </c>
      <c r="L189" s="277">
        <v>430.3</v>
      </c>
      <c r="M189" s="277">
        <v>25.54851</v>
      </c>
    </row>
    <row r="190" spans="1:13">
      <c r="A190" s="301">
        <v>181</v>
      </c>
      <c r="B190" s="277" t="s">
        <v>192</v>
      </c>
      <c r="C190" s="277">
        <v>385.7</v>
      </c>
      <c r="D190" s="279">
        <v>389.09999999999997</v>
      </c>
      <c r="E190" s="279">
        <v>380.39999999999992</v>
      </c>
      <c r="F190" s="279">
        <v>375.09999999999997</v>
      </c>
      <c r="G190" s="279">
        <v>366.39999999999992</v>
      </c>
      <c r="H190" s="279">
        <v>394.39999999999992</v>
      </c>
      <c r="I190" s="279">
        <v>403.09999999999997</v>
      </c>
      <c r="J190" s="279">
        <v>408.39999999999992</v>
      </c>
      <c r="K190" s="277">
        <v>397.8</v>
      </c>
      <c r="L190" s="277">
        <v>383.8</v>
      </c>
      <c r="M190" s="277">
        <v>25.89115</v>
      </c>
    </row>
    <row r="191" spans="1:13">
      <c r="A191" s="301">
        <v>182</v>
      </c>
      <c r="B191" s="277" t="s">
        <v>187</v>
      </c>
      <c r="C191" s="277">
        <v>2222.35</v>
      </c>
      <c r="D191" s="279">
        <v>2216.0666666666666</v>
      </c>
      <c r="E191" s="279">
        <v>2182.2833333333333</v>
      </c>
      <c r="F191" s="279">
        <v>2142.2166666666667</v>
      </c>
      <c r="G191" s="279">
        <v>2108.4333333333334</v>
      </c>
      <c r="H191" s="279">
        <v>2256.1333333333332</v>
      </c>
      <c r="I191" s="279">
        <v>2289.9166666666661</v>
      </c>
      <c r="J191" s="279">
        <v>2329.9833333333331</v>
      </c>
      <c r="K191" s="277">
        <v>2249.85</v>
      </c>
      <c r="L191" s="277">
        <v>2176</v>
      </c>
      <c r="M191" s="277">
        <v>96.103269999999995</v>
      </c>
    </row>
    <row r="192" spans="1:13">
      <c r="A192" s="301">
        <v>183</v>
      </c>
      <c r="B192" s="277" t="s">
        <v>3465</v>
      </c>
      <c r="C192" s="277">
        <v>430.1</v>
      </c>
      <c r="D192" s="279">
        <v>432.16666666666669</v>
      </c>
      <c r="E192" s="279">
        <v>426.58333333333337</v>
      </c>
      <c r="F192" s="279">
        <v>423.06666666666666</v>
      </c>
      <c r="G192" s="279">
        <v>417.48333333333335</v>
      </c>
      <c r="H192" s="279">
        <v>435.68333333333339</v>
      </c>
      <c r="I192" s="279">
        <v>441.26666666666677</v>
      </c>
      <c r="J192" s="279">
        <v>444.78333333333342</v>
      </c>
      <c r="K192" s="277">
        <v>437.75</v>
      </c>
      <c r="L192" s="277">
        <v>428.65</v>
      </c>
      <c r="M192" s="277">
        <v>37.653689999999997</v>
      </c>
    </row>
    <row r="193" spans="1:13">
      <c r="A193" s="301">
        <v>184</v>
      </c>
      <c r="B193" s="277" t="s">
        <v>184</v>
      </c>
      <c r="C193" s="277">
        <v>42.2</v>
      </c>
      <c r="D193" s="279">
        <v>42.133333333333333</v>
      </c>
      <c r="E193" s="279">
        <v>41.566666666666663</v>
      </c>
      <c r="F193" s="279">
        <v>40.93333333333333</v>
      </c>
      <c r="G193" s="279">
        <v>40.36666666666666</v>
      </c>
      <c r="H193" s="279">
        <v>42.766666666666666</v>
      </c>
      <c r="I193" s="279">
        <v>43.333333333333343</v>
      </c>
      <c r="J193" s="279">
        <v>43.966666666666669</v>
      </c>
      <c r="K193" s="277">
        <v>42.7</v>
      </c>
      <c r="L193" s="277">
        <v>41.5</v>
      </c>
      <c r="M193" s="277">
        <v>45.337000000000003</v>
      </c>
    </row>
    <row r="194" spans="1:13">
      <c r="A194" s="301">
        <v>185</v>
      </c>
      <c r="B194" s="277" t="s">
        <v>183</v>
      </c>
      <c r="C194" s="277">
        <v>107.6</v>
      </c>
      <c r="D194" s="279">
        <v>107.2</v>
      </c>
      <c r="E194" s="279">
        <v>105.80000000000001</v>
      </c>
      <c r="F194" s="279">
        <v>104.00000000000001</v>
      </c>
      <c r="G194" s="279">
        <v>102.60000000000002</v>
      </c>
      <c r="H194" s="279">
        <v>109</v>
      </c>
      <c r="I194" s="279">
        <v>110.4</v>
      </c>
      <c r="J194" s="279">
        <v>112.19999999999999</v>
      </c>
      <c r="K194" s="277">
        <v>108.6</v>
      </c>
      <c r="L194" s="277">
        <v>105.4</v>
      </c>
      <c r="M194" s="277">
        <v>646.94703000000004</v>
      </c>
    </row>
    <row r="195" spans="1:13">
      <c r="A195" s="301">
        <v>186</v>
      </c>
      <c r="B195" s="277" t="s">
        <v>185</v>
      </c>
      <c r="C195" s="277">
        <v>50.3</v>
      </c>
      <c r="D195" s="279">
        <v>50.816666666666663</v>
      </c>
      <c r="E195" s="279">
        <v>49.183333333333323</v>
      </c>
      <c r="F195" s="279">
        <v>48.066666666666663</v>
      </c>
      <c r="G195" s="279">
        <v>46.433333333333323</v>
      </c>
      <c r="H195" s="279">
        <v>51.933333333333323</v>
      </c>
      <c r="I195" s="279">
        <v>53.566666666666663</v>
      </c>
      <c r="J195" s="279">
        <v>54.683333333333323</v>
      </c>
      <c r="K195" s="277">
        <v>52.45</v>
      </c>
      <c r="L195" s="277">
        <v>49.7</v>
      </c>
      <c r="M195" s="277">
        <v>538.16346999999996</v>
      </c>
    </row>
    <row r="196" spans="1:13">
      <c r="A196" s="301">
        <v>187</v>
      </c>
      <c r="B196" s="277" t="s">
        <v>186</v>
      </c>
      <c r="C196" s="277">
        <v>338.7</v>
      </c>
      <c r="D196" s="279">
        <v>339.40000000000003</v>
      </c>
      <c r="E196" s="279">
        <v>334.50000000000006</v>
      </c>
      <c r="F196" s="279">
        <v>330.3</v>
      </c>
      <c r="G196" s="279">
        <v>325.40000000000003</v>
      </c>
      <c r="H196" s="279">
        <v>343.60000000000008</v>
      </c>
      <c r="I196" s="279">
        <v>348.50000000000006</v>
      </c>
      <c r="J196" s="279">
        <v>352.7000000000001</v>
      </c>
      <c r="K196" s="277">
        <v>344.3</v>
      </c>
      <c r="L196" s="277">
        <v>335.2</v>
      </c>
      <c r="M196" s="277">
        <v>125.26909000000001</v>
      </c>
    </row>
    <row r="197" spans="1:13">
      <c r="A197" s="301">
        <v>188</v>
      </c>
      <c r="B197" s="268" t="s">
        <v>188</v>
      </c>
      <c r="C197" s="268">
        <v>569</v>
      </c>
      <c r="D197" s="308">
        <v>567.44999999999993</v>
      </c>
      <c r="E197" s="308">
        <v>562.89999999999986</v>
      </c>
      <c r="F197" s="308">
        <v>556.79999999999995</v>
      </c>
      <c r="G197" s="308">
        <v>552.24999999999989</v>
      </c>
      <c r="H197" s="308">
        <v>573.54999999999984</v>
      </c>
      <c r="I197" s="308">
        <v>578.0999999999998</v>
      </c>
      <c r="J197" s="308">
        <v>584.19999999999982</v>
      </c>
      <c r="K197" s="268">
        <v>572</v>
      </c>
      <c r="L197" s="268">
        <v>561.35</v>
      </c>
      <c r="M197" s="268">
        <v>39.595759999999999</v>
      </c>
    </row>
    <row r="198" spans="1:13">
      <c r="A198" s="301">
        <v>189</v>
      </c>
      <c r="B198" s="268" t="s">
        <v>283</v>
      </c>
      <c r="C198" s="268">
        <v>114.6</v>
      </c>
      <c r="D198" s="308">
        <v>115.26666666666667</v>
      </c>
      <c r="E198" s="308">
        <v>112.78333333333333</v>
      </c>
      <c r="F198" s="308">
        <v>110.96666666666667</v>
      </c>
      <c r="G198" s="308">
        <v>108.48333333333333</v>
      </c>
      <c r="H198" s="308">
        <v>117.08333333333333</v>
      </c>
      <c r="I198" s="308">
        <v>119.56666666666665</v>
      </c>
      <c r="J198" s="308">
        <v>121.38333333333333</v>
      </c>
      <c r="K198" s="268">
        <v>117.75</v>
      </c>
      <c r="L198" s="268">
        <v>113.45</v>
      </c>
      <c r="M198" s="268">
        <v>3.2852700000000001</v>
      </c>
    </row>
    <row r="199" spans="1:13">
      <c r="A199" s="301">
        <v>190</v>
      </c>
      <c r="B199" s="268" t="s">
        <v>167</v>
      </c>
      <c r="C199" s="268">
        <v>647.25</v>
      </c>
      <c r="D199" s="308">
        <v>651.41666666666663</v>
      </c>
      <c r="E199" s="308">
        <v>639.83333333333326</v>
      </c>
      <c r="F199" s="308">
        <v>632.41666666666663</v>
      </c>
      <c r="G199" s="308">
        <v>620.83333333333326</v>
      </c>
      <c r="H199" s="308">
        <v>658.83333333333326</v>
      </c>
      <c r="I199" s="308">
        <v>670.41666666666652</v>
      </c>
      <c r="J199" s="308">
        <v>677.83333333333326</v>
      </c>
      <c r="K199" s="268">
        <v>663</v>
      </c>
      <c r="L199" s="268">
        <v>644</v>
      </c>
      <c r="M199" s="268">
        <v>4.5848199999999997</v>
      </c>
    </row>
    <row r="200" spans="1:13">
      <c r="A200" s="301">
        <v>191</v>
      </c>
      <c r="B200" s="268" t="s">
        <v>189</v>
      </c>
      <c r="C200" s="268">
        <v>961.85</v>
      </c>
      <c r="D200" s="308">
        <v>968.75</v>
      </c>
      <c r="E200" s="308">
        <v>950.5</v>
      </c>
      <c r="F200" s="308">
        <v>939.15</v>
      </c>
      <c r="G200" s="308">
        <v>920.9</v>
      </c>
      <c r="H200" s="308">
        <v>980.1</v>
      </c>
      <c r="I200" s="308">
        <v>998.35</v>
      </c>
      <c r="J200" s="308">
        <v>1009.7</v>
      </c>
      <c r="K200" s="268">
        <v>987</v>
      </c>
      <c r="L200" s="268">
        <v>957.4</v>
      </c>
      <c r="M200" s="268">
        <v>36.916980000000002</v>
      </c>
    </row>
    <row r="201" spans="1:13">
      <c r="A201" s="301">
        <v>192</v>
      </c>
      <c r="B201" s="268" t="s">
        <v>190</v>
      </c>
      <c r="C201" s="268">
        <v>2353</v>
      </c>
      <c r="D201" s="308">
        <v>2369.3166666666666</v>
      </c>
      <c r="E201" s="308">
        <v>2326.6333333333332</v>
      </c>
      <c r="F201" s="308">
        <v>2300.2666666666664</v>
      </c>
      <c r="G201" s="308">
        <v>2257.583333333333</v>
      </c>
      <c r="H201" s="308">
        <v>2395.6833333333334</v>
      </c>
      <c r="I201" s="308">
        <v>2438.3666666666668</v>
      </c>
      <c r="J201" s="308">
        <v>2464.7333333333336</v>
      </c>
      <c r="K201" s="268">
        <v>2412</v>
      </c>
      <c r="L201" s="268">
        <v>2342.9499999999998</v>
      </c>
      <c r="M201" s="268">
        <v>4.9664700000000002</v>
      </c>
    </row>
    <row r="202" spans="1:13">
      <c r="A202" s="301">
        <v>193</v>
      </c>
      <c r="B202" s="268" t="s">
        <v>191</v>
      </c>
      <c r="C202" s="268">
        <v>326.7</v>
      </c>
      <c r="D202" s="308">
        <v>328.08333333333331</v>
      </c>
      <c r="E202" s="308">
        <v>323.81666666666661</v>
      </c>
      <c r="F202" s="308">
        <v>320.93333333333328</v>
      </c>
      <c r="G202" s="308">
        <v>316.66666666666657</v>
      </c>
      <c r="H202" s="308">
        <v>330.96666666666664</v>
      </c>
      <c r="I202" s="308">
        <v>335.23333333333341</v>
      </c>
      <c r="J202" s="308">
        <v>338.11666666666667</v>
      </c>
      <c r="K202" s="268">
        <v>332.35</v>
      </c>
      <c r="L202" s="268">
        <v>325.2</v>
      </c>
      <c r="M202" s="268">
        <v>4.2289599999999998</v>
      </c>
    </row>
    <row r="203" spans="1:13">
      <c r="A203" s="301">
        <v>194</v>
      </c>
      <c r="B203" s="268" t="s">
        <v>197</v>
      </c>
      <c r="C203" s="268">
        <v>436.5</v>
      </c>
      <c r="D203" s="308">
        <v>440.66666666666669</v>
      </c>
      <c r="E203" s="308">
        <v>429.33333333333337</v>
      </c>
      <c r="F203" s="308">
        <v>422.16666666666669</v>
      </c>
      <c r="G203" s="308">
        <v>410.83333333333337</v>
      </c>
      <c r="H203" s="308">
        <v>447.83333333333337</v>
      </c>
      <c r="I203" s="308">
        <v>459.16666666666674</v>
      </c>
      <c r="J203" s="308">
        <v>466.33333333333337</v>
      </c>
      <c r="K203" s="268">
        <v>452</v>
      </c>
      <c r="L203" s="268">
        <v>433.5</v>
      </c>
      <c r="M203" s="268">
        <v>58.06559</v>
      </c>
    </row>
    <row r="204" spans="1:13">
      <c r="A204" s="301">
        <v>195</v>
      </c>
      <c r="B204" s="268" t="s">
        <v>195</v>
      </c>
      <c r="C204" s="268">
        <v>3798.5</v>
      </c>
      <c r="D204" s="308">
        <v>3808.7333333333336</v>
      </c>
      <c r="E204" s="308">
        <v>3772.7666666666673</v>
      </c>
      <c r="F204" s="308">
        <v>3747.0333333333338</v>
      </c>
      <c r="G204" s="308">
        <v>3711.0666666666675</v>
      </c>
      <c r="H204" s="308">
        <v>3834.4666666666672</v>
      </c>
      <c r="I204" s="308">
        <v>3870.4333333333334</v>
      </c>
      <c r="J204" s="308">
        <v>3896.166666666667</v>
      </c>
      <c r="K204" s="268">
        <v>3844.7</v>
      </c>
      <c r="L204" s="268">
        <v>3783</v>
      </c>
      <c r="M204" s="268">
        <v>3.3683800000000002</v>
      </c>
    </row>
    <row r="205" spans="1:13">
      <c r="A205" s="301">
        <v>196</v>
      </c>
      <c r="B205" s="268" t="s">
        <v>196</v>
      </c>
      <c r="C205" s="268">
        <v>32.049999999999997</v>
      </c>
      <c r="D205" s="308">
        <v>32.133333333333333</v>
      </c>
      <c r="E205" s="308">
        <v>31.666666666666664</v>
      </c>
      <c r="F205" s="308">
        <v>31.283333333333331</v>
      </c>
      <c r="G205" s="308">
        <v>30.816666666666663</v>
      </c>
      <c r="H205" s="308">
        <v>32.516666666666666</v>
      </c>
      <c r="I205" s="308">
        <v>32.983333333333334</v>
      </c>
      <c r="J205" s="308">
        <v>33.366666666666667</v>
      </c>
      <c r="K205" s="268">
        <v>32.6</v>
      </c>
      <c r="L205" s="268">
        <v>31.75</v>
      </c>
      <c r="M205" s="268">
        <v>35.505429999999997</v>
      </c>
    </row>
    <row r="206" spans="1:13">
      <c r="A206" s="301">
        <v>197</v>
      </c>
      <c r="B206" s="268" t="s">
        <v>193</v>
      </c>
      <c r="C206" s="268">
        <v>1031.4000000000001</v>
      </c>
      <c r="D206" s="308">
        <v>1042.8</v>
      </c>
      <c r="E206" s="308">
        <v>1015.5999999999999</v>
      </c>
      <c r="F206" s="308">
        <v>999.8</v>
      </c>
      <c r="G206" s="308">
        <v>972.59999999999991</v>
      </c>
      <c r="H206" s="308">
        <v>1058.5999999999999</v>
      </c>
      <c r="I206" s="308">
        <v>1085.8000000000002</v>
      </c>
      <c r="J206" s="308">
        <v>1101.5999999999999</v>
      </c>
      <c r="K206" s="268">
        <v>1070</v>
      </c>
      <c r="L206" s="268">
        <v>1027</v>
      </c>
      <c r="M206" s="268">
        <v>7.2935499999999998</v>
      </c>
    </row>
    <row r="207" spans="1:13">
      <c r="A207" s="301">
        <v>198</v>
      </c>
      <c r="B207" s="268" t="s">
        <v>143</v>
      </c>
      <c r="C207" s="268">
        <v>636.1</v>
      </c>
      <c r="D207" s="308">
        <v>631.21666666666658</v>
      </c>
      <c r="E207" s="308">
        <v>623.43333333333317</v>
      </c>
      <c r="F207" s="308">
        <v>610.76666666666654</v>
      </c>
      <c r="G207" s="308">
        <v>602.98333333333312</v>
      </c>
      <c r="H207" s="308">
        <v>643.88333333333321</v>
      </c>
      <c r="I207" s="308">
        <v>651.66666666666674</v>
      </c>
      <c r="J207" s="308">
        <v>664.33333333333326</v>
      </c>
      <c r="K207" s="268">
        <v>639</v>
      </c>
      <c r="L207" s="268">
        <v>618.54999999999995</v>
      </c>
      <c r="M207" s="268">
        <v>41.588859999999997</v>
      </c>
    </row>
    <row r="208" spans="1:13">
      <c r="A208" s="301">
        <v>199</v>
      </c>
      <c r="B208" s="268" t="s">
        <v>284</v>
      </c>
      <c r="C208" s="268">
        <v>172.5</v>
      </c>
      <c r="D208" s="308">
        <v>173</v>
      </c>
      <c r="E208" s="308">
        <v>171.5</v>
      </c>
      <c r="F208" s="308">
        <v>170.5</v>
      </c>
      <c r="G208" s="308">
        <v>169</v>
      </c>
      <c r="H208" s="308">
        <v>174</v>
      </c>
      <c r="I208" s="308">
        <v>175.5</v>
      </c>
      <c r="J208" s="308">
        <v>176.5</v>
      </c>
      <c r="K208" s="268">
        <v>174.5</v>
      </c>
      <c r="L208" s="268">
        <v>172</v>
      </c>
      <c r="M208" s="268">
        <v>2.8529399999999998</v>
      </c>
    </row>
    <row r="209" spans="1:13">
      <c r="A209" s="301">
        <v>200</v>
      </c>
      <c r="B209" s="268" t="s">
        <v>285</v>
      </c>
      <c r="C209" s="268">
        <v>228.95</v>
      </c>
      <c r="D209" s="308">
        <v>225.79999999999998</v>
      </c>
      <c r="E209" s="308">
        <v>218.14999999999998</v>
      </c>
      <c r="F209" s="308">
        <v>207.35</v>
      </c>
      <c r="G209" s="308">
        <v>199.7</v>
      </c>
      <c r="H209" s="308">
        <v>236.59999999999997</v>
      </c>
      <c r="I209" s="308">
        <v>244.25</v>
      </c>
      <c r="J209" s="308">
        <v>255.04999999999995</v>
      </c>
      <c r="K209" s="268">
        <v>233.45</v>
      </c>
      <c r="L209" s="268">
        <v>215</v>
      </c>
      <c r="M209" s="268">
        <v>8.4960699999999996</v>
      </c>
    </row>
    <row r="210" spans="1:13">
      <c r="A210" s="301">
        <v>201</v>
      </c>
      <c r="B210" s="268" t="s">
        <v>563</v>
      </c>
      <c r="C210" s="268">
        <v>680.25</v>
      </c>
      <c r="D210" s="308">
        <v>685.75</v>
      </c>
      <c r="E210" s="308">
        <v>673.5</v>
      </c>
      <c r="F210" s="308">
        <v>666.75</v>
      </c>
      <c r="G210" s="308">
        <v>654.5</v>
      </c>
      <c r="H210" s="308">
        <v>692.5</v>
      </c>
      <c r="I210" s="308">
        <v>704.75</v>
      </c>
      <c r="J210" s="308">
        <v>711.5</v>
      </c>
      <c r="K210" s="268">
        <v>698</v>
      </c>
      <c r="L210" s="268">
        <v>679</v>
      </c>
      <c r="M210" s="268">
        <v>2.4804400000000002</v>
      </c>
    </row>
    <row r="211" spans="1:13">
      <c r="A211" s="301">
        <v>202</v>
      </c>
      <c r="B211" s="268" t="s">
        <v>198</v>
      </c>
      <c r="C211" s="268">
        <v>110.35</v>
      </c>
      <c r="D211" s="308">
        <v>110.73333333333335</v>
      </c>
      <c r="E211" s="308">
        <v>108.76666666666669</v>
      </c>
      <c r="F211" s="308">
        <v>107.18333333333335</v>
      </c>
      <c r="G211" s="308">
        <v>105.2166666666667</v>
      </c>
      <c r="H211" s="308">
        <v>112.31666666666669</v>
      </c>
      <c r="I211" s="308">
        <v>114.28333333333333</v>
      </c>
      <c r="J211" s="308">
        <v>115.86666666666669</v>
      </c>
      <c r="K211" s="268">
        <v>112.7</v>
      </c>
      <c r="L211" s="268">
        <v>109.15</v>
      </c>
      <c r="M211" s="268">
        <v>133.37631999999999</v>
      </c>
    </row>
    <row r="212" spans="1:13">
      <c r="A212" s="301">
        <v>203</v>
      </c>
      <c r="B212" s="268" t="s">
        <v>120</v>
      </c>
      <c r="C212" s="268">
        <v>9.75</v>
      </c>
      <c r="D212" s="308">
        <v>9.4666666666666668</v>
      </c>
      <c r="E212" s="308">
        <v>9.0333333333333332</v>
      </c>
      <c r="F212" s="308">
        <v>8.3166666666666664</v>
      </c>
      <c r="G212" s="308">
        <v>7.8833333333333329</v>
      </c>
      <c r="H212" s="308">
        <v>10.183333333333334</v>
      </c>
      <c r="I212" s="308">
        <v>10.616666666666667</v>
      </c>
      <c r="J212" s="308">
        <v>11.333333333333334</v>
      </c>
      <c r="K212" s="268">
        <v>9.9</v>
      </c>
      <c r="L212" s="268">
        <v>8.75</v>
      </c>
      <c r="M212" s="268">
        <v>9245.4360400000005</v>
      </c>
    </row>
    <row r="213" spans="1:13">
      <c r="A213" s="301">
        <v>204</v>
      </c>
      <c r="B213" s="268" t="s">
        <v>199</v>
      </c>
      <c r="C213" s="268">
        <v>562.6</v>
      </c>
      <c r="D213" s="308">
        <v>561.65</v>
      </c>
      <c r="E213" s="308">
        <v>555.94999999999993</v>
      </c>
      <c r="F213" s="308">
        <v>549.29999999999995</v>
      </c>
      <c r="G213" s="308">
        <v>543.59999999999991</v>
      </c>
      <c r="H213" s="308">
        <v>568.29999999999995</v>
      </c>
      <c r="I213" s="308">
        <v>574</v>
      </c>
      <c r="J213" s="308">
        <v>580.65</v>
      </c>
      <c r="K213" s="268">
        <v>567.35</v>
      </c>
      <c r="L213" s="268">
        <v>555</v>
      </c>
      <c r="M213" s="268">
        <v>15.28875</v>
      </c>
    </row>
    <row r="214" spans="1:13">
      <c r="A214" s="301">
        <v>205</v>
      </c>
      <c r="B214" s="268" t="s">
        <v>569</v>
      </c>
      <c r="C214" s="268">
        <v>2189.25</v>
      </c>
      <c r="D214" s="308">
        <v>2204.6666666666665</v>
      </c>
      <c r="E214" s="308">
        <v>2160.6833333333329</v>
      </c>
      <c r="F214" s="308">
        <v>2132.1166666666663</v>
      </c>
      <c r="G214" s="308">
        <v>2088.1333333333328</v>
      </c>
      <c r="H214" s="308">
        <v>2233.2333333333331</v>
      </c>
      <c r="I214" s="308">
        <v>2277.2166666666667</v>
      </c>
      <c r="J214" s="308">
        <v>2305.7833333333333</v>
      </c>
      <c r="K214" s="268">
        <v>2248.65</v>
      </c>
      <c r="L214" s="268">
        <v>2176.1</v>
      </c>
      <c r="M214" s="268">
        <v>0.28494000000000003</v>
      </c>
    </row>
    <row r="215" spans="1:13">
      <c r="A215" s="301">
        <v>206</v>
      </c>
      <c r="B215" s="268" t="s">
        <v>200</v>
      </c>
      <c r="C215" s="308">
        <v>222.1</v>
      </c>
      <c r="D215" s="308">
        <v>221.68333333333331</v>
      </c>
      <c r="E215" s="308">
        <v>219.91666666666663</v>
      </c>
      <c r="F215" s="308">
        <v>217.73333333333332</v>
      </c>
      <c r="G215" s="308">
        <v>215.96666666666664</v>
      </c>
      <c r="H215" s="308">
        <v>223.86666666666662</v>
      </c>
      <c r="I215" s="308">
        <v>225.63333333333333</v>
      </c>
      <c r="J215" s="308">
        <v>227.81666666666661</v>
      </c>
      <c r="K215" s="308">
        <v>223.45</v>
      </c>
      <c r="L215" s="308">
        <v>219.5</v>
      </c>
      <c r="M215" s="308">
        <v>45.487789999999997</v>
      </c>
    </row>
    <row r="216" spans="1:13">
      <c r="A216" s="301">
        <v>207</v>
      </c>
      <c r="B216" s="268" t="s">
        <v>201</v>
      </c>
      <c r="C216" s="308">
        <v>25.55</v>
      </c>
      <c r="D216" s="308">
        <v>25.5</v>
      </c>
      <c r="E216" s="308">
        <v>24.25</v>
      </c>
      <c r="F216" s="308">
        <v>22.95</v>
      </c>
      <c r="G216" s="308">
        <v>21.7</v>
      </c>
      <c r="H216" s="308">
        <v>26.8</v>
      </c>
      <c r="I216" s="308">
        <v>28.05</v>
      </c>
      <c r="J216" s="308">
        <v>29.35</v>
      </c>
      <c r="K216" s="308">
        <v>26.75</v>
      </c>
      <c r="L216" s="308">
        <v>24.2</v>
      </c>
      <c r="M216" s="308">
        <v>543.12841000000003</v>
      </c>
    </row>
    <row r="217" spans="1:13">
      <c r="A217" s="301">
        <v>208</v>
      </c>
      <c r="B217" s="268" t="s">
        <v>202</v>
      </c>
      <c r="C217" s="308">
        <v>170.1</v>
      </c>
      <c r="D217" s="308">
        <v>170.26666666666665</v>
      </c>
      <c r="E217" s="308">
        <v>166.93333333333331</v>
      </c>
      <c r="F217" s="308">
        <v>163.76666666666665</v>
      </c>
      <c r="G217" s="308">
        <v>160.43333333333331</v>
      </c>
      <c r="H217" s="308">
        <v>173.43333333333331</v>
      </c>
      <c r="I217" s="308">
        <v>176.76666666666668</v>
      </c>
      <c r="J217" s="308">
        <v>179.93333333333331</v>
      </c>
      <c r="K217" s="308">
        <v>173.6</v>
      </c>
      <c r="L217" s="308">
        <v>167.1</v>
      </c>
      <c r="M217" s="308">
        <v>170.17518999999999</v>
      </c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L33" sqref="L3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52"/>
      <c r="B1" s="552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44025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49" t="s">
        <v>16</v>
      </c>
      <c r="B9" s="550" t="s">
        <v>18</v>
      </c>
      <c r="C9" s="548" t="s">
        <v>19</v>
      </c>
      <c r="D9" s="548" t="s">
        <v>20</v>
      </c>
      <c r="E9" s="548" t="s">
        <v>21</v>
      </c>
      <c r="F9" s="548"/>
      <c r="G9" s="548"/>
      <c r="H9" s="548" t="s">
        <v>22</v>
      </c>
      <c r="I9" s="548"/>
      <c r="J9" s="548"/>
      <c r="K9" s="274"/>
      <c r="L9" s="281"/>
      <c r="M9" s="282"/>
    </row>
    <row r="10" spans="1:15" ht="42.75" customHeight="1">
      <c r="A10" s="544"/>
      <c r="B10" s="546"/>
      <c r="C10" s="551" t="s">
        <v>23</v>
      </c>
      <c r="D10" s="551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19504.05</v>
      </c>
      <c r="D11" s="279">
        <v>19468.016666666666</v>
      </c>
      <c r="E11" s="279">
        <v>19337.033333333333</v>
      </c>
      <c r="F11" s="279">
        <v>19170.016666666666</v>
      </c>
      <c r="G11" s="279">
        <v>19039.033333333333</v>
      </c>
      <c r="H11" s="279">
        <v>19635.033333333333</v>
      </c>
      <c r="I11" s="279">
        <v>19766.016666666663</v>
      </c>
      <c r="J11" s="279">
        <v>19933.033333333333</v>
      </c>
      <c r="K11" s="277">
        <v>19599</v>
      </c>
      <c r="L11" s="277">
        <v>19301</v>
      </c>
      <c r="M11" s="277">
        <v>2.6460000000000001E-2</v>
      </c>
    </row>
    <row r="12" spans="1:15" ht="12" customHeight="1">
      <c r="A12" s="268">
        <v>2</v>
      </c>
      <c r="B12" s="277" t="s">
        <v>803</v>
      </c>
      <c r="C12" s="278">
        <v>937.7</v>
      </c>
      <c r="D12" s="279">
        <v>938.33333333333337</v>
      </c>
      <c r="E12" s="279">
        <v>924.36666666666679</v>
      </c>
      <c r="F12" s="279">
        <v>911.03333333333342</v>
      </c>
      <c r="G12" s="279">
        <v>897.06666666666683</v>
      </c>
      <c r="H12" s="279">
        <v>951.66666666666674</v>
      </c>
      <c r="I12" s="279">
        <v>965.63333333333321</v>
      </c>
      <c r="J12" s="279">
        <v>978.9666666666667</v>
      </c>
      <c r="K12" s="277">
        <v>952.3</v>
      </c>
      <c r="L12" s="277">
        <v>925</v>
      </c>
      <c r="M12" s="277">
        <v>1.75725</v>
      </c>
    </row>
    <row r="13" spans="1:15" ht="12" customHeight="1">
      <c r="A13" s="268">
        <v>3</v>
      </c>
      <c r="B13" s="277" t="s">
        <v>294</v>
      </c>
      <c r="C13" s="278">
        <v>1314.05</v>
      </c>
      <c r="D13" s="279">
        <v>1313.75</v>
      </c>
      <c r="E13" s="279">
        <v>1290.3</v>
      </c>
      <c r="F13" s="279">
        <v>1266.55</v>
      </c>
      <c r="G13" s="279">
        <v>1243.0999999999999</v>
      </c>
      <c r="H13" s="279">
        <v>1337.5</v>
      </c>
      <c r="I13" s="279">
        <v>1360.9499999999998</v>
      </c>
      <c r="J13" s="279">
        <v>1384.7</v>
      </c>
      <c r="K13" s="277">
        <v>1337.2</v>
      </c>
      <c r="L13" s="277">
        <v>1290</v>
      </c>
      <c r="M13" s="277">
        <v>0.24845</v>
      </c>
    </row>
    <row r="14" spans="1:15" ht="12" customHeight="1">
      <c r="A14" s="268">
        <v>4</v>
      </c>
      <c r="B14" s="277" t="s">
        <v>295</v>
      </c>
      <c r="C14" s="278">
        <v>15512.6</v>
      </c>
      <c r="D14" s="279">
        <v>15554.199999999999</v>
      </c>
      <c r="E14" s="279">
        <v>15458.399999999998</v>
      </c>
      <c r="F14" s="279">
        <v>15404.199999999999</v>
      </c>
      <c r="G14" s="279">
        <v>15308.399999999998</v>
      </c>
      <c r="H14" s="279">
        <v>15608.399999999998</v>
      </c>
      <c r="I14" s="279">
        <v>15704.199999999997</v>
      </c>
      <c r="J14" s="279">
        <v>15758.399999999998</v>
      </c>
      <c r="K14" s="277">
        <v>15650</v>
      </c>
      <c r="L14" s="277">
        <v>15500</v>
      </c>
      <c r="M14" s="277">
        <v>7.374E-2</v>
      </c>
    </row>
    <row r="15" spans="1:15" ht="12" customHeight="1">
      <c r="A15" s="268">
        <v>5</v>
      </c>
      <c r="B15" s="277" t="s">
        <v>227</v>
      </c>
      <c r="C15" s="278">
        <v>62.35</v>
      </c>
      <c r="D15" s="279">
        <v>62.849999999999994</v>
      </c>
      <c r="E15" s="279">
        <v>61.599999999999994</v>
      </c>
      <c r="F15" s="279">
        <v>60.85</v>
      </c>
      <c r="G15" s="279">
        <v>59.6</v>
      </c>
      <c r="H15" s="279">
        <v>63.599999999999987</v>
      </c>
      <c r="I15" s="279">
        <v>64.849999999999994</v>
      </c>
      <c r="J15" s="279">
        <v>65.59999999999998</v>
      </c>
      <c r="K15" s="277">
        <v>64.099999999999994</v>
      </c>
      <c r="L15" s="277">
        <v>62.1</v>
      </c>
      <c r="M15" s="277">
        <v>19.07386</v>
      </c>
    </row>
    <row r="16" spans="1:15" ht="12" customHeight="1">
      <c r="A16" s="268">
        <v>6</v>
      </c>
      <c r="B16" s="277" t="s">
        <v>228</v>
      </c>
      <c r="C16" s="278">
        <v>121.15</v>
      </c>
      <c r="D16" s="279">
        <v>122.18333333333332</v>
      </c>
      <c r="E16" s="279">
        <v>119.56666666666665</v>
      </c>
      <c r="F16" s="279">
        <v>117.98333333333332</v>
      </c>
      <c r="G16" s="279">
        <v>115.36666666666665</v>
      </c>
      <c r="H16" s="279">
        <v>123.76666666666665</v>
      </c>
      <c r="I16" s="279">
        <v>126.38333333333333</v>
      </c>
      <c r="J16" s="279">
        <v>127.96666666666665</v>
      </c>
      <c r="K16" s="277">
        <v>124.8</v>
      </c>
      <c r="L16" s="277">
        <v>120.6</v>
      </c>
      <c r="M16" s="277">
        <v>19.197849999999999</v>
      </c>
    </row>
    <row r="17" spans="1:13" ht="12" customHeight="1">
      <c r="A17" s="268">
        <v>7</v>
      </c>
      <c r="B17" s="277" t="s">
        <v>38</v>
      </c>
      <c r="C17" s="278">
        <v>1310.25</v>
      </c>
      <c r="D17" s="279">
        <v>1314.7833333333333</v>
      </c>
      <c r="E17" s="279">
        <v>1301.5666666666666</v>
      </c>
      <c r="F17" s="279">
        <v>1292.8833333333332</v>
      </c>
      <c r="G17" s="279">
        <v>1279.6666666666665</v>
      </c>
      <c r="H17" s="279">
        <v>1323.4666666666667</v>
      </c>
      <c r="I17" s="279">
        <v>1336.6833333333334</v>
      </c>
      <c r="J17" s="279">
        <v>1345.3666666666668</v>
      </c>
      <c r="K17" s="277">
        <v>1328</v>
      </c>
      <c r="L17" s="277">
        <v>1306.0999999999999</v>
      </c>
      <c r="M17" s="277">
        <v>8.3233599999999992</v>
      </c>
    </row>
    <row r="18" spans="1:13" ht="12" customHeight="1">
      <c r="A18" s="268">
        <v>8</v>
      </c>
      <c r="B18" s="277" t="s">
        <v>296</v>
      </c>
      <c r="C18" s="278">
        <v>151.9</v>
      </c>
      <c r="D18" s="279">
        <v>152.48333333333332</v>
      </c>
      <c r="E18" s="279">
        <v>149.46666666666664</v>
      </c>
      <c r="F18" s="279">
        <v>147.03333333333333</v>
      </c>
      <c r="G18" s="279">
        <v>144.01666666666665</v>
      </c>
      <c r="H18" s="279">
        <v>154.91666666666663</v>
      </c>
      <c r="I18" s="279">
        <v>157.93333333333334</v>
      </c>
      <c r="J18" s="279">
        <v>160.36666666666662</v>
      </c>
      <c r="K18" s="277">
        <v>155.5</v>
      </c>
      <c r="L18" s="277">
        <v>150.05000000000001</v>
      </c>
      <c r="M18" s="277">
        <v>12.01122</v>
      </c>
    </row>
    <row r="19" spans="1:13" ht="12" customHeight="1">
      <c r="A19" s="268">
        <v>9</v>
      </c>
      <c r="B19" s="277" t="s">
        <v>297</v>
      </c>
      <c r="C19" s="278">
        <v>371.05</v>
      </c>
      <c r="D19" s="279">
        <v>370.7166666666667</v>
      </c>
      <c r="E19" s="279">
        <v>356.98333333333341</v>
      </c>
      <c r="F19" s="279">
        <v>342.91666666666669</v>
      </c>
      <c r="G19" s="279">
        <v>329.18333333333339</v>
      </c>
      <c r="H19" s="279">
        <v>384.78333333333342</v>
      </c>
      <c r="I19" s="279">
        <v>398.51666666666677</v>
      </c>
      <c r="J19" s="279">
        <v>412.58333333333343</v>
      </c>
      <c r="K19" s="277">
        <v>384.45</v>
      </c>
      <c r="L19" s="277">
        <v>356.65</v>
      </c>
      <c r="M19" s="277">
        <v>18.837869999999999</v>
      </c>
    </row>
    <row r="20" spans="1:13" ht="12" customHeight="1">
      <c r="A20" s="268">
        <v>10</v>
      </c>
      <c r="B20" s="277" t="s">
        <v>41</v>
      </c>
      <c r="C20" s="278">
        <v>334.95</v>
      </c>
      <c r="D20" s="279">
        <v>336.63333333333333</v>
      </c>
      <c r="E20" s="279">
        <v>330.56666666666666</v>
      </c>
      <c r="F20" s="279">
        <v>326.18333333333334</v>
      </c>
      <c r="G20" s="279">
        <v>320.11666666666667</v>
      </c>
      <c r="H20" s="279">
        <v>341.01666666666665</v>
      </c>
      <c r="I20" s="279">
        <v>347.08333333333326</v>
      </c>
      <c r="J20" s="279">
        <v>351.46666666666664</v>
      </c>
      <c r="K20" s="277">
        <v>342.7</v>
      </c>
      <c r="L20" s="277">
        <v>332.25</v>
      </c>
      <c r="M20" s="277">
        <v>33.684570000000001</v>
      </c>
    </row>
    <row r="21" spans="1:13" ht="12" customHeight="1">
      <c r="A21" s="268">
        <v>11</v>
      </c>
      <c r="B21" s="277" t="s">
        <v>43</v>
      </c>
      <c r="C21" s="278">
        <v>34.799999999999997</v>
      </c>
      <c r="D21" s="279">
        <v>34.966666666666661</v>
      </c>
      <c r="E21" s="279">
        <v>34.533333333333324</v>
      </c>
      <c r="F21" s="279">
        <v>34.266666666666666</v>
      </c>
      <c r="G21" s="279">
        <v>33.833333333333329</v>
      </c>
      <c r="H21" s="279">
        <v>35.23333333333332</v>
      </c>
      <c r="I21" s="279">
        <v>35.666666666666657</v>
      </c>
      <c r="J21" s="279">
        <v>35.933333333333316</v>
      </c>
      <c r="K21" s="277">
        <v>35.4</v>
      </c>
      <c r="L21" s="277">
        <v>34.700000000000003</v>
      </c>
      <c r="M21" s="277">
        <v>44.398420000000002</v>
      </c>
    </row>
    <row r="22" spans="1:13" ht="12" customHeight="1">
      <c r="A22" s="268">
        <v>12</v>
      </c>
      <c r="B22" s="277" t="s">
        <v>298</v>
      </c>
      <c r="C22" s="278">
        <v>241.1</v>
      </c>
      <c r="D22" s="279">
        <v>240.61666666666665</v>
      </c>
      <c r="E22" s="279">
        <v>236.2833333333333</v>
      </c>
      <c r="F22" s="279">
        <v>231.46666666666667</v>
      </c>
      <c r="G22" s="279">
        <v>227.13333333333333</v>
      </c>
      <c r="H22" s="279">
        <v>245.43333333333328</v>
      </c>
      <c r="I22" s="279">
        <v>249.76666666666659</v>
      </c>
      <c r="J22" s="279">
        <v>254.58333333333326</v>
      </c>
      <c r="K22" s="277">
        <v>244.95</v>
      </c>
      <c r="L22" s="277">
        <v>235.8</v>
      </c>
      <c r="M22" s="277">
        <v>2.4706000000000001</v>
      </c>
    </row>
    <row r="23" spans="1:13">
      <c r="A23" s="268">
        <v>13</v>
      </c>
      <c r="B23" s="277" t="s">
        <v>299</v>
      </c>
      <c r="C23" s="278">
        <v>163.95</v>
      </c>
      <c r="D23" s="279">
        <v>165.88333333333335</v>
      </c>
      <c r="E23" s="279">
        <v>161.1166666666667</v>
      </c>
      <c r="F23" s="279">
        <v>158.28333333333336</v>
      </c>
      <c r="G23" s="279">
        <v>153.51666666666671</v>
      </c>
      <c r="H23" s="279">
        <v>168.7166666666667</v>
      </c>
      <c r="I23" s="279">
        <v>173.48333333333335</v>
      </c>
      <c r="J23" s="279">
        <v>176.31666666666669</v>
      </c>
      <c r="K23" s="277">
        <v>170.65</v>
      </c>
      <c r="L23" s="277">
        <v>163.05000000000001</v>
      </c>
      <c r="M23" s="277">
        <v>1.4469000000000001</v>
      </c>
    </row>
    <row r="24" spans="1:13">
      <c r="A24" s="268">
        <v>14</v>
      </c>
      <c r="B24" s="277" t="s">
        <v>300</v>
      </c>
      <c r="C24" s="278">
        <v>179.75</v>
      </c>
      <c r="D24" s="279">
        <v>180.35</v>
      </c>
      <c r="E24" s="279">
        <v>176.7</v>
      </c>
      <c r="F24" s="279">
        <v>173.65</v>
      </c>
      <c r="G24" s="279">
        <v>170</v>
      </c>
      <c r="H24" s="279">
        <v>183.39999999999998</v>
      </c>
      <c r="I24" s="279">
        <v>187.05</v>
      </c>
      <c r="J24" s="279">
        <v>190.09999999999997</v>
      </c>
      <c r="K24" s="277">
        <v>184</v>
      </c>
      <c r="L24" s="277">
        <v>177.3</v>
      </c>
      <c r="M24" s="277">
        <v>3.7313700000000001</v>
      </c>
    </row>
    <row r="25" spans="1:13">
      <c r="A25" s="268">
        <v>15</v>
      </c>
      <c r="B25" s="277" t="s">
        <v>833</v>
      </c>
      <c r="C25" s="278">
        <v>1781.85</v>
      </c>
      <c r="D25" s="279">
        <v>1829.0833333333333</v>
      </c>
      <c r="E25" s="279">
        <v>1712.8666666666666</v>
      </c>
      <c r="F25" s="279">
        <v>1643.8833333333332</v>
      </c>
      <c r="G25" s="279">
        <v>1527.6666666666665</v>
      </c>
      <c r="H25" s="279">
        <v>1898.0666666666666</v>
      </c>
      <c r="I25" s="279">
        <v>2014.2833333333333</v>
      </c>
      <c r="J25" s="279">
        <v>2083.2666666666664</v>
      </c>
      <c r="K25" s="277">
        <v>1945.3</v>
      </c>
      <c r="L25" s="277">
        <v>1760.1</v>
      </c>
      <c r="M25" s="277">
        <v>2.26281</v>
      </c>
    </row>
    <row r="26" spans="1:13">
      <c r="A26" s="268">
        <v>16</v>
      </c>
      <c r="B26" s="277" t="s">
        <v>292</v>
      </c>
      <c r="C26" s="278">
        <v>1634.85</v>
      </c>
      <c r="D26" s="279">
        <v>1628.9333333333334</v>
      </c>
      <c r="E26" s="279">
        <v>1613.9166666666667</v>
      </c>
      <c r="F26" s="279">
        <v>1592.9833333333333</v>
      </c>
      <c r="G26" s="279">
        <v>1577.9666666666667</v>
      </c>
      <c r="H26" s="279">
        <v>1649.8666666666668</v>
      </c>
      <c r="I26" s="279">
        <v>1664.8833333333332</v>
      </c>
      <c r="J26" s="279">
        <v>1685.8166666666668</v>
      </c>
      <c r="K26" s="277">
        <v>1643.95</v>
      </c>
      <c r="L26" s="277">
        <v>1608</v>
      </c>
      <c r="M26" s="277">
        <v>0.30181999999999998</v>
      </c>
    </row>
    <row r="27" spans="1:13">
      <c r="A27" s="268">
        <v>17</v>
      </c>
      <c r="B27" s="277" t="s">
        <v>229</v>
      </c>
      <c r="C27" s="278">
        <v>1420.35</v>
      </c>
      <c r="D27" s="279">
        <v>1431.25</v>
      </c>
      <c r="E27" s="279">
        <v>1404.1</v>
      </c>
      <c r="F27" s="279">
        <v>1387.85</v>
      </c>
      <c r="G27" s="279">
        <v>1360.6999999999998</v>
      </c>
      <c r="H27" s="279">
        <v>1447.5</v>
      </c>
      <c r="I27" s="279">
        <v>1474.65</v>
      </c>
      <c r="J27" s="279">
        <v>1490.9</v>
      </c>
      <c r="K27" s="277">
        <v>1458.4</v>
      </c>
      <c r="L27" s="277">
        <v>1415</v>
      </c>
      <c r="M27" s="277">
        <v>0.77619000000000005</v>
      </c>
    </row>
    <row r="28" spans="1:13">
      <c r="A28" s="268">
        <v>18</v>
      </c>
      <c r="B28" s="277" t="s">
        <v>301</v>
      </c>
      <c r="C28" s="278">
        <v>1829.55</v>
      </c>
      <c r="D28" s="279">
        <v>1835.7666666666667</v>
      </c>
      <c r="E28" s="279">
        <v>1806.2833333333333</v>
      </c>
      <c r="F28" s="279">
        <v>1783.0166666666667</v>
      </c>
      <c r="G28" s="279">
        <v>1753.5333333333333</v>
      </c>
      <c r="H28" s="279">
        <v>1859.0333333333333</v>
      </c>
      <c r="I28" s="279">
        <v>1888.5166666666664</v>
      </c>
      <c r="J28" s="279">
        <v>1911.7833333333333</v>
      </c>
      <c r="K28" s="277">
        <v>1865.25</v>
      </c>
      <c r="L28" s="277">
        <v>1812.5</v>
      </c>
      <c r="M28" s="277">
        <v>6.5210000000000004E-2</v>
      </c>
    </row>
    <row r="29" spans="1:13">
      <c r="A29" s="268">
        <v>19</v>
      </c>
      <c r="B29" s="277" t="s">
        <v>230</v>
      </c>
      <c r="C29" s="278">
        <v>2422.35</v>
      </c>
      <c r="D29" s="279">
        <v>2424.5166666666664</v>
      </c>
      <c r="E29" s="279">
        <v>2402.833333333333</v>
      </c>
      <c r="F29" s="279">
        <v>2383.3166666666666</v>
      </c>
      <c r="G29" s="279">
        <v>2361.6333333333332</v>
      </c>
      <c r="H29" s="279">
        <v>2444.0333333333328</v>
      </c>
      <c r="I29" s="279">
        <v>2465.7166666666662</v>
      </c>
      <c r="J29" s="279">
        <v>2485.2333333333327</v>
      </c>
      <c r="K29" s="277">
        <v>2446.1999999999998</v>
      </c>
      <c r="L29" s="277">
        <v>2405</v>
      </c>
      <c r="M29" s="277">
        <v>0.80854000000000004</v>
      </c>
    </row>
    <row r="30" spans="1:13">
      <c r="A30" s="268">
        <v>20</v>
      </c>
      <c r="B30" s="277" t="s">
        <v>303</v>
      </c>
      <c r="C30" s="278">
        <v>91.85</v>
      </c>
      <c r="D30" s="279">
        <v>92.283333333333346</v>
      </c>
      <c r="E30" s="279">
        <v>90.866666666666688</v>
      </c>
      <c r="F30" s="279">
        <v>89.88333333333334</v>
      </c>
      <c r="G30" s="279">
        <v>88.466666666666683</v>
      </c>
      <c r="H30" s="279">
        <v>93.266666666666694</v>
      </c>
      <c r="I30" s="279">
        <v>94.683333333333351</v>
      </c>
      <c r="J30" s="279">
        <v>95.6666666666667</v>
      </c>
      <c r="K30" s="277">
        <v>93.7</v>
      </c>
      <c r="L30" s="277">
        <v>91.3</v>
      </c>
      <c r="M30" s="277">
        <v>0.98145000000000004</v>
      </c>
    </row>
    <row r="31" spans="1:13">
      <c r="A31" s="268">
        <v>21</v>
      </c>
      <c r="B31" s="277" t="s">
        <v>45</v>
      </c>
      <c r="C31" s="278">
        <v>696.55</v>
      </c>
      <c r="D31" s="279">
        <v>695.5</v>
      </c>
      <c r="E31" s="279">
        <v>691.3</v>
      </c>
      <c r="F31" s="279">
        <v>686.05</v>
      </c>
      <c r="G31" s="279">
        <v>681.84999999999991</v>
      </c>
      <c r="H31" s="279">
        <v>700.75</v>
      </c>
      <c r="I31" s="279">
        <v>704.95</v>
      </c>
      <c r="J31" s="279">
        <v>710.2</v>
      </c>
      <c r="K31" s="277">
        <v>699.7</v>
      </c>
      <c r="L31" s="277">
        <v>690.25</v>
      </c>
      <c r="M31" s="277">
        <v>4.8594099999999996</v>
      </c>
    </row>
    <row r="32" spans="1:13">
      <c r="A32" s="268">
        <v>22</v>
      </c>
      <c r="B32" s="277" t="s">
        <v>304</v>
      </c>
      <c r="C32" s="278">
        <v>1543.1</v>
      </c>
      <c r="D32" s="279">
        <v>1546.7</v>
      </c>
      <c r="E32" s="279">
        <v>1522.45</v>
      </c>
      <c r="F32" s="279">
        <v>1501.8</v>
      </c>
      <c r="G32" s="279">
        <v>1477.55</v>
      </c>
      <c r="H32" s="279">
        <v>1567.3500000000001</v>
      </c>
      <c r="I32" s="279">
        <v>1591.6000000000001</v>
      </c>
      <c r="J32" s="279">
        <v>1612.2500000000002</v>
      </c>
      <c r="K32" s="277">
        <v>1570.95</v>
      </c>
      <c r="L32" s="277">
        <v>1526.05</v>
      </c>
      <c r="M32" s="277">
        <v>0.4098</v>
      </c>
    </row>
    <row r="33" spans="1:13">
      <c r="A33" s="268">
        <v>23</v>
      </c>
      <c r="B33" s="277" t="s">
        <v>46</v>
      </c>
      <c r="C33" s="278">
        <v>197.2</v>
      </c>
      <c r="D33" s="279">
        <v>199.35</v>
      </c>
      <c r="E33" s="279">
        <v>194.35</v>
      </c>
      <c r="F33" s="279">
        <v>191.5</v>
      </c>
      <c r="G33" s="279">
        <v>186.5</v>
      </c>
      <c r="H33" s="279">
        <v>202.2</v>
      </c>
      <c r="I33" s="279">
        <v>207.2</v>
      </c>
      <c r="J33" s="279">
        <v>210.04999999999998</v>
      </c>
      <c r="K33" s="277">
        <v>204.35</v>
      </c>
      <c r="L33" s="277">
        <v>196.5</v>
      </c>
      <c r="M33" s="277">
        <v>66.437960000000004</v>
      </c>
    </row>
    <row r="34" spans="1:13">
      <c r="A34" s="268">
        <v>24</v>
      </c>
      <c r="B34" s="277" t="s">
        <v>293</v>
      </c>
      <c r="C34" s="278">
        <v>1733.85</v>
      </c>
      <c r="D34" s="279">
        <v>1723.9833333333333</v>
      </c>
      <c r="E34" s="279">
        <v>1700.9666666666667</v>
      </c>
      <c r="F34" s="279">
        <v>1668.0833333333333</v>
      </c>
      <c r="G34" s="279">
        <v>1645.0666666666666</v>
      </c>
      <c r="H34" s="279">
        <v>1756.8666666666668</v>
      </c>
      <c r="I34" s="279">
        <v>1779.8833333333337</v>
      </c>
      <c r="J34" s="279">
        <v>1812.7666666666669</v>
      </c>
      <c r="K34" s="277">
        <v>1747</v>
      </c>
      <c r="L34" s="277">
        <v>1691.1</v>
      </c>
      <c r="M34" s="277">
        <v>1.8769499999999999</v>
      </c>
    </row>
    <row r="35" spans="1:13">
      <c r="A35" s="268">
        <v>25</v>
      </c>
      <c r="B35" s="277" t="s">
        <v>302</v>
      </c>
      <c r="C35" s="278">
        <v>941.4</v>
      </c>
      <c r="D35" s="279">
        <v>938.68333333333339</v>
      </c>
      <c r="E35" s="279">
        <v>923.36666666666679</v>
      </c>
      <c r="F35" s="279">
        <v>905.33333333333337</v>
      </c>
      <c r="G35" s="279">
        <v>890.01666666666677</v>
      </c>
      <c r="H35" s="279">
        <v>956.71666666666681</v>
      </c>
      <c r="I35" s="279">
        <v>972.03333333333342</v>
      </c>
      <c r="J35" s="279">
        <v>990.06666666666683</v>
      </c>
      <c r="K35" s="277">
        <v>954</v>
      </c>
      <c r="L35" s="277">
        <v>920.65</v>
      </c>
      <c r="M35" s="277">
        <v>2.38883</v>
      </c>
    </row>
    <row r="36" spans="1:13">
      <c r="A36" s="268">
        <v>26</v>
      </c>
      <c r="B36" s="277" t="s">
        <v>47</v>
      </c>
      <c r="C36" s="278">
        <v>1402.45</v>
      </c>
      <c r="D36" s="279">
        <v>1412.8</v>
      </c>
      <c r="E36" s="279">
        <v>1386.3999999999999</v>
      </c>
      <c r="F36" s="279">
        <v>1370.35</v>
      </c>
      <c r="G36" s="279">
        <v>1343.9499999999998</v>
      </c>
      <c r="H36" s="279">
        <v>1428.85</v>
      </c>
      <c r="I36" s="279">
        <v>1455.25</v>
      </c>
      <c r="J36" s="279">
        <v>1471.3</v>
      </c>
      <c r="K36" s="277">
        <v>1439.2</v>
      </c>
      <c r="L36" s="277">
        <v>1396.75</v>
      </c>
      <c r="M36" s="277">
        <v>7.2228500000000002</v>
      </c>
    </row>
    <row r="37" spans="1:13">
      <c r="A37" s="268">
        <v>27</v>
      </c>
      <c r="B37" s="277" t="s">
        <v>48</v>
      </c>
      <c r="C37" s="278">
        <v>113.2</v>
      </c>
      <c r="D37" s="279">
        <v>114.38333333333333</v>
      </c>
      <c r="E37" s="279">
        <v>111.56666666666665</v>
      </c>
      <c r="F37" s="279">
        <v>109.93333333333332</v>
      </c>
      <c r="G37" s="279">
        <v>107.11666666666665</v>
      </c>
      <c r="H37" s="279">
        <v>116.01666666666665</v>
      </c>
      <c r="I37" s="279">
        <v>118.83333333333331</v>
      </c>
      <c r="J37" s="279">
        <v>120.46666666666665</v>
      </c>
      <c r="K37" s="277">
        <v>117.2</v>
      </c>
      <c r="L37" s="277">
        <v>112.75</v>
      </c>
      <c r="M37" s="277">
        <v>52.517510000000001</v>
      </c>
    </row>
    <row r="38" spans="1:13">
      <c r="A38" s="268">
        <v>28</v>
      </c>
      <c r="B38" s="277" t="s">
        <v>305</v>
      </c>
      <c r="C38" s="278">
        <v>165.3</v>
      </c>
      <c r="D38" s="279">
        <v>167.75000000000003</v>
      </c>
      <c r="E38" s="279">
        <v>161.60000000000005</v>
      </c>
      <c r="F38" s="279">
        <v>157.90000000000003</v>
      </c>
      <c r="G38" s="279">
        <v>151.75000000000006</v>
      </c>
      <c r="H38" s="279">
        <v>171.45000000000005</v>
      </c>
      <c r="I38" s="279">
        <v>177.60000000000002</v>
      </c>
      <c r="J38" s="279">
        <v>181.30000000000004</v>
      </c>
      <c r="K38" s="277">
        <v>173.9</v>
      </c>
      <c r="L38" s="277">
        <v>164.05</v>
      </c>
      <c r="M38" s="277">
        <v>5.2687099999999996</v>
      </c>
    </row>
    <row r="39" spans="1:13">
      <c r="A39" s="268">
        <v>29</v>
      </c>
      <c r="B39" s="277" t="s">
        <v>938</v>
      </c>
      <c r="C39" s="278">
        <v>174.7</v>
      </c>
      <c r="D39" s="279">
        <v>174.75</v>
      </c>
      <c r="E39" s="279">
        <v>171.5</v>
      </c>
      <c r="F39" s="279">
        <v>168.3</v>
      </c>
      <c r="G39" s="279">
        <v>165.05</v>
      </c>
      <c r="H39" s="279">
        <v>177.95</v>
      </c>
      <c r="I39" s="279">
        <v>181.2</v>
      </c>
      <c r="J39" s="279">
        <v>184.39999999999998</v>
      </c>
      <c r="K39" s="277">
        <v>178</v>
      </c>
      <c r="L39" s="277">
        <v>171.55</v>
      </c>
      <c r="M39" s="277">
        <v>0.13611999999999999</v>
      </c>
    </row>
    <row r="40" spans="1:13">
      <c r="A40" s="268">
        <v>30</v>
      </c>
      <c r="B40" s="277" t="s">
        <v>306</v>
      </c>
      <c r="C40" s="278">
        <v>62.15</v>
      </c>
      <c r="D40" s="279">
        <v>62.716666666666661</v>
      </c>
      <c r="E40" s="279">
        <v>60.98333333333332</v>
      </c>
      <c r="F40" s="279">
        <v>59.816666666666656</v>
      </c>
      <c r="G40" s="279">
        <v>58.083333333333314</v>
      </c>
      <c r="H40" s="279">
        <v>63.883333333333326</v>
      </c>
      <c r="I40" s="279">
        <v>65.61666666666666</v>
      </c>
      <c r="J40" s="279">
        <v>66.783333333333331</v>
      </c>
      <c r="K40" s="277">
        <v>64.45</v>
      </c>
      <c r="L40" s="277">
        <v>61.55</v>
      </c>
      <c r="M40" s="277">
        <v>14.47804</v>
      </c>
    </row>
    <row r="41" spans="1:13">
      <c r="A41" s="268">
        <v>31</v>
      </c>
      <c r="B41" s="277" t="s">
        <v>49</v>
      </c>
      <c r="C41" s="278">
        <v>51.15</v>
      </c>
      <c r="D41" s="279">
        <v>51.316666666666663</v>
      </c>
      <c r="E41" s="279">
        <v>50.433333333333323</v>
      </c>
      <c r="F41" s="279">
        <v>49.716666666666661</v>
      </c>
      <c r="G41" s="279">
        <v>48.833333333333321</v>
      </c>
      <c r="H41" s="279">
        <v>52.033333333333324</v>
      </c>
      <c r="I41" s="279">
        <v>52.916666666666664</v>
      </c>
      <c r="J41" s="279">
        <v>53.633333333333326</v>
      </c>
      <c r="K41" s="277">
        <v>52.2</v>
      </c>
      <c r="L41" s="277">
        <v>50.6</v>
      </c>
      <c r="M41" s="277">
        <v>289.83382999999998</v>
      </c>
    </row>
    <row r="42" spans="1:13">
      <c r="A42" s="268">
        <v>32</v>
      </c>
      <c r="B42" s="277" t="s">
        <v>51</v>
      </c>
      <c r="C42" s="278">
        <v>1703.5</v>
      </c>
      <c r="D42" s="279">
        <v>1703.2333333333333</v>
      </c>
      <c r="E42" s="279">
        <v>1695.4666666666667</v>
      </c>
      <c r="F42" s="279">
        <v>1687.4333333333334</v>
      </c>
      <c r="G42" s="279">
        <v>1679.6666666666667</v>
      </c>
      <c r="H42" s="279">
        <v>1711.2666666666667</v>
      </c>
      <c r="I42" s="279">
        <v>1719.0333333333335</v>
      </c>
      <c r="J42" s="279">
        <v>1727.0666666666666</v>
      </c>
      <c r="K42" s="277">
        <v>1711</v>
      </c>
      <c r="L42" s="277">
        <v>1695.2</v>
      </c>
      <c r="M42" s="277">
        <v>11.56048</v>
      </c>
    </row>
    <row r="43" spans="1:13">
      <c r="A43" s="268">
        <v>33</v>
      </c>
      <c r="B43" s="277" t="s">
        <v>307</v>
      </c>
      <c r="C43" s="278">
        <v>123.15</v>
      </c>
      <c r="D43" s="279">
        <v>122.81666666666666</v>
      </c>
      <c r="E43" s="279">
        <v>121.88333333333333</v>
      </c>
      <c r="F43" s="279">
        <v>120.61666666666666</v>
      </c>
      <c r="G43" s="279">
        <v>119.68333333333332</v>
      </c>
      <c r="H43" s="279">
        <v>124.08333333333333</v>
      </c>
      <c r="I43" s="279">
        <v>125.01666666666667</v>
      </c>
      <c r="J43" s="279">
        <v>126.28333333333333</v>
      </c>
      <c r="K43" s="277">
        <v>123.75</v>
      </c>
      <c r="L43" s="277">
        <v>121.55</v>
      </c>
      <c r="M43" s="277">
        <v>1.1589499999999999</v>
      </c>
    </row>
    <row r="44" spans="1:13">
      <c r="A44" s="268">
        <v>34</v>
      </c>
      <c r="B44" s="277" t="s">
        <v>309</v>
      </c>
      <c r="C44" s="278">
        <v>921.35</v>
      </c>
      <c r="D44" s="279">
        <v>933.63333333333333</v>
      </c>
      <c r="E44" s="279">
        <v>900.7166666666667</v>
      </c>
      <c r="F44" s="279">
        <v>880.08333333333337</v>
      </c>
      <c r="G44" s="279">
        <v>847.16666666666674</v>
      </c>
      <c r="H44" s="279">
        <v>954.26666666666665</v>
      </c>
      <c r="I44" s="279">
        <v>987.18333333333339</v>
      </c>
      <c r="J44" s="279">
        <v>1007.8166666666666</v>
      </c>
      <c r="K44" s="277">
        <v>966.55</v>
      </c>
      <c r="L44" s="277">
        <v>913</v>
      </c>
      <c r="M44" s="277">
        <v>1.47661</v>
      </c>
    </row>
    <row r="45" spans="1:13">
      <c r="A45" s="268">
        <v>35</v>
      </c>
      <c r="B45" s="277" t="s">
        <v>308</v>
      </c>
      <c r="C45" s="278">
        <v>3425.8</v>
      </c>
      <c r="D45" s="279">
        <v>3444.8333333333335</v>
      </c>
      <c r="E45" s="279">
        <v>3395.9666666666672</v>
      </c>
      <c r="F45" s="279">
        <v>3366.1333333333337</v>
      </c>
      <c r="G45" s="279">
        <v>3317.2666666666673</v>
      </c>
      <c r="H45" s="279">
        <v>3474.666666666667</v>
      </c>
      <c r="I45" s="279">
        <v>3523.5333333333328</v>
      </c>
      <c r="J45" s="279">
        <v>3553.3666666666668</v>
      </c>
      <c r="K45" s="277">
        <v>3493.7</v>
      </c>
      <c r="L45" s="277">
        <v>3415</v>
      </c>
      <c r="M45" s="277">
        <v>0.17663000000000001</v>
      </c>
    </row>
    <row r="46" spans="1:13">
      <c r="A46" s="268">
        <v>36</v>
      </c>
      <c r="B46" s="277" t="s">
        <v>310</v>
      </c>
      <c r="C46" s="278">
        <v>4631.75</v>
      </c>
      <c r="D46" s="279">
        <v>4667.4333333333334</v>
      </c>
      <c r="E46" s="279">
        <v>4579.8666666666668</v>
      </c>
      <c r="F46" s="279">
        <v>4527.9833333333336</v>
      </c>
      <c r="G46" s="279">
        <v>4440.416666666667</v>
      </c>
      <c r="H46" s="279">
        <v>4719.3166666666666</v>
      </c>
      <c r="I46" s="279">
        <v>4806.8833333333341</v>
      </c>
      <c r="J46" s="279">
        <v>4858.7666666666664</v>
      </c>
      <c r="K46" s="277">
        <v>4755</v>
      </c>
      <c r="L46" s="277">
        <v>4615.55</v>
      </c>
      <c r="M46" s="277">
        <v>0.15079000000000001</v>
      </c>
    </row>
    <row r="47" spans="1:13">
      <c r="A47" s="268">
        <v>37</v>
      </c>
      <c r="B47" s="277" t="s">
        <v>226</v>
      </c>
      <c r="C47" s="278">
        <v>622.29999999999995</v>
      </c>
      <c r="D47" s="279">
        <v>623.43333333333328</v>
      </c>
      <c r="E47" s="279">
        <v>608.86666666666656</v>
      </c>
      <c r="F47" s="279">
        <v>595.43333333333328</v>
      </c>
      <c r="G47" s="279">
        <v>580.86666666666656</v>
      </c>
      <c r="H47" s="279">
        <v>636.86666666666656</v>
      </c>
      <c r="I47" s="279">
        <v>651.43333333333339</v>
      </c>
      <c r="J47" s="279">
        <v>664.86666666666656</v>
      </c>
      <c r="K47" s="277">
        <v>638</v>
      </c>
      <c r="L47" s="277">
        <v>610</v>
      </c>
      <c r="M47" s="277">
        <v>4.2091099999999999</v>
      </c>
    </row>
    <row r="48" spans="1:13">
      <c r="A48" s="268">
        <v>38</v>
      </c>
      <c r="B48" s="277" t="s">
        <v>53</v>
      </c>
      <c r="C48" s="278">
        <v>820.75</v>
      </c>
      <c r="D48" s="279">
        <v>819.48333333333323</v>
      </c>
      <c r="E48" s="279">
        <v>810.26666666666642</v>
      </c>
      <c r="F48" s="279">
        <v>799.78333333333319</v>
      </c>
      <c r="G48" s="279">
        <v>790.56666666666638</v>
      </c>
      <c r="H48" s="279">
        <v>829.96666666666647</v>
      </c>
      <c r="I48" s="279">
        <v>839.18333333333339</v>
      </c>
      <c r="J48" s="279">
        <v>849.66666666666652</v>
      </c>
      <c r="K48" s="277">
        <v>828.7</v>
      </c>
      <c r="L48" s="277">
        <v>809</v>
      </c>
      <c r="M48" s="277">
        <v>47.377229999999997</v>
      </c>
    </row>
    <row r="49" spans="1:13">
      <c r="A49" s="268">
        <v>39</v>
      </c>
      <c r="B49" s="277" t="s">
        <v>311</v>
      </c>
      <c r="C49" s="278">
        <v>481.25</v>
      </c>
      <c r="D49" s="279">
        <v>482.3</v>
      </c>
      <c r="E49" s="279">
        <v>475.95000000000005</v>
      </c>
      <c r="F49" s="279">
        <v>470.65000000000003</v>
      </c>
      <c r="G49" s="279">
        <v>464.30000000000007</v>
      </c>
      <c r="H49" s="279">
        <v>487.6</v>
      </c>
      <c r="I49" s="279">
        <v>493.95000000000005</v>
      </c>
      <c r="J49" s="279">
        <v>499.25</v>
      </c>
      <c r="K49" s="277">
        <v>488.65</v>
      </c>
      <c r="L49" s="277">
        <v>477</v>
      </c>
      <c r="M49" s="277">
        <v>3.1591800000000001</v>
      </c>
    </row>
    <row r="50" spans="1:13">
      <c r="A50" s="268">
        <v>40</v>
      </c>
      <c r="B50" s="277" t="s">
        <v>55</v>
      </c>
      <c r="C50" s="278">
        <v>439.6</v>
      </c>
      <c r="D50" s="279">
        <v>442.68333333333334</v>
      </c>
      <c r="E50" s="279">
        <v>433.91666666666669</v>
      </c>
      <c r="F50" s="279">
        <v>428.23333333333335</v>
      </c>
      <c r="G50" s="279">
        <v>419.4666666666667</v>
      </c>
      <c r="H50" s="279">
        <v>448.36666666666667</v>
      </c>
      <c r="I50" s="279">
        <v>457.13333333333333</v>
      </c>
      <c r="J50" s="279">
        <v>462.81666666666666</v>
      </c>
      <c r="K50" s="277">
        <v>451.45</v>
      </c>
      <c r="L50" s="277">
        <v>437</v>
      </c>
      <c r="M50" s="277">
        <v>256.76461</v>
      </c>
    </row>
    <row r="51" spans="1:13">
      <c r="A51" s="268">
        <v>41</v>
      </c>
      <c r="B51" s="277" t="s">
        <v>56</v>
      </c>
      <c r="C51" s="278">
        <v>2894.7</v>
      </c>
      <c r="D51" s="279">
        <v>2888.7000000000003</v>
      </c>
      <c r="E51" s="279">
        <v>2862.4000000000005</v>
      </c>
      <c r="F51" s="279">
        <v>2830.1000000000004</v>
      </c>
      <c r="G51" s="279">
        <v>2803.8000000000006</v>
      </c>
      <c r="H51" s="279">
        <v>2921.0000000000005</v>
      </c>
      <c r="I51" s="279">
        <v>2947.3000000000006</v>
      </c>
      <c r="J51" s="279">
        <v>2979.6000000000004</v>
      </c>
      <c r="K51" s="277">
        <v>2915</v>
      </c>
      <c r="L51" s="277">
        <v>2856.4</v>
      </c>
      <c r="M51" s="277">
        <v>6.8837400000000004</v>
      </c>
    </row>
    <row r="52" spans="1:13">
      <c r="A52" s="268">
        <v>42</v>
      </c>
      <c r="B52" s="277" t="s">
        <v>315</v>
      </c>
      <c r="C52" s="278">
        <v>143.9</v>
      </c>
      <c r="D52" s="279">
        <v>144.35</v>
      </c>
      <c r="E52" s="279">
        <v>142.6</v>
      </c>
      <c r="F52" s="279">
        <v>141.30000000000001</v>
      </c>
      <c r="G52" s="279">
        <v>139.55000000000001</v>
      </c>
      <c r="H52" s="279">
        <v>145.64999999999998</v>
      </c>
      <c r="I52" s="279">
        <v>147.39999999999998</v>
      </c>
      <c r="J52" s="279">
        <v>148.69999999999996</v>
      </c>
      <c r="K52" s="277">
        <v>146.1</v>
      </c>
      <c r="L52" s="277">
        <v>143.05000000000001</v>
      </c>
      <c r="M52" s="277">
        <v>4.4750399999999999</v>
      </c>
    </row>
    <row r="53" spans="1:13">
      <c r="A53" s="268">
        <v>43</v>
      </c>
      <c r="B53" s="277" t="s">
        <v>316</v>
      </c>
      <c r="C53" s="278">
        <v>395.3</v>
      </c>
      <c r="D53" s="279">
        <v>400.59999999999997</v>
      </c>
      <c r="E53" s="279">
        <v>388.74999999999994</v>
      </c>
      <c r="F53" s="279">
        <v>382.2</v>
      </c>
      <c r="G53" s="279">
        <v>370.34999999999997</v>
      </c>
      <c r="H53" s="279">
        <v>407.14999999999992</v>
      </c>
      <c r="I53" s="279">
        <v>418.99999999999994</v>
      </c>
      <c r="J53" s="279">
        <v>425.5499999999999</v>
      </c>
      <c r="K53" s="277">
        <v>412.45</v>
      </c>
      <c r="L53" s="277">
        <v>394.05</v>
      </c>
      <c r="M53" s="277">
        <v>2.6661199999999998</v>
      </c>
    </row>
    <row r="54" spans="1:13">
      <c r="A54" s="268">
        <v>44</v>
      </c>
      <c r="B54" s="277" t="s">
        <v>58</v>
      </c>
      <c r="C54" s="278">
        <v>6483.8</v>
      </c>
      <c r="D54" s="279">
        <v>6523.2666666666664</v>
      </c>
      <c r="E54" s="279">
        <v>6401.5333333333328</v>
      </c>
      <c r="F54" s="279">
        <v>6319.2666666666664</v>
      </c>
      <c r="G54" s="279">
        <v>6197.5333333333328</v>
      </c>
      <c r="H54" s="279">
        <v>6605.5333333333328</v>
      </c>
      <c r="I54" s="279">
        <v>6727.2666666666664</v>
      </c>
      <c r="J54" s="279">
        <v>6809.5333333333328</v>
      </c>
      <c r="K54" s="277">
        <v>6645</v>
      </c>
      <c r="L54" s="277">
        <v>6441</v>
      </c>
      <c r="M54" s="277">
        <v>12.206429999999999</v>
      </c>
    </row>
    <row r="55" spans="1:13">
      <c r="A55" s="268">
        <v>45</v>
      </c>
      <c r="B55" s="277" t="s">
        <v>232</v>
      </c>
      <c r="C55" s="278">
        <v>2732.75</v>
      </c>
      <c r="D55" s="279">
        <v>2755.0333333333333</v>
      </c>
      <c r="E55" s="279">
        <v>2685.0666666666666</v>
      </c>
      <c r="F55" s="279">
        <v>2637.3833333333332</v>
      </c>
      <c r="G55" s="279">
        <v>2567.4166666666665</v>
      </c>
      <c r="H55" s="279">
        <v>2802.7166666666667</v>
      </c>
      <c r="I55" s="279">
        <v>2872.6833333333329</v>
      </c>
      <c r="J55" s="279">
        <v>2920.3666666666668</v>
      </c>
      <c r="K55" s="277">
        <v>2825</v>
      </c>
      <c r="L55" s="277">
        <v>2707.35</v>
      </c>
      <c r="M55" s="277">
        <v>0.89095999999999997</v>
      </c>
    </row>
    <row r="56" spans="1:13">
      <c r="A56" s="268">
        <v>46</v>
      </c>
      <c r="B56" s="277" t="s">
        <v>59</v>
      </c>
      <c r="C56" s="278">
        <v>3314.15</v>
      </c>
      <c r="D56" s="279">
        <v>3327.0666666666671</v>
      </c>
      <c r="E56" s="279">
        <v>3259.1333333333341</v>
      </c>
      <c r="F56" s="279">
        <v>3204.1166666666672</v>
      </c>
      <c r="G56" s="279">
        <v>3136.1833333333343</v>
      </c>
      <c r="H56" s="279">
        <v>3382.0833333333339</v>
      </c>
      <c r="I56" s="279">
        <v>3450.0166666666673</v>
      </c>
      <c r="J56" s="279">
        <v>3505.0333333333338</v>
      </c>
      <c r="K56" s="277">
        <v>3395</v>
      </c>
      <c r="L56" s="277">
        <v>3272.05</v>
      </c>
      <c r="M56" s="277">
        <v>161.50425000000001</v>
      </c>
    </row>
    <row r="57" spans="1:13">
      <c r="A57" s="268">
        <v>47</v>
      </c>
      <c r="B57" s="277" t="s">
        <v>60</v>
      </c>
      <c r="C57" s="278">
        <v>1264</v>
      </c>
      <c r="D57" s="279">
        <v>1259.6666666666667</v>
      </c>
      <c r="E57" s="279">
        <v>1246.3333333333335</v>
      </c>
      <c r="F57" s="279">
        <v>1228.6666666666667</v>
      </c>
      <c r="G57" s="279">
        <v>1215.3333333333335</v>
      </c>
      <c r="H57" s="279">
        <v>1277.3333333333335</v>
      </c>
      <c r="I57" s="279">
        <v>1290.666666666667</v>
      </c>
      <c r="J57" s="279">
        <v>1308.3333333333335</v>
      </c>
      <c r="K57" s="277">
        <v>1273</v>
      </c>
      <c r="L57" s="277">
        <v>1242</v>
      </c>
      <c r="M57" s="277">
        <v>7.0676399999999999</v>
      </c>
    </row>
    <row r="58" spans="1:13">
      <c r="A58" s="268">
        <v>48</v>
      </c>
      <c r="B58" s="277" t="s">
        <v>317</v>
      </c>
      <c r="C58" s="278">
        <v>111</v>
      </c>
      <c r="D58" s="279">
        <v>111.41666666666667</v>
      </c>
      <c r="E58" s="279">
        <v>110.18333333333334</v>
      </c>
      <c r="F58" s="279">
        <v>109.36666666666666</v>
      </c>
      <c r="G58" s="279">
        <v>108.13333333333333</v>
      </c>
      <c r="H58" s="279">
        <v>112.23333333333335</v>
      </c>
      <c r="I58" s="279">
        <v>113.46666666666667</v>
      </c>
      <c r="J58" s="279">
        <v>114.28333333333336</v>
      </c>
      <c r="K58" s="277">
        <v>112.65</v>
      </c>
      <c r="L58" s="277">
        <v>110.6</v>
      </c>
      <c r="M58" s="277">
        <v>1.2920400000000001</v>
      </c>
    </row>
    <row r="59" spans="1:13">
      <c r="A59" s="268">
        <v>49</v>
      </c>
      <c r="B59" s="277" t="s">
        <v>318</v>
      </c>
      <c r="C59" s="278">
        <v>128.69999999999999</v>
      </c>
      <c r="D59" s="279">
        <v>128.36666666666667</v>
      </c>
      <c r="E59" s="279">
        <v>126.58333333333334</v>
      </c>
      <c r="F59" s="279">
        <v>124.46666666666667</v>
      </c>
      <c r="G59" s="279">
        <v>122.68333333333334</v>
      </c>
      <c r="H59" s="279">
        <v>130.48333333333335</v>
      </c>
      <c r="I59" s="279">
        <v>132.26666666666665</v>
      </c>
      <c r="J59" s="279">
        <v>134.38333333333335</v>
      </c>
      <c r="K59" s="277">
        <v>130.15</v>
      </c>
      <c r="L59" s="277">
        <v>126.25</v>
      </c>
      <c r="M59" s="277">
        <v>17.445209999999999</v>
      </c>
    </row>
    <row r="60" spans="1:13" ht="12" customHeight="1">
      <c r="A60" s="268">
        <v>50</v>
      </c>
      <c r="B60" s="277" t="s">
        <v>233</v>
      </c>
      <c r="C60" s="278">
        <v>373.95</v>
      </c>
      <c r="D60" s="279">
        <v>373.96666666666664</v>
      </c>
      <c r="E60" s="279">
        <v>367.0333333333333</v>
      </c>
      <c r="F60" s="279">
        <v>360.11666666666667</v>
      </c>
      <c r="G60" s="279">
        <v>353.18333333333334</v>
      </c>
      <c r="H60" s="279">
        <v>380.88333333333327</v>
      </c>
      <c r="I60" s="279">
        <v>387.81666666666655</v>
      </c>
      <c r="J60" s="279">
        <v>394.73333333333323</v>
      </c>
      <c r="K60" s="277">
        <v>380.9</v>
      </c>
      <c r="L60" s="277">
        <v>367.05</v>
      </c>
      <c r="M60" s="277">
        <v>105.34014999999999</v>
      </c>
    </row>
    <row r="61" spans="1:13">
      <c r="A61" s="268">
        <v>51</v>
      </c>
      <c r="B61" s="277" t="s">
        <v>61</v>
      </c>
      <c r="C61" s="278">
        <v>51.6</v>
      </c>
      <c r="D61" s="279">
        <v>51.949999999999996</v>
      </c>
      <c r="E61" s="279">
        <v>50.54999999999999</v>
      </c>
      <c r="F61" s="279">
        <v>49.499999999999993</v>
      </c>
      <c r="G61" s="279">
        <v>48.099999999999987</v>
      </c>
      <c r="H61" s="279">
        <v>52.999999999999993</v>
      </c>
      <c r="I61" s="279">
        <v>54.4</v>
      </c>
      <c r="J61" s="279">
        <v>55.449999999999996</v>
      </c>
      <c r="K61" s="277">
        <v>53.35</v>
      </c>
      <c r="L61" s="277">
        <v>50.9</v>
      </c>
      <c r="M61" s="277">
        <v>369.13436000000002</v>
      </c>
    </row>
    <row r="62" spans="1:13">
      <c r="A62" s="268">
        <v>52</v>
      </c>
      <c r="B62" s="277" t="s">
        <v>62</v>
      </c>
      <c r="C62" s="278">
        <v>49.3</v>
      </c>
      <c r="D62" s="279">
        <v>49.533333333333331</v>
      </c>
      <c r="E62" s="279">
        <v>48.766666666666666</v>
      </c>
      <c r="F62" s="279">
        <v>48.233333333333334</v>
      </c>
      <c r="G62" s="279">
        <v>47.466666666666669</v>
      </c>
      <c r="H62" s="279">
        <v>50.066666666666663</v>
      </c>
      <c r="I62" s="279">
        <v>50.833333333333329</v>
      </c>
      <c r="J62" s="279">
        <v>51.36666666666666</v>
      </c>
      <c r="K62" s="277">
        <v>50.3</v>
      </c>
      <c r="L62" s="277">
        <v>49</v>
      </c>
      <c r="M62" s="277">
        <v>27.843900000000001</v>
      </c>
    </row>
    <row r="63" spans="1:13">
      <c r="A63" s="268">
        <v>53</v>
      </c>
      <c r="B63" s="277" t="s">
        <v>312</v>
      </c>
      <c r="C63" s="278">
        <v>1192.8499999999999</v>
      </c>
      <c r="D63" s="279">
        <v>1197.2</v>
      </c>
      <c r="E63" s="279">
        <v>1176.6500000000001</v>
      </c>
      <c r="F63" s="279">
        <v>1160.45</v>
      </c>
      <c r="G63" s="279">
        <v>1139.9000000000001</v>
      </c>
      <c r="H63" s="279">
        <v>1213.4000000000001</v>
      </c>
      <c r="I63" s="279">
        <v>1233.9499999999998</v>
      </c>
      <c r="J63" s="279">
        <v>1250.1500000000001</v>
      </c>
      <c r="K63" s="277">
        <v>1217.75</v>
      </c>
      <c r="L63" s="277">
        <v>1181</v>
      </c>
      <c r="M63" s="277">
        <v>0.61253999999999997</v>
      </c>
    </row>
    <row r="64" spans="1:13">
      <c r="A64" s="268">
        <v>54</v>
      </c>
      <c r="B64" s="277" t="s">
        <v>63</v>
      </c>
      <c r="C64" s="278">
        <v>1270.95</v>
      </c>
      <c r="D64" s="279">
        <v>1279.5166666666667</v>
      </c>
      <c r="E64" s="279">
        <v>1257.0333333333333</v>
      </c>
      <c r="F64" s="279">
        <v>1243.1166666666666</v>
      </c>
      <c r="G64" s="279">
        <v>1220.6333333333332</v>
      </c>
      <c r="H64" s="279">
        <v>1293.4333333333334</v>
      </c>
      <c r="I64" s="279">
        <v>1315.9166666666665</v>
      </c>
      <c r="J64" s="279">
        <v>1329.8333333333335</v>
      </c>
      <c r="K64" s="277">
        <v>1302</v>
      </c>
      <c r="L64" s="277">
        <v>1265.5999999999999</v>
      </c>
      <c r="M64" s="277">
        <v>10.38339</v>
      </c>
    </row>
    <row r="65" spans="1:13">
      <c r="A65" s="268">
        <v>55</v>
      </c>
      <c r="B65" s="277" t="s">
        <v>320</v>
      </c>
      <c r="C65" s="278">
        <v>5788.35</v>
      </c>
      <c r="D65" s="279">
        <v>5801.1166666666659</v>
      </c>
      <c r="E65" s="279">
        <v>5727.2333333333318</v>
      </c>
      <c r="F65" s="279">
        <v>5666.1166666666659</v>
      </c>
      <c r="G65" s="279">
        <v>5592.2333333333318</v>
      </c>
      <c r="H65" s="279">
        <v>5862.2333333333318</v>
      </c>
      <c r="I65" s="279">
        <v>5936.116666666665</v>
      </c>
      <c r="J65" s="279">
        <v>5997.2333333333318</v>
      </c>
      <c r="K65" s="277">
        <v>5875</v>
      </c>
      <c r="L65" s="277">
        <v>5740</v>
      </c>
      <c r="M65" s="277">
        <v>0.12039</v>
      </c>
    </row>
    <row r="66" spans="1:13">
      <c r="A66" s="268">
        <v>56</v>
      </c>
      <c r="B66" s="277" t="s">
        <v>234</v>
      </c>
      <c r="C66" s="278">
        <v>1226</v>
      </c>
      <c r="D66" s="279">
        <v>1195.3333333333333</v>
      </c>
      <c r="E66" s="279">
        <v>1152.6666666666665</v>
      </c>
      <c r="F66" s="279">
        <v>1079.3333333333333</v>
      </c>
      <c r="G66" s="279">
        <v>1036.6666666666665</v>
      </c>
      <c r="H66" s="279">
        <v>1268.6666666666665</v>
      </c>
      <c r="I66" s="279">
        <v>1311.333333333333</v>
      </c>
      <c r="J66" s="279">
        <v>1384.6666666666665</v>
      </c>
      <c r="K66" s="277">
        <v>1238</v>
      </c>
      <c r="L66" s="277">
        <v>1122</v>
      </c>
      <c r="M66" s="277">
        <v>8.7133199999999995</v>
      </c>
    </row>
    <row r="67" spans="1:13">
      <c r="A67" s="268">
        <v>57</v>
      </c>
      <c r="B67" s="277" t="s">
        <v>321</v>
      </c>
      <c r="C67" s="278">
        <v>405.85</v>
      </c>
      <c r="D67" s="279">
        <v>399.60000000000008</v>
      </c>
      <c r="E67" s="279">
        <v>384.35000000000014</v>
      </c>
      <c r="F67" s="279">
        <v>362.85000000000008</v>
      </c>
      <c r="G67" s="279">
        <v>347.60000000000014</v>
      </c>
      <c r="H67" s="279">
        <v>421.10000000000014</v>
      </c>
      <c r="I67" s="279">
        <v>436.35</v>
      </c>
      <c r="J67" s="279">
        <v>457.85000000000014</v>
      </c>
      <c r="K67" s="277">
        <v>414.85</v>
      </c>
      <c r="L67" s="277">
        <v>378.1</v>
      </c>
      <c r="M67" s="277">
        <v>53.570979999999999</v>
      </c>
    </row>
    <row r="68" spans="1:13">
      <c r="A68" s="268">
        <v>58</v>
      </c>
      <c r="B68" s="277" t="s">
        <v>65</v>
      </c>
      <c r="C68" s="278">
        <v>99.7</v>
      </c>
      <c r="D68" s="279">
        <v>99.84999999999998</v>
      </c>
      <c r="E68" s="279">
        <v>98.19999999999996</v>
      </c>
      <c r="F68" s="279">
        <v>96.699999999999974</v>
      </c>
      <c r="G68" s="279">
        <v>95.049999999999955</v>
      </c>
      <c r="H68" s="279">
        <v>101.34999999999997</v>
      </c>
      <c r="I68" s="279">
        <v>102.99999999999997</v>
      </c>
      <c r="J68" s="279">
        <v>104.49999999999997</v>
      </c>
      <c r="K68" s="277">
        <v>101.5</v>
      </c>
      <c r="L68" s="277">
        <v>98.35</v>
      </c>
      <c r="M68" s="277">
        <v>121.34978</v>
      </c>
    </row>
    <row r="69" spans="1:13">
      <c r="A69" s="268">
        <v>59</v>
      </c>
      <c r="B69" s="277" t="s">
        <v>313</v>
      </c>
      <c r="C69" s="278">
        <v>637.1</v>
      </c>
      <c r="D69" s="279">
        <v>637.36666666666667</v>
      </c>
      <c r="E69" s="279">
        <v>630.38333333333333</v>
      </c>
      <c r="F69" s="279">
        <v>623.66666666666663</v>
      </c>
      <c r="G69" s="279">
        <v>616.68333333333328</v>
      </c>
      <c r="H69" s="279">
        <v>644.08333333333337</v>
      </c>
      <c r="I69" s="279">
        <v>651.06666666666672</v>
      </c>
      <c r="J69" s="279">
        <v>657.78333333333342</v>
      </c>
      <c r="K69" s="277">
        <v>644.35</v>
      </c>
      <c r="L69" s="277">
        <v>630.65</v>
      </c>
      <c r="M69" s="277">
        <v>3.3208199999999999</v>
      </c>
    </row>
    <row r="70" spans="1:13">
      <c r="A70" s="268">
        <v>60</v>
      </c>
      <c r="B70" s="277" t="s">
        <v>66</v>
      </c>
      <c r="C70" s="278">
        <v>498.55</v>
      </c>
      <c r="D70" s="279">
        <v>499.98333333333335</v>
      </c>
      <c r="E70" s="279">
        <v>493.56666666666672</v>
      </c>
      <c r="F70" s="279">
        <v>488.58333333333337</v>
      </c>
      <c r="G70" s="279">
        <v>482.16666666666674</v>
      </c>
      <c r="H70" s="279">
        <v>504.9666666666667</v>
      </c>
      <c r="I70" s="279">
        <v>511.38333333333333</v>
      </c>
      <c r="J70" s="279">
        <v>516.36666666666667</v>
      </c>
      <c r="K70" s="277">
        <v>506.4</v>
      </c>
      <c r="L70" s="277">
        <v>495</v>
      </c>
      <c r="M70" s="277">
        <v>6.7273699999999996</v>
      </c>
    </row>
    <row r="71" spans="1:13">
      <c r="A71" s="268">
        <v>61</v>
      </c>
      <c r="B71" s="277" t="s">
        <v>67</v>
      </c>
      <c r="C71" s="278">
        <v>354.5</v>
      </c>
      <c r="D71" s="279">
        <v>360.7</v>
      </c>
      <c r="E71" s="279">
        <v>346.95</v>
      </c>
      <c r="F71" s="279">
        <v>339.4</v>
      </c>
      <c r="G71" s="279">
        <v>325.64999999999998</v>
      </c>
      <c r="H71" s="279">
        <v>368.25</v>
      </c>
      <c r="I71" s="279">
        <v>382</v>
      </c>
      <c r="J71" s="279">
        <v>389.55</v>
      </c>
      <c r="K71" s="277">
        <v>374.45</v>
      </c>
      <c r="L71" s="277">
        <v>353.15</v>
      </c>
      <c r="M71" s="277">
        <v>29.257349999999999</v>
      </c>
    </row>
    <row r="72" spans="1:13">
      <c r="A72" s="268">
        <v>62</v>
      </c>
      <c r="B72" s="277" t="s">
        <v>69</v>
      </c>
      <c r="C72" s="278">
        <v>574.70000000000005</v>
      </c>
      <c r="D72" s="279">
        <v>573.11666666666667</v>
      </c>
      <c r="E72" s="279">
        <v>567.23333333333335</v>
      </c>
      <c r="F72" s="279">
        <v>559.76666666666665</v>
      </c>
      <c r="G72" s="279">
        <v>553.88333333333333</v>
      </c>
      <c r="H72" s="279">
        <v>580.58333333333337</v>
      </c>
      <c r="I72" s="279">
        <v>586.46666666666681</v>
      </c>
      <c r="J72" s="279">
        <v>593.93333333333339</v>
      </c>
      <c r="K72" s="277">
        <v>579</v>
      </c>
      <c r="L72" s="277">
        <v>565.65</v>
      </c>
      <c r="M72" s="277">
        <v>132.84057000000001</v>
      </c>
    </row>
    <row r="73" spans="1:13">
      <c r="A73" s="268">
        <v>63</v>
      </c>
      <c r="B73" s="277" t="s">
        <v>70</v>
      </c>
      <c r="C73" s="278">
        <v>41.4</v>
      </c>
      <c r="D73" s="279">
        <v>41.666666666666664</v>
      </c>
      <c r="E73" s="279">
        <v>40.883333333333326</v>
      </c>
      <c r="F73" s="279">
        <v>40.36666666666666</v>
      </c>
      <c r="G73" s="279">
        <v>39.583333333333321</v>
      </c>
      <c r="H73" s="279">
        <v>42.18333333333333</v>
      </c>
      <c r="I73" s="279">
        <v>42.966666666666676</v>
      </c>
      <c r="J73" s="279">
        <v>43.483333333333334</v>
      </c>
      <c r="K73" s="277">
        <v>42.45</v>
      </c>
      <c r="L73" s="277">
        <v>41.15</v>
      </c>
      <c r="M73" s="277">
        <v>347.01094999999998</v>
      </c>
    </row>
    <row r="74" spans="1:13">
      <c r="A74" s="268">
        <v>64</v>
      </c>
      <c r="B74" s="277" t="s">
        <v>71</v>
      </c>
      <c r="C74" s="278">
        <v>414.3</v>
      </c>
      <c r="D74" s="279">
        <v>411.76666666666665</v>
      </c>
      <c r="E74" s="279">
        <v>403.0333333333333</v>
      </c>
      <c r="F74" s="279">
        <v>391.76666666666665</v>
      </c>
      <c r="G74" s="279">
        <v>383.0333333333333</v>
      </c>
      <c r="H74" s="279">
        <v>423.0333333333333</v>
      </c>
      <c r="I74" s="279">
        <v>431.76666666666665</v>
      </c>
      <c r="J74" s="279">
        <v>443.0333333333333</v>
      </c>
      <c r="K74" s="277">
        <v>420.5</v>
      </c>
      <c r="L74" s="277">
        <v>400.5</v>
      </c>
      <c r="M74" s="277">
        <v>99.846590000000006</v>
      </c>
    </row>
    <row r="75" spans="1:13">
      <c r="A75" s="268">
        <v>65</v>
      </c>
      <c r="B75" s="277" t="s">
        <v>322</v>
      </c>
      <c r="C75" s="278">
        <v>592.20000000000005</v>
      </c>
      <c r="D75" s="279">
        <v>593.56666666666672</v>
      </c>
      <c r="E75" s="279">
        <v>584.13333333333344</v>
      </c>
      <c r="F75" s="279">
        <v>576.06666666666672</v>
      </c>
      <c r="G75" s="279">
        <v>566.63333333333344</v>
      </c>
      <c r="H75" s="279">
        <v>601.63333333333344</v>
      </c>
      <c r="I75" s="279">
        <v>611.06666666666661</v>
      </c>
      <c r="J75" s="279">
        <v>619.13333333333344</v>
      </c>
      <c r="K75" s="277">
        <v>603</v>
      </c>
      <c r="L75" s="277">
        <v>585.5</v>
      </c>
      <c r="M75" s="277">
        <v>0.83501999999999998</v>
      </c>
    </row>
    <row r="76" spans="1:13" s="16" customFormat="1">
      <c r="A76" s="268">
        <v>66</v>
      </c>
      <c r="B76" s="277" t="s">
        <v>324</v>
      </c>
      <c r="C76" s="278">
        <v>105.35</v>
      </c>
      <c r="D76" s="279">
        <v>104.28333333333335</v>
      </c>
      <c r="E76" s="279">
        <v>102.56666666666669</v>
      </c>
      <c r="F76" s="279">
        <v>99.783333333333346</v>
      </c>
      <c r="G76" s="279">
        <v>98.066666666666691</v>
      </c>
      <c r="H76" s="279">
        <v>107.06666666666669</v>
      </c>
      <c r="I76" s="279">
        <v>108.78333333333336</v>
      </c>
      <c r="J76" s="279">
        <v>111.56666666666669</v>
      </c>
      <c r="K76" s="277">
        <v>106</v>
      </c>
      <c r="L76" s="277">
        <v>101.5</v>
      </c>
      <c r="M76" s="277">
        <v>8.1152999999999995</v>
      </c>
    </row>
    <row r="77" spans="1:13" s="16" customFormat="1">
      <c r="A77" s="268">
        <v>67</v>
      </c>
      <c r="B77" s="277" t="s">
        <v>325</v>
      </c>
      <c r="C77" s="278">
        <v>2016.3</v>
      </c>
      <c r="D77" s="279">
        <v>2019.6666666666667</v>
      </c>
      <c r="E77" s="279">
        <v>2006.6333333333334</v>
      </c>
      <c r="F77" s="279">
        <v>1996.9666666666667</v>
      </c>
      <c r="G77" s="279">
        <v>1983.9333333333334</v>
      </c>
      <c r="H77" s="279">
        <v>2029.3333333333335</v>
      </c>
      <c r="I77" s="279">
        <v>2042.3666666666668</v>
      </c>
      <c r="J77" s="279">
        <v>2052.0333333333338</v>
      </c>
      <c r="K77" s="277">
        <v>2032.7</v>
      </c>
      <c r="L77" s="277">
        <v>2010</v>
      </c>
      <c r="M77" s="277">
        <v>6.9639999999999994E-2</v>
      </c>
    </row>
    <row r="78" spans="1:13" s="16" customFormat="1">
      <c r="A78" s="268">
        <v>68</v>
      </c>
      <c r="B78" s="277" t="s">
        <v>326</v>
      </c>
      <c r="C78" s="278">
        <v>490.5</v>
      </c>
      <c r="D78" s="279">
        <v>491.2833333333333</v>
      </c>
      <c r="E78" s="279">
        <v>485.96666666666658</v>
      </c>
      <c r="F78" s="279">
        <v>481.43333333333328</v>
      </c>
      <c r="G78" s="279">
        <v>476.11666666666656</v>
      </c>
      <c r="H78" s="279">
        <v>495.81666666666661</v>
      </c>
      <c r="I78" s="279">
        <v>501.13333333333333</v>
      </c>
      <c r="J78" s="279">
        <v>505.66666666666663</v>
      </c>
      <c r="K78" s="277">
        <v>496.6</v>
      </c>
      <c r="L78" s="277">
        <v>486.75</v>
      </c>
      <c r="M78" s="277">
        <v>0.33955000000000002</v>
      </c>
    </row>
    <row r="79" spans="1:13" s="16" customFormat="1">
      <c r="A79" s="268">
        <v>69</v>
      </c>
      <c r="B79" s="277" t="s">
        <v>327</v>
      </c>
      <c r="C79" s="278">
        <v>77</v>
      </c>
      <c r="D79" s="279">
        <v>75.983333333333334</v>
      </c>
      <c r="E79" s="279">
        <v>74.016666666666666</v>
      </c>
      <c r="F79" s="279">
        <v>71.033333333333331</v>
      </c>
      <c r="G79" s="279">
        <v>69.066666666666663</v>
      </c>
      <c r="H79" s="279">
        <v>78.966666666666669</v>
      </c>
      <c r="I79" s="279">
        <v>80.933333333333337</v>
      </c>
      <c r="J79" s="279">
        <v>83.916666666666671</v>
      </c>
      <c r="K79" s="277">
        <v>77.95</v>
      </c>
      <c r="L79" s="277">
        <v>73</v>
      </c>
      <c r="M79" s="277">
        <v>42.846420000000002</v>
      </c>
    </row>
    <row r="80" spans="1:13" s="16" customFormat="1">
      <c r="A80" s="268">
        <v>70</v>
      </c>
      <c r="B80" s="277" t="s">
        <v>72</v>
      </c>
      <c r="C80" s="278">
        <v>13332.15</v>
      </c>
      <c r="D80" s="279">
        <v>13394.266666666668</v>
      </c>
      <c r="E80" s="279">
        <v>13189.533333333336</v>
      </c>
      <c r="F80" s="279">
        <v>13046.916666666668</v>
      </c>
      <c r="G80" s="279">
        <v>12842.183333333336</v>
      </c>
      <c r="H80" s="279">
        <v>13536.883333333337</v>
      </c>
      <c r="I80" s="279">
        <v>13741.61666666667</v>
      </c>
      <c r="J80" s="279">
        <v>13884.233333333337</v>
      </c>
      <c r="K80" s="277">
        <v>13599</v>
      </c>
      <c r="L80" s="277">
        <v>13251.65</v>
      </c>
      <c r="M80" s="277">
        <v>0.41548000000000002</v>
      </c>
    </row>
    <row r="81" spans="1:13" s="16" customFormat="1">
      <c r="A81" s="268">
        <v>71</v>
      </c>
      <c r="B81" s="277" t="s">
        <v>74</v>
      </c>
      <c r="C81" s="278">
        <v>376.35</v>
      </c>
      <c r="D81" s="279">
        <v>375.73333333333335</v>
      </c>
      <c r="E81" s="279">
        <v>370.9666666666667</v>
      </c>
      <c r="F81" s="279">
        <v>365.58333333333337</v>
      </c>
      <c r="G81" s="279">
        <v>360.81666666666672</v>
      </c>
      <c r="H81" s="279">
        <v>381.11666666666667</v>
      </c>
      <c r="I81" s="279">
        <v>385.88333333333333</v>
      </c>
      <c r="J81" s="279">
        <v>391.26666666666665</v>
      </c>
      <c r="K81" s="277">
        <v>380.5</v>
      </c>
      <c r="L81" s="277">
        <v>370.35</v>
      </c>
      <c r="M81" s="277">
        <v>58.830570000000002</v>
      </c>
    </row>
    <row r="82" spans="1:13" s="16" customFormat="1">
      <c r="A82" s="268">
        <v>72</v>
      </c>
      <c r="B82" s="277" t="s">
        <v>328</v>
      </c>
      <c r="C82" s="278">
        <v>141.44999999999999</v>
      </c>
      <c r="D82" s="279">
        <v>142.06666666666669</v>
      </c>
      <c r="E82" s="279">
        <v>138.48333333333338</v>
      </c>
      <c r="F82" s="279">
        <v>135.51666666666668</v>
      </c>
      <c r="G82" s="279">
        <v>131.93333333333337</v>
      </c>
      <c r="H82" s="279">
        <v>145.03333333333339</v>
      </c>
      <c r="I82" s="279">
        <v>148.6166666666667</v>
      </c>
      <c r="J82" s="279">
        <v>151.5833333333334</v>
      </c>
      <c r="K82" s="277">
        <v>145.65</v>
      </c>
      <c r="L82" s="277">
        <v>139.1</v>
      </c>
      <c r="M82" s="277">
        <v>1.96027</v>
      </c>
    </row>
    <row r="83" spans="1:13" s="16" customFormat="1">
      <c r="A83" s="268">
        <v>73</v>
      </c>
      <c r="B83" s="277" t="s">
        <v>75</v>
      </c>
      <c r="C83" s="278">
        <v>3726.65</v>
      </c>
      <c r="D83" s="279">
        <v>3711.8666666666668</v>
      </c>
      <c r="E83" s="279">
        <v>3670.1333333333337</v>
      </c>
      <c r="F83" s="279">
        <v>3613.6166666666668</v>
      </c>
      <c r="G83" s="279">
        <v>3571.8833333333337</v>
      </c>
      <c r="H83" s="279">
        <v>3768.3833333333337</v>
      </c>
      <c r="I83" s="279">
        <v>3810.1166666666672</v>
      </c>
      <c r="J83" s="279">
        <v>3866.6333333333337</v>
      </c>
      <c r="K83" s="277">
        <v>3753.6</v>
      </c>
      <c r="L83" s="277">
        <v>3655.35</v>
      </c>
      <c r="M83" s="277">
        <v>7.0613599999999996</v>
      </c>
    </row>
    <row r="84" spans="1:13" s="16" customFormat="1">
      <c r="A84" s="268">
        <v>74</v>
      </c>
      <c r="B84" s="277" t="s">
        <v>314</v>
      </c>
      <c r="C84" s="278">
        <v>502.9</v>
      </c>
      <c r="D84" s="279">
        <v>507.9666666666667</v>
      </c>
      <c r="E84" s="279">
        <v>495.93333333333339</v>
      </c>
      <c r="F84" s="279">
        <v>488.9666666666667</v>
      </c>
      <c r="G84" s="279">
        <v>476.93333333333339</v>
      </c>
      <c r="H84" s="279">
        <v>514.93333333333339</v>
      </c>
      <c r="I84" s="279">
        <v>526.9666666666667</v>
      </c>
      <c r="J84" s="279">
        <v>533.93333333333339</v>
      </c>
      <c r="K84" s="277">
        <v>520</v>
      </c>
      <c r="L84" s="277">
        <v>501</v>
      </c>
      <c r="M84" s="277">
        <v>3.13252</v>
      </c>
    </row>
    <row r="85" spans="1:13" s="16" customFormat="1">
      <c r="A85" s="268">
        <v>75</v>
      </c>
      <c r="B85" s="277" t="s">
        <v>323</v>
      </c>
      <c r="C85" s="278">
        <v>97.6</v>
      </c>
      <c r="D85" s="279">
        <v>98.516666666666666</v>
      </c>
      <c r="E85" s="279">
        <v>96.133333333333326</v>
      </c>
      <c r="F85" s="279">
        <v>94.666666666666657</v>
      </c>
      <c r="G85" s="279">
        <v>92.283333333333317</v>
      </c>
      <c r="H85" s="279">
        <v>99.983333333333334</v>
      </c>
      <c r="I85" s="279">
        <v>102.36666666666669</v>
      </c>
      <c r="J85" s="279">
        <v>103.83333333333334</v>
      </c>
      <c r="K85" s="277">
        <v>100.9</v>
      </c>
      <c r="L85" s="277">
        <v>97.05</v>
      </c>
      <c r="M85" s="277">
        <v>10.61937</v>
      </c>
    </row>
    <row r="86" spans="1:13" s="16" customFormat="1">
      <c r="A86" s="268">
        <v>76</v>
      </c>
      <c r="B86" s="277" t="s">
        <v>76</v>
      </c>
      <c r="C86" s="278">
        <v>356.4</v>
      </c>
      <c r="D86" s="279">
        <v>357.15000000000003</v>
      </c>
      <c r="E86" s="279">
        <v>353.75000000000006</v>
      </c>
      <c r="F86" s="279">
        <v>351.1</v>
      </c>
      <c r="G86" s="279">
        <v>347.70000000000005</v>
      </c>
      <c r="H86" s="279">
        <v>359.80000000000007</v>
      </c>
      <c r="I86" s="279">
        <v>363.20000000000005</v>
      </c>
      <c r="J86" s="279">
        <v>365.85000000000008</v>
      </c>
      <c r="K86" s="277">
        <v>360.55</v>
      </c>
      <c r="L86" s="277">
        <v>354.5</v>
      </c>
      <c r="M86" s="277">
        <v>24.776669999999999</v>
      </c>
    </row>
    <row r="87" spans="1:13" s="16" customFormat="1">
      <c r="A87" s="268">
        <v>77</v>
      </c>
      <c r="B87" s="277" t="s">
        <v>77</v>
      </c>
      <c r="C87" s="278">
        <v>104.6</v>
      </c>
      <c r="D87" s="279">
        <v>105.5</v>
      </c>
      <c r="E87" s="279">
        <v>102.6</v>
      </c>
      <c r="F87" s="279">
        <v>100.6</v>
      </c>
      <c r="G87" s="279">
        <v>97.699999999999989</v>
      </c>
      <c r="H87" s="279">
        <v>107.5</v>
      </c>
      <c r="I87" s="279">
        <v>110.4</v>
      </c>
      <c r="J87" s="279">
        <v>112.4</v>
      </c>
      <c r="K87" s="277">
        <v>108.4</v>
      </c>
      <c r="L87" s="277">
        <v>103.5</v>
      </c>
      <c r="M87" s="277">
        <v>222.94286</v>
      </c>
    </row>
    <row r="88" spans="1:13" s="16" customFormat="1">
      <c r="A88" s="268">
        <v>78</v>
      </c>
      <c r="B88" s="277" t="s">
        <v>332</v>
      </c>
      <c r="C88" s="278">
        <v>360.65</v>
      </c>
      <c r="D88" s="279">
        <v>362.11666666666662</v>
      </c>
      <c r="E88" s="279">
        <v>356.18333333333322</v>
      </c>
      <c r="F88" s="279">
        <v>351.71666666666658</v>
      </c>
      <c r="G88" s="279">
        <v>345.78333333333319</v>
      </c>
      <c r="H88" s="279">
        <v>366.58333333333326</v>
      </c>
      <c r="I88" s="279">
        <v>372.51666666666665</v>
      </c>
      <c r="J88" s="279">
        <v>376.98333333333329</v>
      </c>
      <c r="K88" s="277">
        <v>368.05</v>
      </c>
      <c r="L88" s="277">
        <v>357.65</v>
      </c>
      <c r="M88" s="277">
        <v>1.86751</v>
      </c>
    </row>
    <row r="89" spans="1:13" s="16" customFormat="1">
      <c r="A89" s="268">
        <v>79</v>
      </c>
      <c r="B89" s="277" t="s">
        <v>333</v>
      </c>
      <c r="C89" s="278">
        <v>344.25</v>
      </c>
      <c r="D89" s="279">
        <v>343.91666666666669</v>
      </c>
      <c r="E89" s="279">
        <v>334.48333333333335</v>
      </c>
      <c r="F89" s="279">
        <v>324.71666666666664</v>
      </c>
      <c r="G89" s="279">
        <v>315.2833333333333</v>
      </c>
      <c r="H89" s="279">
        <v>353.68333333333339</v>
      </c>
      <c r="I89" s="279">
        <v>363.11666666666667</v>
      </c>
      <c r="J89" s="279">
        <v>372.88333333333344</v>
      </c>
      <c r="K89" s="277">
        <v>353.35</v>
      </c>
      <c r="L89" s="277">
        <v>334.15</v>
      </c>
      <c r="M89" s="277">
        <v>4.33744</v>
      </c>
    </row>
    <row r="90" spans="1:13" s="16" customFormat="1">
      <c r="A90" s="268">
        <v>80</v>
      </c>
      <c r="B90" s="277" t="s">
        <v>335</v>
      </c>
      <c r="C90" s="278">
        <v>256.25</v>
      </c>
      <c r="D90" s="279">
        <v>259.31666666666666</v>
      </c>
      <c r="E90" s="279">
        <v>250.63333333333333</v>
      </c>
      <c r="F90" s="279">
        <v>245.01666666666665</v>
      </c>
      <c r="G90" s="279">
        <v>236.33333333333331</v>
      </c>
      <c r="H90" s="279">
        <v>264.93333333333334</v>
      </c>
      <c r="I90" s="279">
        <v>273.61666666666662</v>
      </c>
      <c r="J90" s="279">
        <v>279.23333333333335</v>
      </c>
      <c r="K90" s="277">
        <v>268</v>
      </c>
      <c r="L90" s="277">
        <v>253.7</v>
      </c>
      <c r="M90" s="277">
        <v>3.5627900000000001</v>
      </c>
    </row>
    <row r="91" spans="1:13" s="16" customFormat="1">
      <c r="A91" s="268">
        <v>81</v>
      </c>
      <c r="B91" s="277" t="s">
        <v>329</v>
      </c>
      <c r="C91" s="278">
        <v>416.75</v>
      </c>
      <c r="D91" s="279">
        <v>418.43333333333334</v>
      </c>
      <c r="E91" s="279">
        <v>413.31666666666666</v>
      </c>
      <c r="F91" s="279">
        <v>409.88333333333333</v>
      </c>
      <c r="G91" s="279">
        <v>404.76666666666665</v>
      </c>
      <c r="H91" s="279">
        <v>421.86666666666667</v>
      </c>
      <c r="I91" s="279">
        <v>426.98333333333335</v>
      </c>
      <c r="J91" s="279">
        <v>430.41666666666669</v>
      </c>
      <c r="K91" s="277">
        <v>423.55</v>
      </c>
      <c r="L91" s="277">
        <v>415</v>
      </c>
      <c r="M91" s="277">
        <v>0.31297999999999998</v>
      </c>
    </row>
    <row r="92" spans="1:13" s="16" customFormat="1">
      <c r="A92" s="268">
        <v>82</v>
      </c>
      <c r="B92" s="277" t="s">
        <v>78</v>
      </c>
      <c r="C92" s="278">
        <v>122.65</v>
      </c>
      <c r="D92" s="279">
        <v>123.81666666666666</v>
      </c>
      <c r="E92" s="279">
        <v>120.83333333333333</v>
      </c>
      <c r="F92" s="279">
        <v>119.01666666666667</v>
      </c>
      <c r="G92" s="279">
        <v>116.03333333333333</v>
      </c>
      <c r="H92" s="279">
        <v>125.63333333333333</v>
      </c>
      <c r="I92" s="279">
        <v>128.61666666666667</v>
      </c>
      <c r="J92" s="279">
        <v>130.43333333333334</v>
      </c>
      <c r="K92" s="277">
        <v>126.8</v>
      </c>
      <c r="L92" s="277">
        <v>122</v>
      </c>
      <c r="M92" s="277">
        <v>27.506679999999999</v>
      </c>
    </row>
    <row r="93" spans="1:13" s="16" customFormat="1">
      <c r="A93" s="268">
        <v>83</v>
      </c>
      <c r="B93" s="277" t="s">
        <v>330</v>
      </c>
      <c r="C93" s="278">
        <v>242.8</v>
      </c>
      <c r="D93" s="279">
        <v>245.21666666666667</v>
      </c>
      <c r="E93" s="279">
        <v>239.08333333333334</v>
      </c>
      <c r="F93" s="279">
        <v>235.36666666666667</v>
      </c>
      <c r="G93" s="279">
        <v>229.23333333333335</v>
      </c>
      <c r="H93" s="279">
        <v>248.93333333333334</v>
      </c>
      <c r="I93" s="279">
        <v>255.06666666666666</v>
      </c>
      <c r="J93" s="279">
        <v>258.7833333333333</v>
      </c>
      <c r="K93" s="277">
        <v>251.35</v>
      </c>
      <c r="L93" s="277">
        <v>241.5</v>
      </c>
      <c r="M93" s="277">
        <v>1.35677</v>
      </c>
    </row>
    <row r="94" spans="1:13" s="16" customFormat="1">
      <c r="A94" s="268">
        <v>84</v>
      </c>
      <c r="B94" s="277" t="s">
        <v>338</v>
      </c>
      <c r="C94" s="278">
        <v>291.10000000000002</v>
      </c>
      <c r="D94" s="279">
        <v>293.0333333333333</v>
      </c>
      <c r="E94" s="279">
        <v>286.61666666666662</v>
      </c>
      <c r="F94" s="279">
        <v>282.13333333333333</v>
      </c>
      <c r="G94" s="279">
        <v>275.71666666666664</v>
      </c>
      <c r="H94" s="279">
        <v>297.51666666666659</v>
      </c>
      <c r="I94" s="279">
        <v>303.93333333333334</v>
      </c>
      <c r="J94" s="279">
        <v>308.41666666666657</v>
      </c>
      <c r="K94" s="277">
        <v>299.45</v>
      </c>
      <c r="L94" s="277">
        <v>288.55</v>
      </c>
      <c r="M94" s="277">
        <v>3.5589300000000001</v>
      </c>
    </row>
    <row r="95" spans="1:13" s="16" customFormat="1">
      <c r="A95" s="268">
        <v>85</v>
      </c>
      <c r="B95" s="277" t="s">
        <v>336</v>
      </c>
      <c r="C95" s="278">
        <v>894.45</v>
      </c>
      <c r="D95" s="279">
        <v>897.81666666666661</v>
      </c>
      <c r="E95" s="279">
        <v>884.63333333333321</v>
      </c>
      <c r="F95" s="279">
        <v>874.81666666666661</v>
      </c>
      <c r="G95" s="279">
        <v>861.63333333333321</v>
      </c>
      <c r="H95" s="279">
        <v>907.63333333333321</v>
      </c>
      <c r="I95" s="279">
        <v>920.81666666666661</v>
      </c>
      <c r="J95" s="279">
        <v>930.63333333333321</v>
      </c>
      <c r="K95" s="277">
        <v>911</v>
      </c>
      <c r="L95" s="277">
        <v>888</v>
      </c>
      <c r="M95" s="277">
        <v>1.4616899999999999</v>
      </c>
    </row>
    <row r="96" spans="1:13" s="16" customFormat="1">
      <c r="A96" s="268">
        <v>86</v>
      </c>
      <c r="B96" s="277" t="s">
        <v>337</v>
      </c>
      <c r="C96" s="278">
        <v>17.45</v>
      </c>
      <c r="D96" s="279">
        <v>17.55</v>
      </c>
      <c r="E96" s="279">
        <v>17.25</v>
      </c>
      <c r="F96" s="279">
        <v>17.05</v>
      </c>
      <c r="G96" s="279">
        <v>16.75</v>
      </c>
      <c r="H96" s="279">
        <v>17.75</v>
      </c>
      <c r="I96" s="279">
        <v>18.050000000000004</v>
      </c>
      <c r="J96" s="279">
        <v>18.25</v>
      </c>
      <c r="K96" s="277">
        <v>17.850000000000001</v>
      </c>
      <c r="L96" s="277">
        <v>17.350000000000001</v>
      </c>
      <c r="M96" s="277">
        <v>11.298220000000001</v>
      </c>
    </row>
    <row r="97" spans="1:13" s="16" customFormat="1">
      <c r="A97" s="268">
        <v>87</v>
      </c>
      <c r="B97" s="277" t="s">
        <v>339</v>
      </c>
      <c r="C97" s="278">
        <v>132.6</v>
      </c>
      <c r="D97" s="279">
        <v>132.54999999999998</v>
      </c>
      <c r="E97" s="279">
        <v>129.14999999999998</v>
      </c>
      <c r="F97" s="279">
        <v>125.69999999999999</v>
      </c>
      <c r="G97" s="279">
        <v>122.29999999999998</v>
      </c>
      <c r="H97" s="279">
        <v>135.99999999999997</v>
      </c>
      <c r="I97" s="279">
        <v>139.4</v>
      </c>
      <c r="J97" s="279">
        <v>142.84999999999997</v>
      </c>
      <c r="K97" s="277">
        <v>135.94999999999999</v>
      </c>
      <c r="L97" s="277">
        <v>129.1</v>
      </c>
      <c r="M97" s="277">
        <v>21.280809999999999</v>
      </c>
    </row>
    <row r="98" spans="1:13" s="16" customFormat="1">
      <c r="A98" s="268">
        <v>88</v>
      </c>
      <c r="B98" s="277" t="s">
        <v>340</v>
      </c>
      <c r="C98" s="278">
        <v>2217.25</v>
      </c>
      <c r="D98" s="279">
        <v>2220.3333333333335</v>
      </c>
      <c r="E98" s="279">
        <v>2206.916666666667</v>
      </c>
      <c r="F98" s="279">
        <v>2196.5833333333335</v>
      </c>
      <c r="G98" s="279">
        <v>2183.166666666667</v>
      </c>
      <c r="H98" s="279">
        <v>2230.666666666667</v>
      </c>
      <c r="I98" s="279">
        <v>2244.0833333333339</v>
      </c>
      <c r="J98" s="279">
        <v>2254.416666666667</v>
      </c>
      <c r="K98" s="277">
        <v>2233.75</v>
      </c>
      <c r="L98" s="277">
        <v>2210</v>
      </c>
      <c r="M98" s="277">
        <v>1.4579999999999999E-2</v>
      </c>
    </row>
    <row r="99" spans="1:13" s="16" customFormat="1">
      <c r="A99" s="268">
        <v>89</v>
      </c>
      <c r="B99" s="277" t="s">
        <v>81</v>
      </c>
      <c r="C99" s="278">
        <v>633.79999999999995</v>
      </c>
      <c r="D99" s="279">
        <v>637.6</v>
      </c>
      <c r="E99" s="279">
        <v>619.70000000000005</v>
      </c>
      <c r="F99" s="279">
        <v>605.6</v>
      </c>
      <c r="G99" s="279">
        <v>587.70000000000005</v>
      </c>
      <c r="H99" s="279">
        <v>651.70000000000005</v>
      </c>
      <c r="I99" s="279">
        <v>669.59999999999991</v>
      </c>
      <c r="J99" s="279">
        <v>683.7</v>
      </c>
      <c r="K99" s="277">
        <v>655.5</v>
      </c>
      <c r="L99" s="277">
        <v>623.5</v>
      </c>
      <c r="M99" s="277">
        <v>2.6735199999999999</v>
      </c>
    </row>
    <row r="100" spans="1:13" s="16" customFormat="1">
      <c r="A100" s="268">
        <v>90</v>
      </c>
      <c r="B100" s="277" t="s">
        <v>334</v>
      </c>
      <c r="C100" s="278">
        <v>170.8</v>
      </c>
      <c r="D100" s="279">
        <v>171.16666666666666</v>
      </c>
      <c r="E100" s="279">
        <v>167.68333333333331</v>
      </c>
      <c r="F100" s="279">
        <v>164.56666666666666</v>
      </c>
      <c r="G100" s="279">
        <v>161.08333333333331</v>
      </c>
      <c r="H100" s="279">
        <v>174.2833333333333</v>
      </c>
      <c r="I100" s="279">
        <v>177.76666666666665</v>
      </c>
      <c r="J100" s="279">
        <v>180.8833333333333</v>
      </c>
      <c r="K100" s="277">
        <v>174.65</v>
      </c>
      <c r="L100" s="277">
        <v>168.05</v>
      </c>
      <c r="M100" s="277">
        <v>1.05772</v>
      </c>
    </row>
    <row r="101" spans="1:13">
      <c r="A101" s="268">
        <v>91</v>
      </c>
      <c r="B101" s="277" t="s">
        <v>341</v>
      </c>
      <c r="C101" s="278">
        <v>136.55000000000001</v>
      </c>
      <c r="D101" s="279">
        <v>136.18333333333334</v>
      </c>
      <c r="E101" s="279">
        <v>133.41666666666669</v>
      </c>
      <c r="F101" s="279">
        <v>130.28333333333336</v>
      </c>
      <c r="G101" s="279">
        <v>127.51666666666671</v>
      </c>
      <c r="H101" s="279">
        <v>139.31666666666666</v>
      </c>
      <c r="I101" s="279">
        <v>142.08333333333331</v>
      </c>
      <c r="J101" s="279">
        <v>145.21666666666664</v>
      </c>
      <c r="K101" s="277">
        <v>138.94999999999999</v>
      </c>
      <c r="L101" s="277">
        <v>133.05000000000001</v>
      </c>
      <c r="M101" s="277">
        <v>1.2163200000000001</v>
      </c>
    </row>
    <row r="102" spans="1:13">
      <c r="A102" s="268">
        <v>92</v>
      </c>
      <c r="B102" s="277" t="s">
        <v>342</v>
      </c>
      <c r="C102" s="278">
        <v>154.65</v>
      </c>
      <c r="D102" s="279">
        <v>154.35</v>
      </c>
      <c r="E102" s="279">
        <v>151.79999999999998</v>
      </c>
      <c r="F102" s="279">
        <v>148.94999999999999</v>
      </c>
      <c r="G102" s="279">
        <v>146.39999999999998</v>
      </c>
      <c r="H102" s="279">
        <v>157.19999999999999</v>
      </c>
      <c r="I102" s="279">
        <v>159.75</v>
      </c>
      <c r="J102" s="279">
        <v>162.6</v>
      </c>
      <c r="K102" s="277">
        <v>156.9</v>
      </c>
      <c r="L102" s="277">
        <v>151.5</v>
      </c>
      <c r="M102" s="277">
        <v>15.100199999999999</v>
      </c>
    </row>
    <row r="103" spans="1:13">
      <c r="A103" s="268">
        <v>93</v>
      </c>
      <c r="B103" s="277" t="s">
        <v>343</v>
      </c>
      <c r="C103" s="278">
        <v>81.05</v>
      </c>
      <c r="D103" s="279">
        <v>81.183333333333337</v>
      </c>
      <c r="E103" s="279">
        <v>80.066666666666677</v>
      </c>
      <c r="F103" s="279">
        <v>79.083333333333343</v>
      </c>
      <c r="G103" s="279">
        <v>77.966666666666683</v>
      </c>
      <c r="H103" s="279">
        <v>82.166666666666671</v>
      </c>
      <c r="I103" s="279">
        <v>83.283333333333346</v>
      </c>
      <c r="J103" s="279">
        <v>84.266666666666666</v>
      </c>
      <c r="K103" s="277">
        <v>82.3</v>
      </c>
      <c r="L103" s="277">
        <v>80.2</v>
      </c>
      <c r="M103" s="277">
        <v>8.5129400000000004</v>
      </c>
    </row>
    <row r="104" spans="1:13">
      <c r="A104" s="268">
        <v>94</v>
      </c>
      <c r="B104" s="277" t="s">
        <v>82</v>
      </c>
      <c r="C104" s="278">
        <v>208.45</v>
      </c>
      <c r="D104" s="279">
        <v>209.6</v>
      </c>
      <c r="E104" s="279">
        <v>204.85</v>
      </c>
      <c r="F104" s="279">
        <v>201.25</v>
      </c>
      <c r="G104" s="279">
        <v>196.5</v>
      </c>
      <c r="H104" s="279">
        <v>213.2</v>
      </c>
      <c r="I104" s="279">
        <v>217.95</v>
      </c>
      <c r="J104" s="279">
        <v>221.54999999999998</v>
      </c>
      <c r="K104" s="277">
        <v>214.35</v>
      </c>
      <c r="L104" s="277">
        <v>206</v>
      </c>
      <c r="M104" s="277">
        <v>118.78127000000001</v>
      </c>
    </row>
    <row r="105" spans="1:13">
      <c r="A105" s="268">
        <v>95</v>
      </c>
      <c r="B105" s="277" t="s">
        <v>344</v>
      </c>
      <c r="C105" s="278">
        <v>329.05</v>
      </c>
      <c r="D105" s="279">
        <v>326.90000000000003</v>
      </c>
      <c r="E105" s="279">
        <v>318.85000000000008</v>
      </c>
      <c r="F105" s="279">
        <v>308.65000000000003</v>
      </c>
      <c r="G105" s="279">
        <v>300.60000000000008</v>
      </c>
      <c r="H105" s="279">
        <v>337.10000000000008</v>
      </c>
      <c r="I105" s="279">
        <v>345.15000000000003</v>
      </c>
      <c r="J105" s="279">
        <v>355.35000000000008</v>
      </c>
      <c r="K105" s="277">
        <v>334.95</v>
      </c>
      <c r="L105" s="277">
        <v>316.7</v>
      </c>
      <c r="M105" s="277">
        <v>0.25490000000000002</v>
      </c>
    </row>
    <row r="106" spans="1:13">
      <c r="A106" s="268">
        <v>96</v>
      </c>
      <c r="B106" s="277" t="s">
        <v>83</v>
      </c>
      <c r="C106" s="278">
        <v>638.9</v>
      </c>
      <c r="D106" s="279">
        <v>640.86666666666667</v>
      </c>
      <c r="E106" s="279">
        <v>634.73333333333335</v>
      </c>
      <c r="F106" s="279">
        <v>630.56666666666672</v>
      </c>
      <c r="G106" s="279">
        <v>624.43333333333339</v>
      </c>
      <c r="H106" s="279">
        <v>645.0333333333333</v>
      </c>
      <c r="I106" s="279">
        <v>651.16666666666674</v>
      </c>
      <c r="J106" s="279">
        <v>655.33333333333326</v>
      </c>
      <c r="K106" s="277">
        <v>647</v>
      </c>
      <c r="L106" s="277">
        <v>636.70000000000005</v>
      </c>
      <c r="M106" s="277">
        <v>41.198329999999999</v>
      </c>
    </row>
    <row r="107" spans="1:13">
      <c r="A107" s="268">
        <v>97</v>
      </c>
      <c r="B107" s="277" t="s">
        <v>84</v>
      </c>
      <c r="C107" s="278">
        <v>131.19999999999999</v>
      </c>
      <c r="D107" s="279">
        <v>130.54999999999998</v>
      </c>
      <c r="E107" s="279">
        <v>128.84999999999997</v>
      </c>
      <c r="F107" s="279">
        <v>126.49999999999997</v>
      </c>
      <c r="G107" s="279">
        <v>124.79999999999995</v>
      </c>
      <c r="H107" s="279">
        <v>132.89999999999998</v>
      </c>
      <c r="I107" s="279">
        <v>134.59999999999997</v>
      </c>
      <c r="J107" s="279">
        <v>136.94999999999999</v>
      </c>
      <c r="K107" s="277">
        <v>132.25</v>
      </c>
      <c r="L107" s="277">
        <v>128.19999999999999</v>
      </c>
      <c r="M107" s="277">
        <v>170.79042000000001</v>
      </c>
    </row>
    <row r="108" spans="1:13">
      <c r="A108" s="268">
        <v>98</v>
      </c>
      <c r="B108" s="285" t="s">
        <v>345</v>
      </c>
      <c r="C108" s="278">
        <v>325.2</v>
      </c>
      <c r="D108" s="279">
        <v>325.2</v>
      </c>
      <c r="E108" s="279">
        <v>319.45</v>
      </c>
      <c r="F108" s="279">
        <v>313.7</v>
      </c>
      <c r="G108" s="279">
        <v>307.95</v>
      </c>
      <c r="H108" s="279">
        <v>330.95</v>
      </c>
      <c r="I108" s="279">
        <v>336.7</v>
      </c>
      <c r="J108" s="279">
        <v>342.45</v>
      </c>
      <c r="K108" s="277">
        <v>330.95</v>
      </c>
      <c r="L108" s="277">
        <v>319.45</v>
      </c>
      <c r="M108" s="277">
        <v>6.7523799999999996</v>
      </c>
    </row>
    <row r="109" spans="1:13">
      <c r="A109" s="268">
        <v>99</v>
      </c>
      <c r="B109" s="277" t="s">
        <v>85</v>
      </c>
      <c r="C109" s="278">
        <v>1392.2</v>
      </c>
      <c r="D109" s="279">
        <v>1387.3999999999999</v>
      </c>
      <c r="E109" s="279">
        <v>1379.7999999999997</v>
      </c>
      <c r="F109" s="279">
        <v>1367.3999999999999</v>
      </c>
      <c r="G109" s="279">
        <v>1359.7999999999997</v>
      </c>
      <c r="H109" s="279">
        <v>1399.7999999999997</v>
      </c>
      <c r="I109" s="279">
        <v>1407.3999999999996</v>
      </c>
      <c r="J109" s="279">
        <v>1419.7999999999997</v>
      </c>
      <c r="K109" s="277">
        <v>1395</v>
      </c>
      <c r="L109" s="277">
        <v>1375</v>
      </c>
      <c r="M109" s="277">
        <v>4.1852900000000002</v>
      </c>
    </row>
    <row r="110" spans="1:13">
      <c r="A110" s="268">
        <v>100</v>
      </c>
      <c r="B110" s="277" t="s">
        <v>86</v>
      </c>
      <c r="C110" s="278">
        <v>430.15</v>
      </c>
      <c r="D110" s="279">
        <v>429.2833333333333</v>
      </c>
      <c r="E110" s="279">
        <v>424.66666666666663</v>
      </c>
      <c r="F110" s="279">
        <v>419.18333333333334</v>
      </c>
      <c r="G110" s="279">
        <v>414.56666666666666</v>
      </c>
      <c r="H110" s="279">
        <v>434.76666666666659</v>
      </c>
      <c r="I110" s="279">
        <v>439.38333333333327</v>
      </c>
      <c r="J110" s="279">
        <v>444.86666666666656</v>
      </c>
      <c r="K110" s="277">
        <v>433.9</v>
      </c>
      <c r="L110" s="277">
        <v>423.8</v>
      </c>
      <c r="M110" s="277">
        <v>18.81859</v>
      </c>
    </row>
    <row r="111" spans="1:13">
      <c r="A111" s="268">
        <v>101</v>
      </c>
      <c r="B111" s="277" t="s">
        <v>236</v>
      </c>
      <c r="C111" s="278">
        <v>749</v>
      </c>
      <c r="D111" s="279">
        <v>750.48333333333323</v>
      </c>
      <c r="E111" s="279">
        <v>739.96666666666647</v>
      </c>
      <c r="F111" s="279">
        <v>730.93333333333328</v>
      </c>
      <c r="G111" s="279">
        <v>720.41666666666652</v>
      </c>
      <c r="H111" s="279">
        <v>759.51666666666642</v>
      </c>
      <c r="I111" s="279">
        <v>770.03333333333308</v>
      </c>
      <c r="J111" s="279">
        <v>779.06666666666638</v>
      </c>
      <c r="K111" s="277">
        <v>761</v>
      </c>
      <c r="L111" s="277">
        <v>741.45</v>
      </c>
      <c r="M111" s="277">
        <v>2.1741899999999998</v>
      </c>
    </row>
    <row r="112" spans="1:13">
      <c r="A112" s="268">
        <v>102</v>
      </c>
      <c r="B112" s="277" t="s">
        <v>346</v>
      </c>
      <c r="C112" s="278">
        <v>596.70000000000005</v>
      </c>
      <c r="D112" s="279">
        <v>596.58333333333337</v>
      </c>
      <c r="E112" s="279">
        <v>588.06666666666672</v>
      </c>
      <c r="F112" s="279">
        <v>579.43333333333339</v>
      </c>
      <c r="G112" s="279">
        <v>570.91666666666674</v>
      </c>
      <c r="H112" s="279">
        <v>605.2166666666667</v>
      </c>
      <c r="I112" s="279">
        <v>613.73333333333335</v>
      </c>
      <c r="J112" s="279">
        <v>622.36666666666667</v>
      </c>
      <c r="K112" s="277">
        <v>605.1</v>
      </c>
      <c r="L112" s="277">
        <v>587.95000000000005</v>
      </c>
      <c r="M112" s="277">
        <v>3.2278600000000002</v>
      </c>
    </row>
    <row r="113" spans="1:13">
      <c r="A113" s="268">
        <v>103</v>
      </c>
      <c r="B113" s="277" t="s">
        <v>331</v>
      </c>
      <c r="C113" s="278">
        <v>1781.8</v>
      </c>
      <c r="D113" s="279">
        <v>1775.5666666666666</v>
      </c>
      <c r="E113" s="279">
        <v>1751.2333333333331</v>
      </c>
      <c r="F113" s="279">
        <v>1720.6666666666665</v>
      </c>
      <c r="G113" s="279">
        <v>1696.333333333333</v>
      </c>
      <c r="H113" s="279">
        <v>1806.1333333333332</v>
      </c>
      <c r="I113" s="279">
        <v>1830.4666666666667</v>
      </c>
      <c r="J113" s="279">
        <v>1861.0333333333333</v>
      </c>
      <c r="K113" s="277">
        <v>1799.9</v>
      </c>
      <c r="L113" s="277">
        <v>1745</v>
      </c>
      <c r="M113" s="277">
        <v>0.17058999999999999</v>
      </c>
    </row>
    <row r="114" spans="1:13">
      <c r="A114" s="268">
        <v>104</v>
      </c>
      <c r="B114" s="277" t="s">
        <v>237</v>
      </c>
      <c r="C114" s="278">
        <v>240.85</v>
      </c>
      <c r="D114" s="279">
        <v>241.93333333333331</v>
      </c>
      <c r="E114" s="279">
        <v>237.96666666666661</v>
      </c>
      <c r="F114" s="279">
        <v>235.08333333333331</v>
      </c>
      <c r="G114" s="279">
        <v>231.11666666666662</v>
      </c>
      <c r="H114" s="279">
        <v>244.81666666666661</v>
      </c>
      <c r="I114" s="279">
        <v>248.7833333333333</v>
      </c>
      <c r="J114" s="279">
        <v>251.6666666666666</v>
      </c>
      <c r="K114" s="277">
        <v>245.9</v>
      </c>
      <c r="L114" s="277">
        <v>239.05</v>
      </c>
      <c r="M114" s="277">
        <v>3.9844400000000002</v>
      </c>
    </row>
    <row r="115" spans="1:13">
      <c r="A115" s="268">
        <v>105</v>
      </c>
      <c r="B115" s="277" t="s">
        <v>235</v>
      </c>
      <c r="C115" s="278">
        <v>132.25</v>
      </c>
      <c r="D115" s="279">
        <v>134.13333333333333</v>
      </c>
      <c r="E115" s="279">
        <v>129.56666666666666</v>
      </c>
      <c r="F115" s="279">
        <v>126.88333333333333</v>
      </c>
      <c r="G115" s="279">
        <v>122.31666666666666</v>
      </c>
      <c r="H115" s="279">
        <v>136.81666666666666</v>
      </c>
      <c r="I115" s="279">
        <v>141.38333333333333</v>
      </c>
      <c r="J115" s="279">
        <v>144.06666666666666</v>
      </c>
      <c r="K115" s="277">
        <v>138.69999999999999</v>
      </c>
      <c r="L115" s="277">
        <v>131.44999999999999</v>
      </c>
      <c r="M115" s="277">
        <v>26.50611</v>
      </c>
    </row>
    <row r="116" spans="1:13">
      <c r="A116" s="268">
        <v>106</v>
      </c>
      <c r="B116" s="277" t="s">
        <v>87</v>
      </c>
      <c r="C116" s="278">
        <v>393.1</v>
      </c>
      <c r="D116" s="279">
        <v>395.01666666666665</v>
      </c>
      <c r="E116" s="279">
        <v>389.2833333333333</v>
      </c>
      <c r="F116" s="279">
        <v>385.46666666666664</v>
      </c>
      <c r="G116" s="279">
        <v>379.73333333333329</v>
      </c>
      <c r="H116" s="279">
        <v>398.83333333333331</v>
      </c>
      <c r="I116" s="279">
        <v>404.56666666666666</v>
      </c>
      <c r="J116" s="279">
        <v>408.38333333333333</v>
      </c>
      <c r="K116" s="277">
        <v>400.75</v>
      </c>
      <c r="L116" s="277">
        <v>391.2</v>
      </c>
      <c r="M116" s="277">
        <v>14.56659</v>
      </c>
    </row>
    <row r="117" spans="1:13">
      <c r="A117" s="268">
        <v>107</v>
      </c>
      <c r="B117" s="277" t="s">
        <v>347</v>
      </c>
      <c r="C117" s="278">
        <v>250.3</v>
      </c>
      <c r="D117" s="279">
        <v>251.56666666666669</v>
      </c>
      <c r="E117" s="279">
        <v>246.73333333333341</v>
      </c>
      <c r="F117" s="279">
        <v>243.16666666666671</v>
      </c>
      <c r="G117" s="279">
        <v>238.33333333333343</v>
      </c>
      <c r="H117" s="279">
        <v>255.13333333333338</v>
      </c>
      <c r="I117" s="279">
        <v>259.9666666666667</v>
      </c>
      <c r="J117" s="279">
        <v>263.53333333333336</v>
      </c>
      <c r="K117" s="277">
        <v>256.39999999999998</v>
      </c>
      <c r="L117" s="277">
        <v>248</v>
      </c>
      <c r="M117" s="277">
        <v>9.9598600000000008</v>
      </c>
    </row>
    <row r="118" spans="1:13">
      <c r="A118" s="268">
        <v>108</v>
      </c>
      <c r="B118" s="277" t="s">
        <v>88</v>
      </c>
      <c r="C118" s="278">
        <v>474.15</v>
      </c>
      <c r="D118" s="279">
        <v>474.88333333333338</v>
      </c>
      <c r="E118" s="279">
        <v>471.36666666666679</v>
      </c>
      <c r="F118" s="279">
        <v>468.58333333333343</v>
      </c>
      <c r="G118" s="279">
        <v>465.06666666666683</v>
      </c>
      <c r="H118" s="279">
        <v>477.66666666666674</v>
      </c>
      <c r="I118" s="279">
        <v>481.18333333333328</v>
      </c>
      <c r="J118" s="279">
        <v>483.9666666666667</v>
      </c>
      <c r="K118" s="277">
        <v>478.4</v>
      </c>
      <c r="L118" s="277">
        <v>472.1</v>
      </c>
      <c r="M118" s="277">
        <v>21.264430000000001</v>
      </c>
    </row>
    <row r="119" spans="1:13">
      <c r="A119" s="268">
        <v>109</v>
      </c>
      <c r="B119" s="277" t="s">
        <v>238</v>
      </c>
      <c r="C119" s="278">
        <v>699.35</v>
      </c>
      <c r="D119" s="279">
        <v>703.7833333333333</v>
      </c>
      <c r="E119" s="279">
        <v>688.56666666666661</v>
      </c>
      <c r="F119" s="279">
        <v>677.7833333333333</v>
      </c>
      <c r="G119" s="279">
        <v>662.56666666666661</v>
      </c>
      <c r="H119" s="279">
        <v>714.56666666666661</v>
      </c>
      <c r="I119" s="279">
        <v>729.7833333333333</v>
      </c>
      <c r="J119" s="279">
        <v>740.56666666666661</v>
      </c>
      <c r="K119" s="277">
        <v>719</v>
      </c>
      <c r="L119" s="277">
        <v>693</v>
      </c>
      <c r="M119" s="277">
        <v>0.98673999999999995</v>
      </c>
    </row>
    <row r="120" spans="1:13">
      <c r="A120" s="268">
        <v>110</v>
      </c>
      <c r="B120" s="277" t="s">
        <v>348</v>
      </c>
      <c r="C120" s="278">
        <v>84.2</v>
      </c>
      <c r="D120" s="279">
        <v>84.916666666666671</v>
      </c>
      <c r="E120" s="279">
        <v>81.63333333333334</v>
      </c>
      <c r="F120" s="279">
        <v>79.066666666666663</v>
      </c>
      <c r="G120" s="279">
        <v>75.783333333333331</v>
      </c>
      <c r="H120" s="279">
        <v>87.483333333333348</v>
      </c>
      <c r="I120" s="279">
        <v>90.76666666666668</v>
      </c>
      <c r="J120" s="279">
        <v>93.333333333333357</v>
      </c>
      <c r="K120" s="277">
        <v>88.2</v>
      </c>
      <c r="L120" s="277">
        <v>82.35</v>
      </c>
      <c r="M120" s="277">
        <v>17.443519999999999</v>
      </c>
    </row>
    <row r="121" spans="1:13">
      <c r="A121" s="268">
        <v>111</v>
      </c>
      <c r="B121" s="277" t="s">
        <v>355</v>
      </c>
      <c r="C121" s="278">
        <v>283.3</v>
      </c>
      <c r="D121" s="279">
        <v>284.73333333333335</v>
      </c>
      <c r="E121" s="279">
        <v>279.76666666666671</v>
      </c>
      <c r="F121" s="279">
        <v>276.23333333333335</v>
      </c>
      <c r="G121" s="279">
        <v>271.26666666666671</v>
      </c>
      <c r="H121" s="279">
        <v>288.26666666666671</v>
      </c>
      <c r="I121" s="279">
        <v>293.23333333333341</v>
      </c>
      <c r="J121" s="279">
        <v>296.76666666666671</v>
      </c>
      <c r="K121" s="277">
        <v>289.7</v>
      </c>
      <c r="L121" s="277">
        <v>281.2</v>
      </c>
      <c r="M121" s="277">
        <v>1.53643</v>
      </c>
    </row>
    <row r="122" spans="1:13">
      <c r="A122" s="268">
        <v>112</v>
      </c>
      <c r="B122" s="277" t="s">
        <v>356</v>
      </c>
      <c r="C122" s="278">
        <v>152.65</v>
      </c>
      <c r="D122" s="279">
        <v>151.15</v>
      </c>
      <c r="E122" s="279">
        <v>146.30000000000001</v>
      </c>
      <c r="F122" s="279">
        <v>139.95000000000002</v>
      </c>
      <c r="G122" s="279">
        <v>135.10000000000002</v>
      </c>
      <c r="H122" s="279">
        <v>157.5</v>
      </c>
      <c r="I122" s="279">
        <v>162.34999999999997</v>
      </c>
      <c r="J122" s="279">
        <v>168.7</v>
      </c>
      <c r="K122" s="277">
        <v>156</v>
      </c>
      <c r="L122" s="277">
        <v>144.80000000000001</v>
      </c>
      <c r="M122" s="277">
        <v>12.27614</v>
      </c>
    </row>
    <row r="123" spans="1:13">
      <c r="A123" s="268">
        <v>113</v>
      </c>
      <c r="B123" s="277" t="s">
        <v>349</v>
      </c>
      <c r="C123" s="278">
        <v>83.05</v>
      </c>
      <c r="D123" s="279">
        <v>84.25</v>
      </c>
      <c r="E123" s="279">
        <v>81.5</v>
      </c>
      <c r="F123" s="279">
        <v>79.95</v>
      </c>
      <c r="G123" s="279">
        <v>77.2</v>
      </c>
      <c r="H123" s="279">
        <v>85.8</v>
      </c>
      <c r="I123" s="279">
        <v>88.55</v>
      </c>
      <c r="J123" s="279">
        <v>90.1</v>
      </c>
      <c r="K123" s="277">
        <v>87</v>
      </c>
      <c r="L123" s="277">
        <v>82.7</v>
      </c>
      <c r="M123" s="277">
        <v>31.799579999999999</v>
      </c>
    </row>
    <row r="124" spans="1:13">
      <c r="A124" s="268">
        <v>114</v>
      </c>
      <c r="B124" s="277" t="s">
        <v>350</v>
      </c>
      <c r="C124" s="278">
        <v>310.5</v>
      </c>
      <c r="D124" s="279">
        <v>311.86666666666667</v>
      </c>
      <c r="E124" s="279">
        <v>306.73333333333335</v>
      </c>
      <c r="F124" s="279">
        <v>302.9666666666667</v>
      </c>
      <c r="G124" s="279">
        <v>297.83333333333337</v>
      </c>
      <c r="H124" s="279">
        <v>315.63333333333333</v>
      </c>
      <c r="I124" s="279">
        <v>320.76666666666665</v>
      </c>
      <c r="J124" s="279">
        <v>324.5333333333333</v>
      </c>
      <c r="K124" s="277">
        <v>317</v>
      </c>
      <c r="L124" s="277">
        <v>308.10000000000002</v>
      </c>
      <c r="M124" s="277">
        <v>0.46165</v>
      </c>
    </row>
    <row r="125" spans="1:13">
      <c r="A125" s="268">
        <v>115</v>
      </c>
      <c r="B125" s="277" t="s">
        <v>351</v>
      </c>
      <c r="C125" s="278">
        <v>524.5</v>
      </c>
      <c r="D125" s="279">
        <v>527</v>
      </c>
      <c r="E125" s="279">
        <v>515.6</v>
      </c>
      <c r="F125" s="279">
        <v>506.70000000000005</v>
      </c>
      <c r="G125" s="279">
        <v>495.30000000000007</v>
      </c>
      <c r="H125" s="279">
        <v>535.9</v>
      </c>
      <c r="I125" s="279">
        <v>547.30000000000007</v>
      </c>
      <c r="J125" s="279">
        <v>556.19999999999993</v>
      </c>
      <c r="K125" s="277">
        <v>538.4</v>
      </c>
      <c r="L125" s="277">
        <v>518.1</v>
      </c>
      <c r="M125" s="277">
        <v>7.8854600000000001</v>
      </c>
    </row>
    <row r="126" spans="1:13">
      <c r="A126" s="268">
        <v>116</v>
      </c>
      <c r="B126" s="277" t="s">
        <v>352</v>
      </c>
      <c r="C126" s="278">
        <v>92.05</v>
      </c>
      <c r="D126" s="279">
        <v>92.34999999999998</v>
      </c>
      <c r="E126" s="279">
        <v>90.849999999999966</v>
      </c>
      <c r="F126" s="279">
        <v>89.649999999999991</v>
      </c>
      <c r="G126" s="279">
        <v>88.149999999999977</v>
      </c>
      <c r="H126" s="279">
        <v>93.549999999999955</v>
      </c>
      <c r="I126" s="279">
        <v>95.049999999999983</v>
      </c>
      <c r="J126" s="279">
        <v>96.249999999999943</v>
      </c>
      <c r="K126" s="277">
        <v>93.85</v>
      </c>
      <c r="L126" s="277">
        <v>91.15</v>
      </c>
      <c r="M126" s="277">
        <v>10.18294</v>
      </c>
    </row>
    <row r="127" spans="1:13">
      <c r="A127" s="268">
        <v>117</v>
      </c>
      <c r="B127" s="277" t="s">
        <v>354</v>
      </c>
      <c r="C127" s="278">
        <v>14.95</v>
      </c>
      <c r="D127" s="279">
        <v>15.033333333333333</v>
      </c>
      <c r="E127" s="279">
        <v>14.816666666666666</v>
      </c>
      <c r="F127" s="279">
        <v>14.683333333333334</v>
      </c>
      <c r="G127" s="279">
        <v>14.466666666666667</v>
      </c>
      <c r="H127" s="279">
        <v>15.166666666666666</v>
      </c>
      <c r="I127" s="279">
        <v>15.383333333333331</v>
      </c>
      <c r="J127" s="279">
        <v>15.516666666666666</v>
      </c>
      <c r="K127" s="277">
        <v>15.25</v>
      </c>
      <c r="L127" s="277">
        <v>14.9</v>
      </c>
      <c r="M127" s="277">
        <v>16.402380000000001</v>
      </c>
    </row>
    <row r="128" spans="1:13">
      <c r="A128" s="268">
        <v>118</v>
      </c>
      <c r="B128" s="277" t="s">
        <v>90</v>
      </c>
      <c r="C128" s="278">
        <v>7.95</v>
      </c>
      <c r="D128" s="279">
        <v>7.95</v>
      </c>
      <c r="E128" s="279">
        <v>7.8000000000000007</v>
      </c>
      <c r="F128" s="279">
        <v>7.65</v>
      </c>
      <c r="G128" s="279">
        <v>7.5000000000000009</v>
      </c>
      <c r="H128" s="279">
        <v>8.1000000000000014</v>
      </c>
      <c r="I128" s="279">
        <v>8.25</v>
      </c>
      <c r="J128" s="279">
        <v>8.4</v>
      </c>
      <c r="K128" s="277">
        <v>8.1</v>
      </c>
      <c r="L128" s="277">
        <v>7.8</v>
      </c>
      <c r="M128" s="277">
        <v>39.953609999999998</v>
      </c>
    </row>
    <row r="129" spans="1:13">
      <c r="A129" s="268">
        <v>119</v>
      </c>
      <c r="B129" s="277" t="s">
        <v>91</v>
      </c>
      <c r="C129" s="278">
        <v>2203.1</v>
      </c>
      <c r="D129" s="279">
        <v>2196.5666666666666</v>
      </c>
      <c r="E129" s="279">
        <v>2166.5333333333333</v>
      </c>
      <c r="F129" s="279">
        <v>2129.9666666666667</v>
      </c>
      <c r="G129" s="279">
        <v>2099.9333333333334</v>
      </c>
      <c r="H129" s="279">
        <v>2233.1333333333332</v>
      </c>
      <c r="I129" s="279">
        <v>2263.1666666666661</v>
      </c>
      <c r="J129" s="279">
        <v>2299.7333333333331</v>
      </c>
      <c r="K129" s="277">
        <v>2226.6</v>
      </c>
      <c r="L129" s="277">
        <v>2160</v>
      </c>
      <c r="M129" s="277">
        <v>10.11415</v>
      </c>
    </row>
    <row r="130" spans="1:13">
      <c r="A130" s="268">
        <v>120</v>
      </c>
      <c r="B130" s="277" t="s">
        <v>357</v>
      </c>
      <c r="C130" s="278">
        <v>6230.1</v>
      </c>
      <c r="D130" s="279">
        <v>6243.0333333333328</v>
      </c>
      <c r="E130" s="279">
        <v>6157.0666666666657</v>
      </c>
      <c r="F130" s="279">
        <v>6084.0333333333328</v>
      </c>
      <c r="G130" s="279">
        <v>5998.0666666666657</v>
      </c>
      <c r="H130" s="279">
        <v>6316.0666666666657</v>
      </c>
      <c r="I130" s="279">
        <v>6402.0333333333328</v>
      </c>
      <c r="J130" s="279">
        <v>6475.0666666666657</v>
      </c>
      <c r="K130" s="277">
        <v>6329</v>
      </c>
      <c r="L130" s="277">
        <v>6170</v>
      </c>
      <c r="M130" s="277">
        <v>0.24193999999999999</v>
      </c>
    </row>
    <row r="131" spans="1:13">
      <c r="A131" s="268">
        <v>121</v>
      </c>
      <c r="B131" s="277" t="s">
        <v>93</v>
      </c>
      <c r="C131" s="278">
        <v>147.75</v>
      </c>
      <c r="D131" s="279">
        <v>147.28333333333333</v>
      </c>
      <c r="E131" s="279">
        <v>145.11666666666667</v>
      </c>
      <c r="F131" s="279">
        <v>142.48333333333335</v>
      </c>
      <c r="G131" s="279">
        <v>140.31666666666669</v>
      </c>
      <c r="H131" s="279">
        <v>149.91666666666666</v>
      </c>
      <c r="I131" s="279">
        <v>152.08333333333334</v>
      </c>
      <c r="J131" s="279">
        <v>154.71666666666664</v>
      </c>
      <c r="K131" s="277">
        <v>149.44999999999999</v>
      </c>
      <c r="L131" s="277">
        <v>144.65</v>
      </c>
      <c r="M131" s="277">
        <v>155.81405000000001</v>
      </c>
    </row>
    <row r="132" spans="1:13">
      <c r="A132" s="268">
        <v>122</v>
      </c>
      <c r="B132" s="277" t="s">
        <v>231</v>
      </c>
      <c r="C132" s="278">
        <v>2322.6999999999998</v>
      </c>
      <c r="D132" s="279">
        <v>2323.7999999999997</v>
      </c>
      <c r="E132" s="279">
        <v>2305.5499999999993</v>
      </c>
      <c r="F132" s="279">
        <v>2288.3999999999996</v>
      </c>
      <c r="G132" s="279">
        <v>2270.1499999999992</v>
      </c>
      <c r="H132" s="279">
        <v>2340.9499999999994</v>
      </c>
      <c r="I132" s="279">
        <v>2359.2000000000003</v>
      </c>
      <c r="J132" s="279">
        <v>2376.3499999999995</v>
      </c>
      <c r="K132" s="277">
        <v>2342.0500000000002</v>
      </c>
      <c r="L132" s="277">
        <v>2306.65</v>
      </c>
      <c r="M132" s="277">
        <v>2.75116</v>
      </c>
    </row>
    <row r="133" spans="1:13">
      <c r="A133" s="268">
        <v>123</v>
      </c>
      <c r="B133" s="277" t="s">
        <v>94</v>
      </c>
      <c r="C133" s="278">
        <v>3905.45</v>
      </c>
      <c r="D133" s="279">
        <v>3915.2166666666667</v>
      </c>
      <c r="E133" s="279">
        <v>3873.4333333333334</v>
      </c>
      <c r="F133" s="279">
        <v>3841.4166666666665</v>
      </c>
      <c r="G133" s="279">
        <v>3799.6333333333332</v>
      </c>
      <c r="H133" s="279">
        <v>3947.2333333333336</v>
      </c>
      <c r="I133" s="279">
        <v>3989.0166666666673</v>
      </c>
      <c r="J133" s="279">
        <v>4021.0333333333338</v>
      </c>
      <c r="K133" s="277">
        <v>3957</v>
      </c>
      <c r="L133" s="277">
        <v>3883.2</v>
      </c>
      <c r="M133" s="277">
        <v>8.3060100000000006</v>
      </c>
    </row>
    <row r="134" spans="1:13">
      <c r="A134" s="268">
        <v>124</v>
      </c>
      <c r="B134" s="277" t="s">
        <v>1264</v>
      </c>
      <c r="C134" s="278">
        <v>475.25</v>
      </c>
      <c r="D134" s="279">
        <v>475.41666666666669</v>
      </c>
      <c r="E134" s="279">
        <v>467.83333333333337</v>
      </c>
      <c r="F134" s="279">
        <v>460.41666666666669</v>
      </c>
      <c r="G134" s="279">
        <v>452.83333333333337</v>
      </c>
      <c r="H134" s="279">
        <v>482.83333333333337</v>
      </c>
      <c r="I134" s="279">
        <v>490.41666666666674</v>
      </c>
      <c r="J134" s="279">
        <v>497.83333333333337</v>
      </c>
      <c r="K134" s="277">
        <v>483</v>
      </c>
      <c r="L134" s="277">
        <v>468</v>
      </c>
      <c r="M134" s="277">
        <v>2.2258200000000001</v>
      </c>
    </row>
    <row r="135" spans="1:13">
      <c r="A135" s="268">
        <v>125</v>
      </c>
      <c r="B135" s="277" t="s">
        <v>239</v>
      </c>
      <c r="C135" s="278">
        <v>56.25</v>
      </c>
      <c r="D135" s="279">
        <v>56.233333333333327</v>
      </c>
      <c r="E135" s="279">
        <v>54.666666666666657</v>
      </c>
      <c r="F135" s="279">
        <v>53.083333333333329</v>
      </c>
      <c r="G135" s="279">
        <v>51.516666666666659</v>
      </c>
      <c r="H135" s="279">
        <v>57.816666666666656</v>
      </c>
      <c r="I135" s="279">
        <v>59.383333333333333</v>
      </c>
      <c r="J135" s="279">
        <v>60.966666666666654</v>
      </c>
      <c r="K135" s="277">
        <v>57.8</v>
      </c>
      <c r="L135" s="277">
        <v>54.65</v>
      </c>
      <c r="M135" s="277">
        <v>15.71044</v>
      </c>
    </row>
    <row r="136" spans="1:13">
      <c r="A136" s="268">
        <v>126</v>
      </c>
      <c r="B136" s="277" t="s">
        <v>95</v>
      </c>
      <c r="C136" s="278">
        <v>19447.849999999999</v>
      </c>
      <c r="D136" s="279">
        <v>19514.283333333333</v>
      </c>
      <c r="E136" s="279">
        <v>19283.566666666666</v>
      </c>
      <c r="F136" s="279">
        <v>19119.283333333333</v>
      </c>
      <c r="G136" s="279">
        <v>18888.566666666666</v>
      </c>
      <c r="H136" s="279">
        <v>19678.566666666666</v>
      </c>
      <c r="I136" s="279">
        <v>19909.283333333333</v>
      </c>
      <c r="J136" s="279">
        <v>20073.566666666666</v>
      </c>
      <c r="K136" s="277">
        <v>19745</v>
      </c>
      <c r="L136" s="277">
        <v>19350</v>
      </c>
      <c r="M136" s="277">
        <v>2.0442300000000002</v>
      </c>
    </row>
    <row r="137" spans="1:13">
      <c r="A137" s="268">
        <v>127</v>
      </c>
      <c r="B137" s="277" t="s">
        <v>359</v>
      </c>
      <c r="C137" s="278">
        <v>270.39999999999998</v>
      </c>
      <c r="D137" s="279">
        <v>270.86666666666662</v>
      </c>
      <c r="E137" s="279">
        <v>267.73333333333323</v>
      </c>
      <c r="F137" s="279">
        <v>265.06666666666661</v>
      </c>
      <c r="G137" s="279">
        <v>261.93333333333322</v>
      </c>
      <c r="H137" s="279">
        <v>273.53333333333325</v>
      </c>
      <c r="I137" s="279">
        <v>276.66666666666657</v>
      </c>
      <c r="J137" s="279">
        <v>279.33333333333326</v>
      </c>
      <c r="K137" s="277">
        <v>274</v>
      </c>
      <c r="L137" s="277">
        <v>268.2</v>
      </c>
      <c r="M137" s="277">
        <v>5.3048999999999999</v>
      </c>
    </row>
    <row r="138" spans="1:13">
      <c r="A138" s="268">
        <v>128</v>
      </c>
      <c r="B138" s="277" t="s">
        <v>360</v>
      </c>
      <c r="C138" s="278">
        <v>66.349999999999994</v>
      </c>
      <c r="D138" s="279">
        <v>65.833333333333329</v>
      </c>
      <c r="E138" s="279">
        <v>65.016666666666652</v>
      </c>
      <c r="F138" s="279">
        <v>63.683333333333323</v>
      </c>
      <c r="G138" s="279">
        <v>62.866666666666646</v>
      </c>
      <c r="H138" s="279">
        <v>67.166666666666657</v>
      </c>
      <c r="I138" s="279">
        <v>67.983333333333348</v>
      </c>
      <c r="J138" s="279">
        <v>69.316666666666663</v>
      </c>
      <c r="K138" s="277">
        <v>66.650000000000006</v>
      </c>
      <c r="L138" s="277">
        <v>64.5</v>
      </c>
      <c r="M138" s="277">
        <v>8.2958700000000007</v>
      </c>
    </row>
    <row r="139" spans="1:13">
      <c r="A139" s="268">
        <v>129</v>
      </c>
      <c r="B139" s="277" t="s">
        <v>361</v>
      </c>
      <c r="C139" s="278">
        <v>161</v>
      </c>
      <c r="D139" s="279">
        <v>160.53333333333333</v>
      </c>
      <c r="E139" s="279">
        <v>151.71666666666667</v>
      </c>
      <c r="F139" s="279">
        <v>142.43333333333334</v>
      </c>
      <c r="G139" s="279">
        <v>133.61666666666667</v>
      </c>
      <c r="H139" s="279">
        <v>169.81666666666666</v>
      </c>
      <c r="I139" s="279">
        <v>178.63333333333333</v>
      </c>
      <c r="J139" s="279">
        <v>187.91666666666666</v>
      </c>
      <c r="K139" s="277">
        <v>169.35</v>
      </c>
      <c r="L139" s="277">
        <v>151.25</v>
      </c>
      <c r="M139" s="277">
        <v>10.019170000000001</v>
      </c>
    </row>
    <row r="140" spans="1:13">
      <c r="A140" s="268">
        <v>130</v>
      </c>
      <c r="B140" s="277" t="s">
        <v>240</v>
      </c>
      <c r="C140" s="278">
        <v>231.9</v>
      </c>
      <c r="D140" s="279">
        <v>231.5</v>
      </c>
      <c r="E140" s="279">
        <v>226.2</v>
      </c>
      <c r="F140" s="279">
        <v>220.5</v>
      </c>
      <c r="G140" s="279">
        <v>215.2</v>
      </c>
      <c r="H140" s="279">
        <v>237.2</v>
      </c>
      <c r="I140" s="279">
        <v>242.5</v>
      </c>
      <c r="J140" s="279">
        <v>248.2</v>
      </c>
      <c r="K140" s="277">
        <v>236.8</v>
      </c>
      <c r="L140" s="277">
        <v>225.8</v>
      </c>
      <c r="M140" s="277">
        <v>11.14363</v>
      </c>
    </row>
    <row r="141" spans="1:13">
      <c r="A141" s="268">
        <v>131</v>
      </c>
      <c r="B141" s="277" t="s">
        <v>241</v>
      </c>
      <c r="C141" s="278">
        <v>930.25</v>
      </c>
      <c r="D141" s="279">
        <v>918.08333333333337</v>
      </c>
      <c r="E141" s="279">
        <v>894.16666666666674</v>
      </c>
      <c r="F141" s="279">
        <v>858.08333333333337</v>
      </c>
      <c r="G141" s="279">
        <v>834.16666666666674</v>
      </c>
      <c r="H141" s="279">
        <v>954.16666666666674</v>
      </c>
      <c r="I141" s="279">
        <v>978.08333333333348</v>
      </c>
      <c r="J141" s="279">
        <v>1014.1666666666667</v>
      </c>
      <c r="K141" s="277">
        <v>942</v>
      </c>
      <c r="L141" s="277">
        <v>882</v>
      </c>
      <c r="M141" s="277">
        <v>0.92369000000000001</v>
      </c>
    </row>
    <row r="142" spans="1:13">
      <c r="A142" s="268">
        <v>132</v>
      </c>
      <c r="B142" s="277" t="s">
        <v>242</v>
      </c>
      <c r="C142" s="278">
        <v>72.75</v>
      </c>
      <c r="D142" s="279">
        <v>73.149999999999991</v>
      </c>
      <c r="E142" s="279">
        <v>71.299999999999983</v>
      </c>
      <c r="F142" s="279">
        <v>69.849999999999994</v>
      </c>
      <c r="G142" s="279">
        <v>67.999999999999986</v>
      </c>
      <c r="H142" s="279">
        <v>74.59999999999998</v>
      </c>
      <c r="I142" s="279">
        <v>76.449999999999974</v>
      </c>
      <c r="J142" s="279">
        <v>77.899999999999977</v>
      </c>
      <c r="K142" s="277">
        <v>75</v>
      </c>
      <c r="L142" s="277">
        <v>71.7</v>
      </c>
      <c r="M142" s="277">
        <v>29.44481</v>
      </c>
    </row>
    <row r="143" spans="1:13">
      <c r="A143" s="268">
        <v>133</v>
      </c>
      <c r="B143" s="277" t="s">
        <v>96</v>
      </c>
      <c r="C143" s="278">
        <v>59.6</v>
      </c>
      <c r="D143" s="279">
        <v>59.4</v>
      </c>
      <c r="E143" s="279">
        <v>57.3</v>
      </c>
      <c r="F143" s="279">
        <v>55</v>
      </c>
      <c r="G143" s="279">
        <v>52.9</v>
      </c>
      <c r="H143" s="279">
        <v>61.699999999999996</v>
      </c>
      <c r="I143" s="279">
        <v>63.800000000000004</v>
      </c>
      <c r="J143" s="279">
        <v>66.099999999999994</v>
      </c>
      <c r="K143" s="277">
        <v>61.5</v>
      </c>
      <c r="L143" s="277">
        <v>57.1</v>
      </c>
      <c r="M143" s="277">
        <v>430.85093999999998</v>
      </c>
    </row>
    <row r="144" spans="1:13">
      <c r="A144" s="268">
        <v>134</v>
      </c>
      <c r="B144" s="277" t="s">
        <v>362</v>
      </c>
      <c r="C144" s="278">
        <v>447.7</v>
      </c>
      <c r="D144" s="279">
        <v>446.06666666666666</v>
      </c>
      <c r="E144" s="279">
        <v>441.63333333333333</v>
      </c>
      <c r="F144" s="279">
        <v>435.56666666666666</v>
      </c>
      <c r="G144" s="279">
        <v>431.13333333333333</v>
      </c>
      <c r="H144" s="279">
        <v>452.13333333333333</v>
      </c>
      <c r="I144" s="279">
        <v>456.56666666666661</v>
      </c>
      <c r="J144" s="279">
        <v>462.63333333333333</v>
      </c>
      <c r="K144" s="277">
        <v>450.5</v>
      </c>
      <c r="L144" s="277">
        <v>440</v>
      </c>
      <c r="M144" s="277">
        <v>0.54952999999999996</v>
      </c>
    </row>
    <row r="145" spans="1:13">
      <c r="A145" s="268">
        <v>135</v>
      </c>
      <c r="B145" s="277" t="s">
        <v>97</v>
      </c>
      <c r="C145" s="278">
        <v>1136.5999999999999</v>
      </c>
      <c r="D145" s="279">
        <v>1130.3</v>
      </c>
      <c r="E145" s="279">
        <v>1119.75</v>
      </c>
      <c r="F145" s="279">
        <v>1102.9000000000001</v>
      </c>
      <c r="G145" s="279">
        <v>1092.3500000000001</v>
      </c>
      <c r="H145" s="279">
        <v>1147.1499999999999</v>
      </c>
      <c r="I145" s="279">
        <v>1157.6999999999996</v>
      </c>
      <c r="J145" s="279">
        <v>1174.5499999999997</v>
      </c>
      <c r="K145" s="277">
        <v>1140.8499999999999</v>
      </c>
      <c r="L145" s="277">
        <v>1113.45</v>
      </c>
      <c r="M145" s="277">
        <v>25.09187</v>
      </c>
    </row>
    <row r="146" spans="1:13">
      <c r="A146" s="268">
        <v>136</v>
      </c>
      <c r="B146" s="277" t="s">
        <v>363</v>
      </c>
      <c r="C146" s="278">
        <v>196.15</v>
      </c>
      <c r="D146" s="279">
        <v>196.25</v>
      </c>
      <c r="E146" s="279">
        <v>191.8</v>
      </c>
      <c r="F146" s="279">
        <v>187.45000000000002</v>
      </c>
      <c r="G146" s="279">
        <v>183.00000000000003</v>
      </c>
      <c r="H146" s="279">
        <v>200.6</v>
      </c>
      <c r="I146" s="279">
        <v>205.04999999999998</v>
      </c>
      <c r="J146" s="279">
        <v>209.39999999999998</v>
      </c>
      <c r="K146" s="277">
        <v>200.7</v>
      </c>
      <c r="L146" s="277">
        <v>191.9</v>
      </c>
      <c r="M146" s="277">
        <v>4.9760600000000004</v>
      </c>
    </row>
    <row r="147" spans="1:13">
      <c r="A147" s="268">
        <v>137</v>
      </c>
      <c r="B147" s="277" t="s">
        <v>98</v>
      </c>
      <c r="C147" s="278">
        <v>154.65</v>
      </c>
      <c r="D147" s="279">
        <v>154.78333333333333</v>
      </c>
      <c r="E147" s="279">
        <v>152.56666666666666</v>
      </c>
      <c r="F147" s="279">
        <v>150.48333333333332</v>
      </c>
      <c r="G147" s="279">
        <v>148.26666666666665</v>
      </c>
      <c r="H147" s="279">
        <v>156.86666666666667</v>
      </c>
      <c r="I147" s="279">
        <v>159.08333333333331</v>
      </c>
      <c r="J147" s="279">
        <v>161.16666666666669</v>
      </c>
      <c r="K147" s="277">
        <v>157</v>
      </c>
      <c r="L147" s="277">
        <v>152.69999999999999</v>
      </c>
      <c r="M147" s="277">
        <v>24.237089999999998</v>
      </c>
    </row>
    <row r="148" spans="1:13">
      <c r="A148" s="268">
        <v>138</v>
      </c>
      <c r="B148" s="277" t="s">
        <v>243</v>
      </c>
      <c r="C148" s="278">
        <v>11.2</v>
      </c>
      <c r="D148" s="279">
        <v>11.199999999999998</v>
      </c>
      <c r="E148" s="279">
        <v>11.199999999999996</v>
      </c>
      <c r="F148" s="279">
        <v>11.199999999999998</v>
      </c>
      <c r="G148" s="279">
        <v>11.199999999999996</v>
      </c>
      <c r="H148" s="279">
        <v>11.199999999999996</v>
      </c>
      <c r="I148" s="279">
        <v>11.2</v>
      </c>
      <c r="J148" s="279">
        <v>11.199999999999996</v>
      </c>
      <c r="K148" s="277">
        <v>11.2</v>
      </c>
      <c r="L148" s="277">
        <v>11.2</v>
      </c>
      <c r="M148" s="277">
        <v>24.923780000000001</v>
      </c>
    </row>
    <row r="149" spans="1:13">
      <c r="A149" s="268">
        <v>139</v>
      </c>
      <c r="B149" s="277" t="s">
        <v>364</v>
      </c>
      <c r="C149" s="278">
        <v>239.2</v>
      </c>
      <c r="D149" s="279">
        <v>240.76666666666665</v>
      </c>
      <c r="E149" s="279">
        <v>235.0333333333333</v>
      </c>
      <c r="F149" s="279">
        <v>230.86666666666665</v>
      </c>
      <c r="G149" s="279">
        <v>225.1333333333333</v>
      </c>
      <c r="H149" s="279">
        <v>244.93333333333331</v>
      </c>
      <c r="I149" s="279">
        <v>250.66666666666666</v>
      </c>
      <c r="J149" s="279">
        <v>254.83333333333331</v>
      </c>
      <c r="K149" s="277">
        <v>246.5</v>
      </c>
      <c r="L149" s="277">
        <v>236.6</v>
      </c>
      <c r="M149" s="277">
        <v>5.9431700000000003</v>
      </c>
    </row>
    <row r="150" spans="1:13">
      <c r="A150" s="268">
        <v>140</v>
      </c>
      <c r="B150" s="277" t="s">
        <v>99</v>
      </c>
      <c r="C150" s="278">
        <v>54.2</v>
      </c>
      <c r="D150" s="279">
        <v>54.716666666666669</v>
      </c>
      <c r="E150" s="279">
        <v>53.433333333333337</v>
      </c>
      <c r="F150" s="279">
        <v>52.666666666666671</v>
      </c>
      <c r="G150" s="279">
        <v>51.38333333333334</v>
      </c>
      <c r="H150" s="279">
        <v>55.483333333333334</v>
      </c>
      <c r="I150" s="279">
        <v>56.766666666666666</v>
      </c>
      <c r="J150" s="279">
        <v>57.533333333333331</v>
      </c>
      <c r="K150" s="277">
        <v>56</v>
      </c>
      <c r="L150" s="277">
        <v>53.95</v>
      </c>
      <c r="M150" s="277">
        <v>255.69997000000001</v>
      </c>
    </row>
    <row r="151" spans="1:13">
      <c r="A151" s="268">
        <v>141</v>
      </c>
      <c r="B151" s="277" t="s">
        <v>367</v>
      </c>
      <c r="C151" s="278">
        <v>294</v>
      </c>
      <c r="D151" s="279">
        <v>295.51666666666665</v>
      </c>
      <c r="E151" s="279">
        <v>291.13333333333333</v>
      </c>
      <c r="F151" s="279">
        <v>288.26666666666665</v>
      </c>
      <c r="G151" s="279">
        <v>283.88333333333333</v>
      </c>
      <c r="H151" s="279">
        <v>298.38333333333333</v>
      </c>
      <c r="I151" s="279">
        <v>302.76666666666665</v>
      </c>
      <c r="J151" s="279">
        <v>305.63333333333333</v>
      </c>
      <c r="K151" s="277">
        <v>299.89999999999998</v>
      </c>
      <c r="L151" s="277">
        <v>292.64999999999998</v>
      </c>
      <c r="M151" s="277">
        <v>0.93132999999999999</v>
      </c>
    </row>
    <row r="152" spans="1:13">
      <c r="A152" s="268">
        <v>142</v>
      </c>
      <c r="B152" s="277" t="s">
        <v>366</v>
      </c>
      <c r="C152" s="278">
        <v>1994.95</v>
      </c>
      <c r="D152" s="279">
        <v>1988.3833333333332</v>
      </c>
      <c r="E152" s="279">
        <v>1957.7666666666664</v>
      </c>
      <c r="F152" s="279">
        <v>1920.5833333333333</v>
      </c>
      <c r="G152" s="279">
        <v>1889.9666666666665</v>
      </c>
      <c r="H152" s="279">
        <v>2025.5666666666664</v>
      </c>
      <c r="I152" s="279">
        <v>2056.1833333333334</v>
      </c>
      <c r="J152" s="279">
        <v>2093.3666666666663</v>
      </c>
      <c r="K152" s="277">
        <v>2019</v>
      </c>
      <c r="L152" s="277">
        <v>1951.2</v>
      </c>
      <c r="M152" s="277">
        <v>0.16750000000000001</v>
      </c>
    </row>
    <row r="153" spans="1:13">
      <c r="A153" s="268">
        <v>143</v>
      </c>
      <c r="B153" s="277" t="s">
        <v>368</v>
      </c>
      <c r="C153" s="278">
        <v>481.55</v>
      </c>
      <c r="D153" s="279">
        <v>484.88333333333338</v>
      </c>
      <c r="E153" s="279">
        <v>476.66666666666674</v>
      </c>
      <c r="F153" s="279">
        <v>471.78333333333336</v>
      </c>
      <c r="G153" s="279">
        <v>463.56666666666672</v>
      </c>
      <c r="H153" s="279">
        <v>489.76666666666677</v>
      </c>
      <c r="I153" s="279">
        <v>497.98333333333335</v>
      </c>
      <c r="J153" s="279">
        <v>502.86666666666679</v>
      </c>
      <c r="K153" s="277">
        <v>493.1</v>
      </c>
      <c r="L153" s="277">
        <v>480</v>
      </c>
      <c r="M153" s="277">
        <v>0.39512999999999998</v>
      </c>
    </row>
    <row r="154" spans="1:13">
      <c r="A154" s="268">
        <v>144</v>
      </c>
      <c r="B154" s="277" t="s">
        <v>371</v>
      </c>
      <c r="C154" s="278">
        <v>120.6</v>
      </c>
      <c r="D154" s="279">
        <v>120.59999999999998</v>
      </c>
      <c r="E154" s="279">
        <v>120.59999999999997</v>
      </c>
      <c r="F154" s="279">
        <v>120.59999999999998</v>
      </c>
      <c r="G154" s="279">
        <v>120.59999999999997</v>
      </c>
      <c r="H154" s="279">
        <v>120.59999999999997</v>
      </c>
      <c r="I154" s="279">
        <v>120.6</v>
      </c>
      <c r="J154" s="279">
        <v>120.59999999999997</v>
      </c>
      <c r="K154" s="277">
        <v>120.6</v>
      </c>
      <c r="L154" s="277">
        <v>120.6</v>
      </c>
      <c r="M154" s="277">
        <v>0.86673999999999995</v>
      </c>
    </row>
    <row r="155" spans="1:13">
      <c r="A155" s="268">
        <v>145</v>
      </c>
      <c r="B155" s="277" t="s">
        <v>365</v>
      </c>
      <c r="C155" s="278">
        <v>381.45</v>
      </c>
      <c r="D155" s="279">
        <v>381.8</v>
      </c>
      <c r="E155" s="279">
        <v>377.65000000000003</v>
      </c>
      <c r="F155" s="279">
        <v>373.85</v>
      </c>
      <c r="G155" s="279">
        <v>369.70000000000005</v>
      </c>
      <c r="H155" s="279">
        <v>385.6</v>
      </c>
      <c r="I155" s="279">
        <v>389.75</v>
      </c>
      <c r="J155" s="279">
        <v>393.55</v>
      </c>
      <c r="K155" s="277">
        <v>385.95</v>
      </c>
      <c r="L155" s="277">
        <v>378</v>
      </c>
      <c r="M155" s="277">
        <v>5.1799999999999997E-3</v>
      </c>
    </row>
    <row r="156" spans="1:13">
      <c r="A156" s="268">
        <v>146</v>
      </c>
      <c r="B156" s="277" t="s">
        <v>370</v>
      </c>
      <c r="C156" s="278">
        <v>121.4</v>
      </c>
      <c r="D156" s="279">
        <v>122.10000000000001</v>
      </c>
      <c r="E156" s="279">
        <v>120.30000000000001</v>
      </c>
      <c r="F156" s="279">
        <v>119.2</v>
      </c>
      <c r="G156" s="279">
        <v>117.4</v>
      </c>
      <c r="H156" s="279">
        <v>123.20000000000002</v>
      </c>
      <c r="I156" s="279">
        <v>125</v>
      </c>
      <c r="J156" s="279">
        <v>126.10000000000002</v>
      </c>
      <c r="K156" s="277">
        <v>123.9</v>
      </c>
      <c r="L156" s="277">
        <v>121</v>
      </c>
      <c r="M156" s="277">
        <v>9.2429400000000008</v>
      </c>
    </row>
    <row r="157" spans="1:13">
      <c r="A157" s="268">
        <v>147</v>
      </c>
      <c r="B157" s="277" t="s">
        <v>244</v>
      </c>
      <c r="C157" s="278">
        <v>105.8</v>
      </c>
      <c r="D157" s="279">
        <v>105.8</v>
      </c>
      <c r="E157" s="279">
        <v>105.8</v>
      </c>
      <c r="F157" s="279">
        <v>105.8</v>
      </c>
      <c r="G157" s="279">
        <v>105.8</v>
      </c>
      <c r="H157" s="279">
        <v>105.8</v>
      </c>
      <c r="I157" s="279">
        <v>105.8</v>
      </c>
      <c r="J157" s="279">
        <v>105.8</v>
      </c>
      <c r="K157" s="277">
        <v>105.8</v>
      </c>
      <c r="L157" s="277">
        <v>105.8</v>
      </c>
      <c r="M157" s="277">
        <v>7.0706300000000004</v>
      </c>
    </row>
    <row r="158" spans="1:13">
      <c r="A158" s="268">
        <v>148</v>
      </c>
      <c r="B158" s="277" t="s">
        <v>369</v>
      </c>
      <c r="C158" s="278">
        <v>43.4</v>
      </c>
      <c r="D158" s="279">
        <v>43.15</v>
      </c>
      <c r="E158" s="279">
        <v>41.8</v>
      </c>
      <c r="F158" s="279">
        <v>40.199999999999996</v>
      </c>
      <c r="G158" s="279">
        <v>38.849999999999994</v>
      </c>
      <c r="H158" s="279">
        <v>44.75</v>
      </c>
      <c r="I158" s="279">
        <v>46.100000000000009</v>
      </c>
      <c r="J158" s="279">
        <v>47.7</v>
      </c>
      <c r="K158" s="277">
        <v>44.5</v>
      </c>
      <c r="L158" s="277">
        <v>41.55</v>
      </c>
      <c r="M158" s="277">
        <v>270.28491000000002</v>
      </c>
    </row>
    <row r="159" spans="1:13">
      <c r="A159" s="268">
        <v>149</v>
      </c>
      <c r="B159" s="277" t="s">
        <v>100</v>
      </c>
      <c r="C159" s="278">
        <v>102.4</v>
      </c>
      <c r="D159" s="279">
        <v>103.3</v>
      </c>
      <c r="E159" s="279">
        <v>101.19999999999999</v>
      </c>
      <c r="F159" s="279">
        <v>99.999999999999986</v>
      </c>
      <c r="G159" s="279">
        <v>97.899999999999977</v>
      </c>
      <c r="H159" s="279">
        <v>104.5</v>
      </c>
      <c r="I159" s="279">
        <v>106.6</v>
      </c>
      <c r="J159" s="279">
        <v>107.80000000000001</v>
      </c>
      <c r="K159" s="277">
        <v>105.4</v>
      </c>
      <c r="L159" s="277">
        <v>102.1</v>
      </c>
      <c r="M159" s="277">
        <v>130.13623000000001</v>
      </c>
    </row>
    <row r="160" spans="1:13">
      <c r="A160" s="268">
        <v>150</v>
      </c>
      <c r="B160" s="277" t="s">
        <v>375</v>
      </c>
      <c r="C160" s="278">
        <v>1561.7</v>
      </c>
      <c r="D160" s="279">
        <v>1565.7333333333333</v>
      </c>
      <c r="E160" s="279">
        <v>1551.4666666666667</v>
      </c>
      <c r="F160" s="279">
        <v>1541.2333333333333</v>
      </c>
      <c r="G160" s="279">
        <v>1526.9666666666667</v>
      </c>
      <c r="H160" s="279">
        <v>1575.9666666666667</v>
      </c>
      <c r="I160" s="279">
        <v>1590.2333333333336</v>
      </c>
      <c r="J160" s="279">
        <v>1600.4666666666667</v>
      </c>
      <c r="K160" s="277">
        <v>1580</v>
      </c>
      <c r="L160" s="277">
        <v>1555.5</v>
      </c>
      <c r="M160" s="277">
        <v>0.11119999999999999</v>
      </c>
    </row>
    <row r="161" spans="1:13">
      <c r="A161" s="268">
        <v>151</v>
      </c>
      <c r="B161" s="277" t="s">
        <v>376</v>
      </c>
      <c r="C161" s="278">
        <v>1513.75</v>
      </c>
      <c r="D161" s="279">
        <v>1500.2666666666667</v>
      </c>
      <c r="E161" s="279">
        <v>1480.5333333333333</v>
      </c>
      <c r="F161" s="279">
        <v>1447.3166666666666</v>
      </c>
      <c r="G161" s="279">
        <v>1427.5833333333333</v>
      </c>
      <c r="H161" s="279">
        <v>1533.4833333333333</v>
      </c>
      <c r="I161" s="279">
        <v>1553.2166666666665</v>
      </c>
      <c r="J161" s="279">
        <v>1586.4333333333334</v>
      </c>
      <c r="K161" s="277">
        <v>1520</v>
      </c>
      <c r="L161" s="277">
        <v>1467.05</v>
      </c>
      <c r="M161" s="277">
        <v>6.0420000000000001E-2</v>
      </c>
    </row>
    <row r="162" spans="1:13">
      <c r="A162" s="268">
        <v>152</v>
      </c>
      <c r="B162" s="277" t="s">
        <v>377</v>
      </c>
      <c r="C162" s="278">
        <v>16.25</v>
      </c>
      <c r="D162" s="279">
        <v>16.75</v>
      </c>
      <c r="E162" s="279">
        <v>15.649999999999999</v>
      </c>
      <c r="F162" s="279">
        <v>15.049999999999997</v>
      </c>
      <c r="G162" s="279">
        <v>13.949999999999996</v>
      </c>
      <c r="H162" s="279">
        <v>17.350000000000001</v>
      </c>
      <c r="I162" s="279">
        <v>18.450000000000003</v>
      </c>
      <c r="J162" s="279">
        <v>19.050000000000004</v>
      </c>
      <c r="K162" s="277">
        <v>17.850000000000001</v>
      </c>
      <c r="L162" s="277">
        <v>16.149999999999999</v>
      </c>
      <c r="M162" s="277">
        <v>5.5222300000000004</v>
      </c>
    </row>
    <row r="163" spans="1:13">
      <c r="A163" s="268">
        <v>153</v>
      </c>
      <c r="B163" s="277" t="s">
        <v>372</v>
      </c>
      <c r="C163" s="278">
        <v>516.5</v>
      </c>
      <c r="D163" s="279">
        <v>520.83333333333337</v>
      </c>
      <c r="E163" s="279">
        <v>509.66666666666674</v>
      </c>
      <c r="F163" s="279">
        <v>502.83333333333337</v>
      </c>
      <c r="G163" s="279">
        <v>491.66666666666674</v>
      </c>
      <c r="H163" s="279">
        <v>527.66666666666674</v>
      </c>
      <c r="I163" s="279">
        <v>538.83333333333348</v>
      </c>
      <c r="J163" s="279">
        <v>545.66666666666674</v>
      </c>
      <c r="K163" s="277">
        <v>532</v>
      </c>
      <c r="L163" s="277">
        <v>514</v>
      </c>
      <c r="M163" s="277">
        <v>1.1183700000000001</v>
      </c>
    </row>
    <row r="164" spans="1:13">
      <c r="A164" s="268">
        <v>154</v>
      </c>
      <c r="B164" s="277" t="s">
        <v>382</v>
      </c>
      <c r="C164" s="278">
        <v>209.2</v>
      </c>
      <c r="D164" s="279">
        <v>210.2833333333333</v>
      </c>
      <c r="E164" s="279">
        <v>206.61666666666662</v>
      </c>
      <c r="F164" s="279">
        <v>204.0333333333333</v>
      </c>
      <c r="G164" s="279">
        <v>200.36666666666662</v>
      </c>
      <c r="H164" s="279">
        <v>212.86666666666662</v>
      </c>
      <c r="I164" s="279">
        <v>216.5333333333333</v>
      </c>
      <c r="J164" s="279">
        <v>219.11666666666662</v>
      </c>
      <c r="K164" s="277">
        <v>213.95</v>
      </c>
      <c r="L164" s="277">
        <v>207.7</v>
      </c>
      <c r="M164" s="277">
        <v>0.53461000000000003</v>
      </c>
    </row>
    <row r="165" spans="1:13">
      <c r="A165" s="268">
        <v>155</v>
      </c>
      <c r="B165" s="277" t="s">
        <v>373</v>
      </c>
      <c r="C165" s="278">
        <v>82.15</v>
      </c>
      <c r="D165" s="279">
        <v>81.833333333333343</v>
      </c>
      <c r="E165" s="279">
        <v>80.216666666666683</v>
      </c>
      <c r="F165" s="279">
        <v>78.283333333333346</v>
      </c>
      <c r="G165" s="279">
        <v>76.666666666666686</v>
      </c>
      <c r="H165" s="279">
        <v>83.76666666666668</v>
      </c>
      <c r="I165" s="279">
        <v>85.383333333333354</v>
      </c>
      <c r="J165" s="279">
        <v>87.316666666666677</v>
      </c>
      <c r="K165" s="277">
        <v>83.45</v>
      </c>
      <c r="L165" s="277">
        <v>79.900000000000006</v>
      </c>
      <c r="M165" s="277">
        <v>0.99583999999999995</v>
      </c>
    </row>
    <row r="166" spans="1:13">
      <c r="A166" s="268">
        <v>156</v>
      </c>
      <c r="B166" s="277" t="s">
        <v>374</v>
      </c>
      <c r="C166" s="278">
        <v>160.55000000000001</v>
      </c>
      <c r="D166" s="279">
        <v>161.11666666666667</v>
      </c>
      <c r="E166" s="279">
        <v>155.43333333333334</v>
      </c>
      <c r="F166" s="279">
        <v>150.31666666666666</v>
      </c>
      <c r="G166" s="279">
        <v>144.63333333333333</v>
      </c>
      <c r="H166" s="279">
        <v>166.23333333333335</v>
      </c>
      <c r="I166" s="279">
        <v>171.91666666666669</v>
      </c>
      <c r="J166" s="279">
        <v>177.03333333333336</v>
      </c>
      <c r="K166" s="277">
        <v>166.8</v>
      </c>
      <c r="L166" s="277">
        <v>156</v>
      </c>
      <c r="M166" s="277">
        <v>3.2750300000000001</v>
      </c>
    </row>
    <row r="167" spans="1:13">
      <c r="A167" s="268">
        <v>157</v>
      </c>
      <c r="B167" s="277" t="s">
        <v>245</v>
      </c>
      <c r="C167" s="278">
        <v>155.19999999999999</v>
      </c>
      <c r="D167" s="279">
        <v>156.13333333333333</v>
      </c>
      <c r="E167" s="279">
        <v>153.31666666666666</v>
      </c>
      <c r="F167" s="279">
        <v>151.43333333333334</v>
      </c>
      <c r="G167" s="279">
        <v>148.61666666666667</v>
      </c>
      <c r="H167" s="279">
        <v>158.01666666666665</v>
      </c>
      <c r="I167" s="279">
        <v>160.83333333333331</v>
      </c>
      <c r="J167" s="279">
        <v>162.71666666666664</v>
      </c>
      <c r="K167" s="277">
        <v>158.94999999999999</v>
      </c>
      <c r="L167" s="277">
        <v>154.25</v>
      </c>
      <c r="M167" s="277">
        <v>2.5303</v>
      </c>
    </row>
    <row r="168" spans="1:13">
      <c r="A168" s="268">
        <v>158</v>
      </c>
      <c r="B168" s="277" t="s">
        <v>378</v>
      </c>
      <c r="C168" s="278">
        <v>5093.2</v>
      </c>
      <c r="D168" s="279">
        <v>5127.0666666666666</v>
      </c>
      <c r="E168" s="279">
        <v>5014.1333333333332</v>
      </c>
      <c r="F168" s="279">
        <v>4935.0666666666666</v>
      </c>
      <c r="G168" s="279">
        <v>4822.1333333333332</v>
      </c>
      <c r="H168" s="279">
        <v>5206.1333333333332</v>
      </c>
      <c r="I168" s="279">
        <v>5319.0666666666657</v>
      </c>
      <c r="J168" s="279">
        <v>5398.1333333333332</v>
      </c>
      <c r="K168" s="277">
        <v>5240</v>
      </c>
      <c r="L168" s="277">
        <v>5048</v>
      </c>
      <c r="M168" s="277">
        <v>0.50922000000000001</v>
      </c>
    </row>
    <row r="169" spans="1:13">
      <c r="A169" s="268">
        <v>159</v>
      </c>
      <c r="B169" s="277" t="s">
        <v>379</v>
      </c>
      <c r="C169" s="278">
        <v>1488.25</v>
      </c>
      <c r="D169" s="279">
        <v>1482.2833333333335</v>
      </c>
      <c r="E169" s="279">
        <v>1471.2666666666671</v>
      </c>
      <c r="F169" s="279">
        <v>1454.2833333333335</v>
      </c>
      <c r="G169" s="279">
        <v>1443.2666666666671</v>
      </c>
      <c r="H169" s="279">
        <v>1499.2666666666671</v>
      </c>
      <c r="I169" s="279">
        <v>1510.2833333333335</v>
      </c>
      <c r="J169" s="279">
        <v>1527.2666666666671</v>
      </c>
      <c r="K169" s="277">
        <v>1493.3</v>
      </c>
      <c r="L169" s="277">
        <v>1465.3</v>
      </c>
      <c r="M169" s="277">
        <v>0.17827000000000001</v>
      </c>
    </row>
    <row r="170" spans="1:13">
      <c r="A170" s="268">
        <v>160</v>
      </c>
      <c r="B170" s="277" t="s">
        <v>101</v>
      </c>
      <c r="C170" s="278">
        <v>426.65</v>
      </c>
      <c r="D170" s="279">
        <v>430.31666666666666</v>
      </c>
      <c r="E170" s="279">
        <v>421.2833333333333</v>
      </c>
      <c r="F170" s="279">
        <v>415.91666666666663</v>
      </c>
      <c r="G170" s="279">
        <v>406.88333333333327</v>
      </c>
      <c r="H170" s="279">
        <v>435.68333333333334</v>
      </c>
      <c r="I170" s="279">
        <v>444.71666666666675</v>
      </c>
      <c r="J170" s="279">
        <v>450.08333333333337</v>
      </c>
      <c r="K170" s="277">
        <v>439.35</v>
      </c>
      <c r="L170" s="277">
        <v>424.95</v>
      </c>
      <c r="M170" s="277">
        <v>33.952039999999997</v>
      </c>
    </row>
    <row r="171" spans="1:13">
      <c r="A171" s="268">
        <v>161</v>
      </c>
      <c r="B171" s="277" t="s">
        <v>387</v>
      </c>
      <c r="C171" s="278">
        <v>41.2</v>
      </c>
      <c r="D171" s="279">
        <v>41.533333333333331</v>
      </c>
      <c r="E171" s="279">
        <v>40.666666666666664</v>
      </c>
      <c r="F171" s="279">
        <v>40.133333333333333</v>
      </c>
      <c r="G171" s="279">
        <v>39.266666666666666</v>
      </c>
      <c r="H171" s="279">
        <v>42.066666666666663</v>
      </c>
      <c r="I171" s="279">
        <v>42.933333333333337</v>
      </c>
      <c r="J171" s="279">
        <v>43.466666666666661</v>
      </c>
      <c r="K171" s="277">
        <v>42.4</v>
      </c>
      <c r="L171" s="277">
        <v>41</v>
      </c>
      <c r="M171" s="277">
        <v>9.5799099999999999</v>
      </c>
    </row>
    <row r="172" spans="1:13">
      <c r="A172" s="268">
        <v>162</v>
      </c>
      <c r="B172" s="277" t="s">
        <v>103</v>
      </c>
      <c r="C172" s="278">
        <v>20.2</v>
      </c>
      <c r="D172" s="279">
        <v>20.316666666666666</v>
      </c>
      <c r="E172" s="279">
        <v>19.983333333333334</v>
      </c>
      <c r="F172" s="279">
        <v>19.766666666666669</v>
      </c>
      <c r="G172" s="279">
        <v>19.433333333333337</v>
      </c>
      <c r="H172" s="279">
        <v>20.533333333333331</v>
      </c>
      <c r="I172" s="279">
        <v>20.866666666666667</v>
      </c>
      <c r="J172" s="279">
        <v>21.083333333333329</v>
      </c>
      <c r="K172" s="277">
        <v>20.65</v>
      </c>
      <c r="L172" s="277">
        <v>20.100000000000001</v>
      </c>
      <c r="M172" s="277">
        <v>83.707260000000005</v>
      </c>
    </row>
    <row r="173" spans="1:13">
      <c r="A173" s="268">
        <v>163</v>
      </c>
      <c r="B173" s="277" t="s">
        <v>388</v>
      </c>
      <c r="C173" s="278">
        <v>173.2</v>
      </c>
      <c r="D173" s="279">
        <v>174.16666666666666</v>
      </c>
      <c r="E173" s="279">
        <v>169.5333333333333</v>
      </c>
      <c r="F173" s="279">
        <v>165.86666666666665</v>
      </c>
      <c r="G173" s="279">
        <v>161.23333333333329</v>
      </c>
      <c r="H173" s="279">
        <v>177.83333333333331</v>
      </c>
      <c r="I173" s="279">
        <v>182.4666666666667</v>
      </c>
      <c r="J173" s="279">
        <v>186.13333333333333</v>
      </c>
      <c r="K173" s="277">
        <v>178.8</v>
      </c>
      <c r="L173" s="277">
        <v>170.5</v>
      </c>
      <c r="M173" s="277">
        <v>43.743859999999998</v>
      </c>
    </row>
    <row r="174" spans="1:13">
      <c r="A174" s="268">
        <v>164</v>
      </c>
      <c r="B174" s="277" t="s">
        <v>380</v>
      </c>
      <c r="C174" s="278">
        <v>965.3</v>
      </c>
      <c r="D174" s="279">
        <v>966.2833333333333</v>
      </c>
      <c r="E174" s="279">
        <v>959.61666666666656</v>
      </c>
      <c r="F174" s="279">
        <v>953.93333333333328</v>
      </c>
      <c r="G174" s="279">
        <v>947.26666666666654</v>
      </c>
      <c r="H174" s="279">
        <v>971.96666666666658</v>
      </c>
      <c r="I174" s="279">
        <v>978.63333333333333</v>
      </c>
      <c r="J174" s="279">
        <v>984.31666666666661</v>
      </c>
      <c r="K174" s="277">
        <v>972.95</v>
      </c>
      <c r="L174" s="277">
        <v>960.6</v>
      </c>
      <c r="M174" s="277">
        <v>0.33766000000000002</v>
      </c>
    </row>
    <row r="175" spans="1:13">
      <c r="A175" s="268">
        <v>165</v>
      </c>
      <c r="B175" s="277" t="s">
        <v>246</v>
      </c>
      <c r="C175" s="278">
        <v>453.2</v>
      </c>
      <c r="D175" s="279">
        <v>457.56666666666666</v>
      </c>
      <c r="E175" s="279">
        <v>445.63333333333333</v>
      </c>
      <c r="F175" s="279">
        <v>438.06666666666666</v>
      </c>
      <c r="G175" s="279">
        <v>426.13333333333333</v>
      </c>
      <c r="H175" s="279">
        <v>465.13333333333333</v>
      </c>
      <c r="I175" s="279">
        <v>477.06666666666661</v>
      </c>
      <c r="J175" s="279">
        <v>484.63333333333333</v>
      </c>
      <c r="K175" s="277">
        <v>469.5</v>
      </c>
      <c r="L175" s="277">
        <v>450</v>
      </c>
      <c r="M175" s="277">
        <v>1.9876400000000001</v>
      </c>
    </row>
    <row r="176" spans="1:13">
      <c r="A176" s="268">
        <v>166</v>
      </c>
      <c r="B176" s="277" t="s">
        <v>104</v>
      </c>
      <c r="C176" s="278">
        <v>697.25</v>
      </c>
      <c r="D176" s="279">
        <v>695.70000000000016</v>
      </c>
      <c r="E176" s="279">
        <v>687.00000000000034</v>
      </c>
      <c r="F176" s="279">
        <v>676.75000000000023</v>
      </c>
      <c r="G176" s="279">
        <v>668.05000000000041</v>
      </c>
      <c r="H176" s="279">
        <v>705.95000000000027</v>
      </c>
      <c r="I176" s="279">
        <v>714.65000000000009</v>
      </c>
      <c r="J176" s="279">
        <v>724.9000000000002</v>
      </c>
      <c r="K176" s="277">
        <v>704.4</v>
      </c>
      <c r="L176" s="277">
        <v>685.45</v>
      </c>
      <c r="M176" s="277">
        <v>10.76732</v>
      </c>
    </row>
    <row r="177" spans="1:13">
      <c r="A177" s="268">
        <v>167</v>
      </c>
      <c r="B177" s="277" t="s">
        <v>247</v>
      </c>
      <c r="C177" s="278">
        <v>378.45</v>
      </c>
      <c r="D177" s="279">
        <v>381.93333333333334</v>
      </c>
      <c r="E177" s="279">
        <v>373.16666666666669</v>
      </c>
      <c r="F177" s="279">
        <v>367.88333333333333</v>
      </c>
      <c r="G177" s="279">
        <v>359.11666666666667</v>
      </c>
      <c r="H177" s="279">
        <v>387.2166666666667</v>
      </c>
      <c r="I177" s="279">
        <v>395.98333333333335</v>
      </c>
      <c r="J177" s="279">
        <v>401.26666666666671</v>
      </c>
      <c r="K177" s="277">
        <v>390.7</v>
      </c>
      <c r="L177" s="277">
        <v>376.65</v>
      </c>
      <c r="M177" s="277">
        <v>0.74446000000000001</v>
      </c>
    </row>
    <row r="178" spans="1:13">
      <c r="A178" s="268">
        <v>168</v>
      </c>
      <c r="B178" s="277" t="s">
        <v>248</v>
      </c>
      <c r="C178" s="278">
        <v>892.2</v>
      </c>
      <c r="D178" s="279">
        <v>891.03333333333342</v>
      </c>
      <c r="E178" s="279">
        <v>875.21666666666681</v>
      </c>
      <c r="F178" s="279">
        <v>858.23333333333335</v>
      </c>
      <c r="G178" s="279">
        <v>842.41666666666674</v>
      </c>
      <c r="H178" s="279">
        <v>908.01666666666688</v>
      </c>
      <c r="I178" s="279">
        <v>923.83333333333348</v>
      </c>
      <c r="J178" s="279">
        <v>940.81666666666695</v>
      </c>
      <c r="K178" s="277">
        <v>906.85</v>
      </c>
      <c r="L178" s="277">
        <v>874.05</v>
      </c>
      <c r="M178" s="277">
        <v>4.2301399999999996</v>
      </c>
    </row>
    <row r="179" spans="1:13">
      <c r="A179" s="268">
        <v>169</v>
      </c>
      <c r="B179" s="277" t="s">
        <v>389</v>
      </c>
      <c r="C179" s="278">
        <v>82.6</v>
      </c>
      <c r="D179" s="279">
        <v>81.933333333333323</v>
      </c>
      <c r="E179" s="279">
        <v>80.766666666666652</v>
      </c>
      <c r="F179" s="279">
        <v>78.933333333333323</v>
      </c>
      <c r="G179" s="279">
        <v>77.766666666666652</v>
      </c>
      <c r="H179" s="279">
        <v>83.766666666666652</v>
      </c>
      <c r="I179" s="279">
        <v>84.933333333333309</v>
      </c>
      <c r="J179" s="279">
        <v>86.766666666666652</v>
      </c>
      <c r="K179" s="277">
        <v>83.1</v>
      </c>
      <c r="L179" s="277">
        <v>80.099999999999994</v>
      </c>
      <c r="M179" s="277">
        <v>3.6210599999999999</v>
      </c>
    </row>
    <row r="180" spans="1:13">
      <c r="A180" s="268">
        <v>170</v>
      </c>
      <c r="B180" s="277" t="s">
        <v>381</v>
      </c>
      <c r="C180" s="278">
        <v>234.15</v>
      </c>
      <c r="D180" s="279">
        <v>233.91666666666666</v>
      </c>
      <c r="E180" s="279">
        <v>227.83333333333331</v>
      </c>
      <c r="F180" s="279">
        <v>221.51666666666665</v>
      </c>
      <c r="G180" s="279">
        <v>215.43333333333331</v>
      </c>
      <c r="H180" s="279">
        <v>240.23333333333332</v>
      </c>
      <c r="I180" s="279">
        <v>246.31666666666663</v>
      </c>
      <c r="J180" s="279">
        <v>252.63333333333333</v>
      </c>
      <c r="K180" s="277">
        <v>240</v>
      </c>
      <c r="L180" s="277">
        <v>227.6</v>
      </c>
      <c r="M180" s="277">
        <v>100.8382</v>
      </c>
    </row>
    <row r="181" spans="1:13">
      <c r="A181" s="268">
        <v>171</v>
      </c>
      <c r="B181" s="277" t="s">
        <v>249</v>
      </c>
      <c r="C181" s="278">
        <v>180.75</v>
      </c>
      <c r="D181" s="279">
        <v>182.21666666666667</v>
      </c>
      <c r="E181" s="279">
        <v>178.63333333333333</v>
      </c>
      <c r="F181" s="279">
        <v>176.51666666666665</v>
      </c>
      <c r="G181" s="279">
        <v>172.93333333333331</v>
      </c>
      <c r="H181" s="279">
        <v>184.33333333333334</v>
      </c>
      <c r="I181" s="279">
        <v>187.91666666666666</v>
      </c>
      <c r="J181" s="279">
        <v>190.03333333333336</v>
      </c>
      <c r="K181" s="277">
        <v>185.8</v>
      </c>
      <c r="L181" s="277">
        <v>180.1</v>
      </c>
      <c r="M181" s="277">
        <v>4.3387200000000004</v>
      </c>
    </row>
    <row r="182" spans="1:13">
      <c r="A182" s="268">
        <v>172</v>
      </c>
      <c r="B182" s="277" t="s">
        <v>105</v>
      </c>
      <c r="C182" s="278">
        <v>611.45000000000005</v>
      </c>
      <c r="D182" s="279">
        <v>609.48333333333323</v>
      </c>
      <c r="E182" s="279">
        <v>599.06666666666649</v>
      </c>
      <c r="F182" s="279">
        <v>586.68333333333328</v>
      </c>
      <c r="G182" s="279">
        <v>576.26666666666654</v>
      </c>
      <c r="H182" s="279">
        <v>621.86666666666645</v>
      </c>
      <c r="I182" s="279">
        <v>632.28333333333319</v>
      </c>
      <c r="J182" s="279">
        <v>644.6666666666664</v>
      </c>
      <c r="K182" s="277">
        <v>619.9</v>
      </c>
      <c r="L182" s="277">
        <v>597.1</v>
      </c>
      <c r="M182" s="277">
        <v>26.939</v>
      </c>
    </row>
    <row r="183" spans="1:13">
      <c r="A183" s="268">
        <v>173</v>
      </c>
      <c r="B183" s="277" t="s">
        <v>383</v>
      </c>
      <c r="C183" s="278">
        <v>87.45</v>
      </c>
      <c r="D183" s="279">
        <v>88.466666666666683</v>
      </c>
      <c r="E183" s="279">
        <v>86.03333333333336</v>
      </c>
      <c r="F183" s="279">
        <v>84.616666666666674</v>
      </c>
      <c r="G183" s="279">
        <v>82.183333333333351</v>
      </c>
      <c r="H183" s="279">
        <v>89.883333333333368</v>
      </c>
      <c r="I183" s="279">
        <v>92.316666666666677</v>
      </c>
      <c r="J183" s="279">
        <v>93.733333333333377</v>
      </c>
      <c r="K183" s="277">
        <v>90.9</v>
      </c>
      <c r="L183" s="277">
        <v>87.05</v>
      </c>
      <c r="M183" s="277">
        <v>5.0386499999999996</v>
      </c>
    </row>
    <row r="184" spans="1:13">
      <c r="A184" s="268">
        <v>174</v>
      </c>
      <c r="B184" s="277" t="s">
        <v>384</v>
      </c>
      <c r="C184" s="278">
        <v>500.55</v>
      </c>
      <c r="D184" s="279">
        <v>499.2166666666667</v>
      </c>
      <c r="E184" s="279">
        <v>491.43333333333339</v>
      </c>
      <c r="F184" s="279">
        <v>482.31666666666672</v>
      </c>
      <c r="G184" s="279">
        <v>474.53333333333342</v>
      </c>
      <c r="H184" s="279">
        <v>508.33333333333337</v>
      </c>
      <c r="I184" s="279">
        <v>516.11666666666667</v>
      </c>
      <c r="J184" s="279">
        <v>525.23333333333335</v>
      </c>
      <c r="K184" s="277">
        <v>507</v>
      </c>
      <c r="L184" s="277">
        <v>490.1</v>
      </c>
      <c r="M184" s="277">
        <v>0.25897999999999999</v>
      </c>
    </row>
    <row r="185" spans="1:13">
      <c r="A185" s="268">
        <v>175</v>
      </c>
      <c r="B185" s="277" t="s">
        <v>390</v>
      </c>
      <c r="C185" s="278">
        <v>61</v>
      </c>
      <c r="D185" s="279">
        <v>61.016666666666673</v>
      </c>
      <c r="E185" s="279">
        <v>59.533333333333346</v>
      </c>
      <c r="F185" s="279">
        <v>58.06666666666667</v>
      </c>
      <c r="G185" s="279">
        <v>56.583333333333343</v>
      </c>
      <c r="H185" s="279">
        <v>62.483333333333348</v>
      </c>
      <c r="I185" s="279">
        <v>63.966666666666683</v>
      </c>
      <c r="J185" s="279">
        <v>65.433333333333351</v>
      </c>
      <c r="K185" s="277">
        <v>62.5</v>
      </c>
      <c r="L185" s="277">
        <v>59.55</v>
      </c>
      <c r="M185" s="277">
        <v>35.577120000000001</v>
      </c>
    </row>
    <row r="186" spans="1:13">
      <c r="A186" s="268">
        <v>176</v>
      </c>
      <c r="B186" s="277" t="s">
        <v>250</v>
      </c>
      <c r="C186" s="278">
        <v>209</v>
      </c>
      <c r="D186" s="279">
        <v>209.75</v>
      </c>
      <c r="E186" s="279">
        <v>206.25</v>
      </c>
      <c r="F186" s="279">
        <v>203.5</v>
      </c>
      <c r="G186" s="279">
        <v>200</v>
      </c>
      <c r="H186" s="279">
        <v>212.5</v>
      </c>
      <c r="I186" s="279">
        <v>216</v>
      </c>
      <c r="J186" s="279">
        <v>218.75</v>
      </c>
      <c r="K186" s="277">
        <v>213.25</v>
      </c>
      <c r="L186" s="277">
        <v>207</v>
      </c>
      <c r="M186" s="277">
        <v>4.6736500000000003</v>
      </c>
    </row>
    <row r="187" spans="1:13">
      <c r="A187" s="268">
        <v>177</v>
      </c>
      <c r="B187" s="277" t="s">
        <v>385</v>
      </c>
      <c r="C187" s="278">
        <v>342.95</v>
      </c>
      <c r="D187" s="279">
        <v>346.45</v>
      </c>
      <c r="E187" s="279">
        <v>335.5</v>
      </c>
      <c r="F187" s="279">
        <v>328.05</v>
      </c>
      <c r="G187" s="279">
        <v>317.10000000000002</v>
      </c>
      <c r="H187" s="279">
        <v>353.9</v>
      </c>
      <c r="I187" s="279">
        <v>364.84999999999991</v>
      </c>
      <c r="J187" s="279">
        <v>372.29999999999995</v>
      </c>
      <c r="K187" s="277">
        <v>357.4</v>
      </c>
      <c r="L187" s="277">
        <v>339</v>
      </c>
      <c r="M187" s="277">
        <v>0.92788000000000004</v>
      </c>
    </row>
    <row r="188" spans="1:13">
      <c r="A188" s="268">
        <v>178</v>
      </c>
      <c r="B188" s="277" t="s">
        <v>386</v>
      </c>
      <c r="C188" s="278">
        <v>306.64999999999998</v>
      </c>
      <c r="D188" s="279">
        <v>302.33333333333331</v>
      </c>
      <c r="E188" s="279">
        <v>291.41666666666663</v>
      </c>
      <c r="F188" s="279">
        <v>276.18333333333334</v>
      </c>
      <c r="G188" s="279">
        <v>265.26666666666665</v>
      </c>
      <c r="H188" s="279">
        <v>317.56666666666661</v>
      </c>
      <c r="I188" s="279">
        <v>328.48333333333323</v>
      </c>
      <c r="J188" s="279">
        <v>343.71666666666658</v>
      </c>
      <c r="K188" s="277">
        <v>313.25</v>
      </c>
      <c r="L188" s="277">
        <v>287.10000000000002</v>
      </c>
      <c r="M188" s="277">
        <v>20.142379999999999</v>
      </c>
    </row>
    <row r="189" spans="1:13">
      <c r="A189" s="268">
        <v>179</v>
      </c>
      <c r="B189" s="277" t="s">
        <v>391</v>
      </c>
      <c r="C189" s="278">
        <v>611.54999999999995</v>
      </c>
      <c r="D189" s="279">
        <v>604.4666666666667</v>
      </c>
      <c r="E189" s="279">
        <v>592.98333333333335</v>
      </c>
      <c r="F189" s="279">
        <v>574.41666666666663</v>
      </c>
      <c r="G189" s="279">
        <v>562.93333333333328</v>
      </c>
      <c r="H189" s="279">
        <v>623.03333333333342</v>
      </c>
      <c r="I189" s="279">
        <v>634.51666666666677</v>
      </c>
      <c r="J189" s="279">
        <v>653.08333333333348</v>
      </c>
      <c r="K189" s="277">
        <v>615.95000000000005</v>
      </c>
      <c r="L189" s="277">
        <v>585.9</v>
      </c>
      <c r="M189" s="277">
        <v>0.41049000000000002</v>
      </c>
    </row>
    <row r="190" spans="1:13">
      <c r="A190" s="268">
        <v>180</v>
      </c>
      <c r="B190" s="277" t="s">
        <v>399</v>
      </c>
      <c r="C190" s="278">
        <v>942.4</v>
      </c>
      <c r="D190" s="279">
        <v>942.58333333333337</v>
      </c>
      <c r="E190" s="279">
        <v>909.66666666666674</v>
      </c>
      <c r="F190" s="279">
        <v>876.93333333333339</v>
      </c>
      <c r="G190" s="279">
        <v>844.01666666666677</v>
      </c>
      <c r="H190" s="279">
        <v>975.31666666666672</v>
      </c>
      <c r="I190" s="279">
        <v>1008.2333333333335</v>
      </c>
      <c r="J190" s="279">
        <v>1040.9666666666667</v>
      </c>
      <c r="K190" s="277">
        <v>975.5</v>
      </c>
      <c r="L190" s="277">
        <v>909.85</v>
      </c>
      <c r="M190" s="277">
        <v>13.64514</v>
      </c>
    </row>
    <row r="191" spans="1:13">
      <c r="A191" s="268">
        <v>181</v>
      </c>
      <c r="B191" s="277" t="s">
        <v>393</v>
      </c>
      <c r="C191" s="278">
        <v>665.65</v>
      </c>
      <c r="D191" s="279">
        <v>663.83333333333337</v>
      </c>
      <c r="E191" s="279">
        <v>655.16666666666674</v>
      </c>
      <c r="F191" s="279">
        <v>644.68333333333339</v>
      </c>
      <c r="G191" s="279">
        <v>636.01666666666677</v>
      </c>
      <c r="H191" s="279">
        <v>674.31666666666672</v>
      </c>
      <c r="I191" s="279">
        <v>682.98333333333346</v>
      </c>
      <c r="J191" s="279">
        <v>693.4666666666667</v>
      </c>
      <c r="K191" s="277">
        <v>672.5</v>
      </c>
      <c r="L191" s="277">
        <v>653.35</v>
      </c>
      <c r="M191" s="277">
        <v>3.032E-2</v>
      </c>
    </row>
    <row r="192" spans="1:13">
      <c r="A192" s="268">
        <v>182</v>
      </c>
      <c r="B192" s="277" t="s">
        <v>106</v>
      </c>
      <c r="C192" s="278">
        <v>580.25</v>
      </c>
      <c r="D192" s="279">
        <v>582.5</v>
      </c>
      <c r="E192" s="279">
        <v>576.04999999999995</v>
      </c>
      <c r="F192" s="279">
        <v>571.84999999999991</v>
      </c>
      <c r="G192" s="279">
        <v>565.39999999999986</v>
      </c>
      <c r="H192" s="279">
        <v>586.70000000000005</v>
      </c>
      <c r="I192" s="279">
        <v>593.15000000000009</v>
      </c>
      <c r="J192" s="279">
        <v>597.35000000000014</v>
      </c>
      <c r="K192" s="277">
        <v>588.95000000000005</v>
      </c>
      <c r="L192" s="277">
        <v>578.29999999999995</v>
      </c>
      <c r="M192" s="277">
        <v>9.2251399999999997</v>
      </c>
    </row>
    <row r="193" spans="1:13">
      <c r="A193" s="268">
        <v>183</v>
      </c>
      <c r="B193" s="277" t="s">
        <v>108</v>
      </c>
      <c r="C193" s="278">
        <v>582.25</v>
      </c>
      <c r="D193" s="279">
        <v>583.55000000000007</v>
      </c>
      <c r="E193" s="279">
        <v>578.55000000000018</v>
      </c>
      <c r="F193" s="279">
        <v>574.85000000000014</v>
      </c>
      <c r="G193" s="279">
        <v>569.85000000000025</v>
      </c>
      <c r="H193" s="279">
        <v>587.25000000000011</v>
      </c>
      <c r="I193" s="279">
        <v>592.24999999999989</v>
      </c>
      <c r="J193" s="279">
        <v>595.95000000000005</v>
      </c>
      <c r="K193" s="277">
        <v>588.54999999999995</v>
      </c>
      <c r="L193" s="277">
        <v>579.85</v>
      </c>
      <c r="M193" s="277">
        <v>23.769079999999999</v>
      </c>
    </row>
    <row r="194" spans="1:13">
      <c r="A194" s="268">
        <v>184</v>
      </c>
      <c r="B194" s="277" t="s">
        <v>109</v>
      </c>
      <c r="C194" s="278">
        <v>1886</v>
      </c>
      <c r="D194" s="279">
        <v>1898.05</v>
      </c>
      <c r="E194" s="279">
        <v>1864.1999999999998</v>
      </c>
      <c r="F194" s="279">
        <v>1842.3999999999999</v>
      </c>
      <c r="G194" s="279">
        <v>1808.5499999999997</v>
      </c>
      <c r="H194" s="279">
        <v>1919.85</v>
      </c>
      <c r="I194" s="279">
        <v>1953.6999999999998</v>
      </c>
      <c r="J194" s="279">
        <v>1975.5</v>
      </c>
      <c r="K194" s="277">
        <v>1931.9</v>
      </c>
      <c r="L194" s="277">
        <v>1876.25</v>
      </c>
      <c r="M194" s="277">
        <v>38.533479999999997</v>
      </c>
    </row>
    <row r="195" spans="1:13">
      <c r="A195" s="268">
        <v>185</v>
      </c>
      <c r="B195" s="277" t="s">
        <v>252</v>
      </c>
      <c r="C195" s="278">
        <v>2458.65</v>
      </c>
      <c r="D195" s="279">
        <v>2467.8833333333332</v>
      </c>
      <c r="E195" s="279">
        <v>2437.7666666666664</v>
      </c>
      <c r="F195" s="279">
        <v>2416.8833333333332</v>
      </c>
      <c r="G195" s="279">
        <v>2386.7666666666664</v>
      </c>
      <c r="H195" s="279">
        <v>2488.7666666666664</v>
      </c>
      <c r="I195" s="279">
        <v>2518.8833333333332</v>
      </c>
      <c r="J195" s="279">
        <v>2539.7666666666664</v>
      </c>
      <c r="K195" s="277">
        <v>2498</v>
      </c>
      <c r="L195" s="277">
        <v>2447</v>
      </c>
      <c r="M195" s="277">
        <v>3.0099800000000001</v>
      </c>
    </row>
    <row r="196" spans="1:13">
      <c r="A196" s="268">
        <v>186</v>
      </c>
      <c r="B196" s="277" t="s">
        <v>110</v>
      </c>
      <c r="C196" s="278">
        <v>1105.0999999999999</v>
      </c>
      <c r="D196" s="279">
        <v>1108.2166666666665</v>
      </c>
      <c r="E196" s="279">
        <v>1096.4333333333329</v>
      </c>
      <c r="F196" s="279">
        <v>1087.7666666666664</v>
      </c>
      <c r="G196" s="279">
        <v>1075.9833333333329</v>
      </c>
      <c r="H196" s="279">
        <v>1116.883333333333</v>
      </c>
      <c r="I196" s="279">
        <v>1128.6666666666663</v>
      </c>
      <c r="J196" s="279">
        <v>1137.333333333333</v>
      </c>
      <c r="K196" s="277">
        <v>1120</v>
      </c>
      <c r="L196" s="277">
        <v>1099.55</v>
      </c>
      <c r="M196" s="277">
        <v>87.816040000000001</v>
      </c>
    </row>
    <row r="197" spans="1:13">
      <c r="A197" s="268">
        <v>187</v>
      </c>
      <c r="B197" s="277" t="s">
        <v>253</v>
      </c>
      <c r="C197" s="278">
        <v>592.5</v>
      </c>
      <c r="D197" s="279">
        <v>592.58333333333337</v>
      </c>
      <c r="E197" s="279">
        <v>585.16666666666674</v>
      </c>
      <c r="F197" s="279">
        <v>577.83333333333337</v>
      </c>
      <c r="G197" s="279">
        <v>570.41666666666674</v>
      </c>
      <c r="H197" s="279">
        <v>599.91666666666674</v>
      </c>
      <c r="I197" s="279">
        <v>607.33333333333348</v>
      </c>
      <c r="J197" s="279">
        <v>614.66666666666674</v>
      </c>
      <c r="K197" s="277">
        <v>600</v>
      </c>
      <c r="L197" s="277">
        <v>585.25</v>
      </c>
      <c r="M197" s="277">
        <v>32.0717</v>
      </c>
    </row>
    <row r="198" spans="1:13">
      <c r="A198" s="268">
        <v>188</v>
      </c>
      <c r="B198" s="277" t="s">
        <v>251</v>
      </c>
      <c r="C198" s="278">
        <v>797.4</v>
      </c>
      <c r="D198" s="279">
        <v>804.81666666666661</v>
      </c>
      <c r="E198" s="279">
        <v>782.63333333333321</v>
      </c>
      <c r="F198" s="279">
        <v>767.86666666666656</v>
      </c>
      <c r="G198" s="279">
        <v>745.68333333333317</v>
      </c>
      <c r="H198" s="279">
        <v>819.58333333333326</v>
      </c>
      <c r="I198" s="279">
        <v>841.76666666666665</v>
      </c>
      <c r="J198" s="279">
        <v>856.5333333333333</v>
      </c>
      <c r="K198" s="277">
        <v>827</v>
      </c>
      <c r="L198" s="277">
        <v>790.05</v>
      </c>
      <c r="M198" s="277">
        <v>2.2372299999999998</v>
      </c>
    </row>
    <row r="199" spans="1:13">
      <c r="A199" s="268">
        <v>189</v>
      </c>
      <c r="B199" s="277" t="s">
        <v>394</v>
      </c>
      <c r="C199" s="278">
        <v>179.5</v>
      </c>
      <c r="D199" s="279">
        <v>180.6</v>
      </c>
      <c r="E199" s="279">
        <v>177.95</v>
      </c>
      <c r="F199" s="279">
        <v>176.4</v>
      </c>
      <c r="G199" s="279">
        <v>173.75</v>
      </c>
      <c r="H199" s="279">
        <v>182.14999999999998</v>
      </c>
      <c r="I199" s="279">
        <v>184.8</v>
      </c>
      <c r="J199" s="279">
        <v>186.34999999999997</v>
      </c>
      <c r="K199" s="277">
        <v>183.25</v>
      </c>
      <c r="L199" s="277">
        <v>179.05</v>
      </c>
      <c r="M199" s="277">
        <v>3.3681700000000001</v>
      </c>
    </row>
    <row r="200" spans="1:13">
      <c r="A200" s="268">
        <v>190</v>
      </c>
      <c r="B200" s="277" t="s">
        <v>395</v>
      </c>
      <c r="C200" s="278">
        <v>250.95</v>
      </c>
      <c r="D200" s="279">
        <v>252.31666666666669</v>
      </c>
      <c r="E200" s="279">
        <v>248.63333333333338</v>
      </c>
      <c r="F200" s="279">
        <v>246.31666666666669</v>
      </c>
      <c r="G200" s="279">
        <v>242.63333333333338</v>
      </c>
      <c r="H200" s="279">
        <v>254.63333333333338</v>
      </c>
      <c r="I200" s="279">
        <v>258.31666666666672</v>
      </c>
      <c r="J200" s="279">
        <v>260.63333333333338</v>
      </c>
      <c r="K200" s="277">
        <v>256</v>
      </c>
      <c r="L200" s="277">
        <v>250</v>
      </c>
      <c r="M200" s="277">
        <v>0.19581999999999999</v>
      </c>
    </row>
    <row r="201" spans="1:13">
      <c r="A201" s="268">
        <v>191</v>
      </c>
      <c r="B201" s="277" t="s">
        <v>111</v>
      </c>
      <c r="C201" s="278">
        <v>2681.25</v>
      </c>
      <c r="D201" s="279">
        <v>2695.7833333333333</v>
      </c>
      <c r="E201" s="279">
        <v>2657.0666666666666</v>
      </c>
      <c r="F201" s="279">
        <v>2632.8833333333332</v>
      </c>
      <c r="G201" s="279">
        <v>2594.1666666666665</v>
      </c>
      <c r="H201" s="279">
        <v>2719.9666666666667</v>
      </c>
      <c r="I201" s="279">
        <v>2758.6833333333329</v>
      </c>
      <c r="J201" s="279">
        <v>2782.8666666666668</v>
      </c>
      <c r="K201" s="277">
        <v>2734.5</v>
      </c>
      <c r="L201" s="277">
        <v>2671.6</v>
      </c>
      <c r="M201" s="277">
        <v>12.05528</v>
      </c>
    </row>
    <row r="202" spans="1:13">
      <c r="A202" s="268">
        <v>192</v>
      </c>
      <c r="B202" s="277" t="s">
        <v>112</v>
      </c>
      <c r="C202" s="278">
        <v>342.3</v>
      </c>
      <c r="D202" s="279">
        <v>341.86666666666662</v>
      </c>
      <c r="E202" s="279">
        <v>338.93333333333322</v>
      </c>
      <c r="F202" s="279">
        <v>335.56666666666661</v>
      </c>
      <c r="G202" s="279">
        <v>332.63333333333321</v>
      </c>
      <c r="H202" s="279">
        <v>345.23333333333323</v>
      </c>
      <c r="I202" s="279">
        <v>348.16666666666663</v>
      </c>
      <c r="J202" s="279">
        <v>351.53333333333325</v>
      </c>
      <c r="K202" s="277">
        <v>344.8</v>
      </c>
      <c r="L202" s="277">
        <v>338.5</v>
      </c>
      <c r="M202" s="277">
        <v>3.4573200000000002</v>
      </c>
    </row>
    <row r="203" spans="1:13">
      <c r="A203" s="268">
        <v>193</v>
      </c>
      <c r="B203" s="277" t="s">
        <v>396</v>
      </c>
      <c r="C203" s="278">
        <v>13.85</v>
      </c>
      <c r="D203" s="279">
        <v>13.899999999999999</v>
      </c>
      <c r="E203" s="279">
        <v>13.599999999999998</v>
      </c>
      <c r="F203" s="279">
        <v>13.35</v>
      </c>
      <c r="G203" s="279">
        <v>13.049999999999999</v>
      </c>
      <c r="H203" s="279">
        <v>14.149999999999997</v>
      </c>
      <c r="I203" s="279">
        <v>14.449999999999998</v>
      </c>
      <c r="J203" s="279">
        <v>14.699999999999996</v>
      </c>
      <c r="K203" s="277">
        <v>14.2</v>
      </c>
      <c r="L203" s="277">
        <v>13.65</v>
      </c>
      <c r="M203" s="277">
        <v>22.899989999999999</v>
      </c>
    </row>
    <row r="204" spans="1:13">
      <c r="A204" s="268">
        <v>194</v>
      </c>
      <c r="B204" s="277" t="s">
        <v>398</v>
      </c>
      <c r="C204" s="278">
        <v>59.05</v>
      </c>
      <c r="D204" s="279">
        <v>59.199999999999996</v>
      </c>
      <c r="E204" s="279">
        <v>58.099999999999994</v>
      </c>
      <c r="F204" s="279">
        <v>57.15</v>
      </c>
      <c r="G204" s="279">
        <v>56.05</v>
      </c>
      <c r="H204" s="279">
        <v>60.149999999999991</v>
      </c>
      <c r="I204" s="279">
        <v>61.25</v>
      </c>
      <c r="J204" s="279">
        <v>62.199999999999989</v>
      </c>
      <c r="K204" s="277">
        <v>60.3</v>
      </c>
      <c r="L204" s="277">
        <v>58.25</v>
      </c>
      <c r="M204" s="277">
        <v>1.9770000000000001</v>
      </c>
    </row>
    <row r="205" spans="1:13">
      <c r="A205" s="268">
        <v>195</v>
      </c>
      <c r="B205" s="277" t="s">
        <v>114</v>
      </c>
      <c r="C205" s="278">
        <v>163.69999999999999</v>
      </c>
      <c r="D205" s="279">
        <v>162.85</v>
      </c>
      <c r="E205" s="279">
        <v>161.19999999999999</v>
      </c>
      <c r="F205" s="279">
        <v>158.69999999999999</v>
      </c>
      <c r="G205" s="279">
        <v>157.04999999999998</v>
      </c>
      <c r="H205" s="279">
        <v>165.35</v>
      </c>
      <c r="I205" s="279">
        <v>167.00000000000003</v>
      </c>
      <c r="J205" s="279">
        <v>169.5</v>
      </c>
      <c r="K205" s="277">
        <v>164.5</v>
      </c>
      <c r="L205" s="277">
        <v>160.35</v>
      </c>
      <c r="M205" s="277">
        <v>162.56682000000001</v>
      </c>
    </row>
    <row r="206" spans="1:13">
      <c r="A206" s="268">
        <v>196</v>
      </c>
      <c r="B206" s="277" t="s">
        <v>400</v>
      </c>
      <c r="C206" s="278">
        <v>38.950000000000003</v>
      </c>
      <c r="D206" s="279">
        <v>39</v>
      </c>
      <c r="E206" s="279">
        <v>38</v>
      </c>
      <c r="F206" s="279">
        <v>37.049999999999997</v>
      </c>
      <c r="G206" s="279">
        <v>36.049999999999997</v>
      </c>
      <c r="H206" s="279">
        <v>39.950000000000003</v>
      </c>
      <c r="I206" s="279">
        <v>40.950000000000003</v>
      </c>
      <c r="J206" s="279">
        <v>41.900000000000006</v>
      </c>
      <c r="K206" s="277">
        <v>40</v>
      </c>
      <c r="L206" s="277">
        <v>38.049999999999997</v>
      </c>
      <c r="M206" s="277">
        <v>25.881599999999999</v>
      </c>
    </row>
    <row r="207" spans="1:13">
      <c r="A207" s="268">
        <v>197</v>
      </c>
      <c r="B207" s="277" t="s">
        <v>115</v>
      </c>
      <c r="C207" s="278">
        <v>209.9</v>
      </c>
      <c r="D207" s="279">
        <v>208.31666666666669</v>
      </c>
      <c r="E207" s="279">
        <v>205.63333333333338</v>
      </c>
      <c r="F207" s="279">
        <v>201.3666666666667</v>
      </c>
      <c r="G207" s="279">
        <v>198.68333333333339</v>
      </c>
      <c r="H207" s="279">
        <v>212.58333333333337</v>
      </c>
      <c r="I207" s="279">
        <v>215.26666666666671</v>
      </c>
      <c r="J207" s="279">
        <v>219.53333333333336</v>
      </c>
      <c r="K207" s="277">
        <v>211</v>
      </c>
      <c r="L207" s="277">
        <v>204.05</v>
      </c>
      <c r="M207" s="277">
        <v>76.688929999999999</v>
      </c>
    </row>
    <row r="208" spans="1:13">
      <c r="A208" s="268">
        <v>198</v>
      </c>
      <c r="B208" s="277" t="s">
        <v>116</v>
      </c>
      <c r="C208" s="278">
        <v>2223.8000000000002</v>
      </c>
      <c r="D208" s="279">
        <v>2207.75</v>
      </c>
      <c r="E208" s="279">
        <v>2183.5</v>
      </c>
      <c r="F208" s="279">
        <v>2143.1999999999998</v>
      </c>
      <c r="G208" s="279">
        <v>2118.9499999999998</v>
      </c>
      <c r="H208" s="279">
        <v>2248.0500000000002</v>
      </c>
      <c r="I208" s="279">
        <v>2272.3000000000002</v>
      </c>
      <c r="J208" s="279">
        <v>2312.6000000000004</v>
      </c>
      <c r="K208" s="277">
        <v>2232</v>
      </c>
      <c r="L208" s="277">
        <v>2167.4499999999998</v>
      </c>
      <c r="M208" s="277">
        <v>31.795169999999999</v>
      </c>
    </row>
    <row r="209" spans="1:13">
      <c r="A209" s="268">
        <v>199</v>
      </c>
      <c r="B209" s="277" t="s">
        <v>254</v>
      </c>
      <c r="C209" s="278">
        <v>189.2</v>
      </c>
      <c r="D209" s="279">
        <v>190.51666666666665</v>
      </c>
      <c r="E209" s="279">
        <v>187.5333333333333</v>
      </c>
      <c r="F209" s="279">
        <v>185.86666666666665</v>
      </c>
      <c r="G209" s="279">
        <v>182.8833333333333</v>
      </c>
      <c r="H209" s="279">
        <v>192.18333333333331</v>
      </c>
      <c r="I209" s="279">
        <v>195.16666666666666</v>
      </c>
      <c r="J209" s="279">
        <v>196.83333333333331</v>
      </c>
      <c r="K209" s="277">
        <v>193.5</v>
      </c>
      <c r="L209" s="277">
        <v>188.85</v>
      </c>
      <c r="M209" s="277">
        <v>7.0308000000000002</v>
      </c>
    </row>
    <row r="210" spans="1:13">
      <c r="A210" s="268">
        <v>200</v>
      </c>
      <c r="B210" s="277" t="s">
        <v>401</v>
      </c>
      <c r="C210" s="278">
        <v>28699.7</v>
      </c>
      <c r="D210" s="279">
        <v>29062.899999999998</v>
      </c>
      <c r="E210" s="279">
        <v>28130.799999999996</v>
      </c>
      <c r="F210" s="279">
        <v>27561.899999999998</v>
      </c>
      <c r="G210" s="279">
        <v>26629.799999999996</v>
      </c>
      <c r="H210" s="279">
        <v>29631.799999999996</v>
      </c>
      <c r="I210" s="279">
        <v>30563.899999999994</v>
      </c>
      <c r="J210" s="279">
        <v>31132.799999999996</v>
      </c>
      <c r="K210" s="277">
        <v>29995</v>
      </c>
      <c r="L210" s="277">
        <v>28494</v>
      </c>
      <c r="M210" s="277">
        <v>3.3439999999999998E-2</v>
      </c>
    </row>
    <row r="211" spans="1:13">
      <c r="A211" s="268">
        <v>201</v>
      </c>
      <c r="B211" s="277" t="s">
        <v>397</v>
      </c>
      <c r="C211" s="278">
        <v>50.8</v>
      </c>
      <c r="D211" s="279">
        <v>51.166666666666664</v>
      </c>
      <c r="E211" s="279">
        <v>50.133333333333326</v>
      </c>
      <c r="F211" s="279">
        <v>49.466666666666661</v>
      </c>
      <c r="G211" s="279">
        <v>48.433333333333323</v>
      </c>
      <c r="H211" s="279">
        <v>51.833333333333329</v>
      </c>
      <c r="I211" s="279">
        <v>52.866666666666674</v>
      </c>
      <c r="J211" s="279">
        <v>53.533333333333331</v>
      </c>
      <c r="K211" s="277">
        <v>52.2</v>
      </c>
      <c r="L211" s="277">
        <v>50.5</v>
      </c>
      <c r="M211" s="277">
        <v>11.008319999999999</v>
      </c>
    </row>
    <row r="212" spans="1:13">
      <c r="A212" s="268">
        <v>202</v>
      </c>
      <c r="B212" s="277" t="s">
        <v>255</v>
      </c>
      <c r="C212" s="278">
        <v>36.35</v>
      </c>
      <c r="D212" s="279">
        <v>36.533333333333331</v>
      </c>
      <c r="E212" s="279">
        <v>35.666666666666664</v>
      </c>
      <c r="F212" s="279">
        <v>34.983333333333334</v>
      </c>
      <c r="G212" s="279">
        <v>34.116666666666667</v>
      </c>
      <c r="H212" s="279">
        <v>37.216666666666661</v>
      </c>
      <c r="I212" s="279">
        <v>38.083333333333336</v>
      </c>
      <c r="J212" s="279">
        <v>38.766666666666659</v>
      </c>
      <c r="K212" s="277">
        <v>37.4</v>
      </c>
      <c r="L212" s="277">
        <v>35.85</v>
      </c>
      <c r="M212" s="277">
        <v>26.107060000000001</v>
      </c>
    </row>
    <row r="213" spans="1:13">
      <c r="A213" s="268">
        <v>203</v>
      </c>
      <c r="B213" s="277" t="s">
        <v>415</v>
      </c>
      <c r="C213" s="278">
        <v>69.7</v>
      </c>
      <c r="D213" s="279">
        <v>68.850000000000009</v>
      </c>
      <c r="E213" s="279">
        <v>66.40000000000002</v>
      </c>
      <c r="F213" s="279">
        <v>63.100000000000009</v>
      </c>
      <c r="G213" s="279">
        <v>60.65000000000002</v>
      </c>
      <c r="H213" s="279">
        <v>72.15000000000002</v>
      </c>
      <c r="I213" s="279">
        <v>74.600000000000009</v>
      </c>
      <c r="J213" s="279">
        <v>77.90000000000002</v>
      </c>
      <c r="K213" s="277">
        <v>71.3</v>
      </c>
      <c r="L213" s="277">
        <v>65.55</v>
      </c>
      <c r="M213" s="277">
        <v>25.24757</v>
      </c>
    </row>
    <row r="214" spans="1:13">
      <c r="A214" s="268">
        <v>204</v>
      </c>
      <c r="B214" s="277" t="s">
        <v>117</v>
      </c>
      <c r="C214" s="278">
        <v>235.45</v>
      </c>
      <c r="D214" s="279">
        <v>232.43333333333331</v>
      </c>
      <c r="E214" s="279">
        <v>226.11666666666662</v>
      </c>
      <c r="F214" s="279">
        <v>216.7833333333333</v>
      </c>
      <c r="G214" s="279">
        <v>210.46666666666661</v>
      </c>
      <c r="H214" s="279">
        <v>241.76666666666662</v>
      </c>
      <c r="I214" s="279">
        <v>248.08333333333329</v>
      </c>
      <c r="J214" s="279">
        <v>257.41666666666663</v>
      </c>
      <c r="K214" s="277">
        <v>238.75</v>
      </c>
      <c r="L214" s="277">
        <v>223.1</v>
      </c>
      <c r="M214" s="277">
        <v>206.82853</v>
      </c>
    </row>
    <row r="215" spans="1:13">
      <c r="A215" s="268">
        <v>205</v>
      </c>
      <c r="B215" s="277" t="s">
        <v>414</v>
      </c>
      <c r="C215" s="278">
        <v>55.25</v>
      </c>
      <c r="D215" s="279">
        <v>55.316666666666663</v>
      </c>
      <c r="E215" s="279">
        <v>53.733333333333327</v>
      </c>
      <c r="F215" s="279">
        <v>52.216666666666661</v>
      </c>
      <c r="G215" s="279">
        <v>50.633333333333326</v>
      </c>
      <c r="H215" s="279">
        <v>56.833333333333329</v>
      </c>
      <c r="I215" s="279">
        <v>58.416666666666671</v>
      </c>
      <c r="J215" s="279">
        <v>59.93333333333333</v>
      </c>
      <c r="K215" s="277">
        <v>56.9</v>
      </c>
      <c r="L215" s="277">
        <v>53.8</v>
      </c>
      <c r="M215" s="277">
        <v>1.1494800000000001</v>
      </c>
    </row>
    <row r="216" spans="1:13">
      <c r="A216" s="268">
        <v>206</v>
      </c>
      <c r="B216" s="277" t="s">
        <v>258</v>
      </c>
      <c r="C216" s="278">
        <v>129.6</v>
      </c>
      <c r="D216" s="279">
        <v>130.13333333333333</v>
      </c>
      <c r="E216" s="279">
        <v>124.46666666666664</v>
      </c>
      <c r="F216" s="279">
        <v>119.33333333333331</v>
      </c>
      <c r="G216" s="279">
        <v>113.66666666666663</v>
      </c>
      <c r="H216" s="279">
        <v>135.26666666666665</v>
      </c>
      <c r="I216" s="279">
        <v>140.93333333333334</v>
      </c>
      <c r="J216" s="279">
        <v>146.06666666666666</v>
      </c>
      <c r="K216" s="277">
        <v>135.80000000000001</v>
      </c>
      <c r="L216" s="277">
        <v>125</v>
      </c>
      <c r="M216" s="277">
        <v>30.599699999999999</v>
      </c>
    </row>
    <row r="217" spans="1:13">
      <c r="A217" s="268">
        <v>207</v>
      </c>
      <c r="B217" s="277" t="s">
        <v>118</v>
      </c>
      <c r="C217" s="278">
        <v>360.35</v>
      </c>
      <c r="D217" s="279">
        <v>362.51666666666665</v>
      </c>
      <c r="E217" s="279">
        <v>356.83333333333331</v>
      </c>
      <c r="F217" s="279">
        <v>353.31666666666666</v>
      </c>
      <c r="G217" s="279">
        <v>347.63333333333333</v>
      </c>
      <c r="H217" s="279">
        <v>366.0333333333333</v>
      </c>
      <c r="I217" s="279">
        <v>371.7166666666667</v>
      </c>
      <c r="J217" s="279">
        <v>375.23333333333329</v>
      </c>
      <c r="K217" s="277">
        <v>368.2</v>
      </c>
      <c r="L217" s="277">
        <v>359</v>
      </c>
      <c r="M217" s="277">
        <v>278.65749</v>
      </c>
    </row>
    <row r="218" spans="1:13">
      <c r="A218" s="268">
        <v>208</v>
      </c>
      <c r="B218" s="277" t="s">
        <v>256</v>
      </c>
      <c r="C218" s="278">
        <v>1260.0999999999999</v>
      </c>
      <c r="D218" s="279">
        <v>1265.0333333333333</v>
      </c>
      <c r="E218" s="279">
        <v>1245.3166666666666</v>
      </c>
      <c r="F218" s="279">
        <v>1230.5333333333333</v>
      </c>
      <c r="G218" s="279">
        <v>1210.8166666666666</v>
      </c>
      <c r="H218" s="279">
        <v>1279.8166666666666</v>
      </c>
      <c r="I218" s="279">
        <v>1299.5333333333333</v>
      </c>
      <c r="J218" s="279">
        <v>1314.3166666666666</v>
      </c>
      <c r="K218" s="277">
        <v>1284.75</v>
      </c>
      <c r="L218" s="277">
        <v>1250.25</v>
      </c>
      <c r="M218" s="277">
        <v>3.9317700000000002</v>
      </c>
    </row>
    <row r="219" spans="1:13">
      <c r="A219" s="268">
        <v>209</v>
      </c>
      <c r="B219" s="277" t="s">
        <v>119</v>
      </c>
      <c r="C219" s="278">
        <v>417.45</v>
      </c>
      <c r="D219" s="279">
        <v>421.98333333333335</v>
      </c>
      <c r="E219" s="279">
        <v>411.26666666666671</v>
      </c>
      <c r="F219" s="279">
        <v>405.08333333333337</v>
      </c>
      <c r="G219" s="279">
        <v>394.36666666666673</v>
      </c>
      <c r="H219" s="279">
        <v>428.16666666666669</v>
      </c>
      <c r="I219" s="279">
        <v>438.88333333333338</v>
      </c>
      <c r="J219" s="279">
        <v>445.06666666666666</v>
      </c>
      <c r="K219" s="277">
        <v>432.7</v>
      </c>
      <c r="L219" s="277">
        <v>415.8</v>
      </c>
      <c r="M219" s="277">
        <v>38.856990000000003</v>
      </c>
    </row>
    <row r="220" spans="1:13">
      <c r="A220" s="268">
        <v>210</v>
      </c>
      <c r="B220" s="277" t="s">
        <v>403</v>
      </c>
      <c r="C220" s="278">
        <v>2520.85</v>
      </c>
      <c r="D220" s="279">
        <v>2518.833333333333</v>
      </c>
      <c r="E220" s="279">
        <v>2503.7166666666662</v>
      </c>
      <c r="F220" s="279">
        <v>2486.583333333333</v>
      </c>
      <c r="G220" s="279">
        <v>2471.4666666666662</v>
      </c>
      <c r="H220" s="279">
        <v>2535.9666666666662</v>
      </c>
      <c r="I220" s="279">
        <v>2551.083333333333</v>
      </c>
      <c r="J220" s="279">
        <v>2568.2166666666662</v>
      </c>
      <c r="K220" s="277">
        <v>2533.9499999999998</v>
      </c>
      <c r="L220" s="277">
        <v>2501.6999999999998</v>
      </c>
      <c r="M220" s="277">
        <v>1.7260000000000001E-2</v>
      </c>
    </row>
    <row r="221" spans="1:13">
      <c r="A221" s="268">
        <v>211</v>
      </c>
      <c r="B221" s="277" t="s">
        <v>257</v>
      </c>
      <c r="C221" s="278">
        <v>43.7</v>
      </c>
      <c r="D221" s="279">
        <v>43.70000000000001</v>
      </c>
      <c r="E221" s="279">
        <v>43.700000000000017</v>
      </c>
      <c r="F221" s="279">
        <v>43.70000000000001</v>
      </c>
      <c r="G221" s="279">
        <v>43.700000000000017</v>
      </c>
      <c r="H221" s="279">
        <v>43.700000000000017</v>
      </c>
      <c r="I221" s="279">
        <v>43.7</v>
      </c>
      <c r="J221" s="279">
        <v>43.700000000000017</v>
      </c>
      <c r="K221" s="277">
        <v>43.7</v>
      </c>
      <c r="L221" s="277">
        <v>43.7</v>
      </c>
      <c r="M221" s="277">
        <v>4.23034</v>
      </c>
    </row>
    <row r="222" spans="1:13">
      <c r="A222" s="268">
        <v>212</v>
      </c>
      <c r="B222" s="277" t="s">
        <v>120</v>
      </c>
      <c r="C222" s="278">
        <v>9.75</v>
      </c>
      <c r="D222" s="279">
        <v>9.4666666666666668</v>
      </c>
      <c r="E222" s="279">
        <v>9.0333333333333332</v>
      </c>
      <c r="F222" s="279">
        <v>8.3166666666666664</v>
      </c>
      <c r="G222" s="279">
        <v>7.8833333333333329</v>
      </c>
      <c r="H222" s="279">
        <v>10.183333333333334</v>
      </c>
      <c r="I222" s="279">
        <v>10.616666666666667</v>
      </c>
      <c r="J222" s="279">
        <v>11.333333333333334</v>
      </c>
      <c r="K222" s="277">
        <v>9.9</v>
      </c>
      <c r="L222" s="277">
        <v>8.75</v>
      </c>
      <c r="M222" s="277">
        <v>9245.4360400000005</v>
      </c>
    </row>
    <row r="223" spans="1:13">
      <c r="A223" s="268">
        <v>213</v>
      </c>
      <c r="B223" s="277" t="s">
        <v>404</v>
      </c>
      <c r="C223" s="278">
        <v>19.3</v>
      </c>
      <c r="D223" s="279">
        <v>19.483333333333334</v>
      </c>
      <c r="E223" s="279">
        <v>18.916666666666668</v>
      </c>
      <c r="F223" s="279">
        <v>18.533333333333335</v>
      </c>
      <c r="G223" s="279">
        <v>17.966666666666669</v>
      </c>
      <c r="H223" s="279">
        <v>19.866666666666667</v>
      </c>
      <c r="I223" s="279">
        <v>20.43333333333333</v>
      </c>
      <c r="J223" s="279">
        <v>20.816666666666666</v>
      </c>
      <c r="K223" s="277">
        <v>20.05</v>
      </c>
      <c r="L223" s="277">
        <v>19.100000000000001</v>
      </c>
      <c r="M223" s="277">
        <v>143.0273</v>
      </c>
    </row>
    <row r="224" spans="1:13">
      <c r="A224" s="268">
        <v>214</v>
      </c>
      <c r="B224" s="277" t="s">
        <v>121</v>
      </c>
      <c r="C224" s="278">
        <v>27.1</v>
      </c>
      <c r="D224" s="279">
        <v>27.25</v>
      </c>
      <c r="E224" s="279">
        <v>26.5</v>
      </c>
      <c r="F224" s="279">
        <v>25.9</v>
      </c>
      <c r="G224" s="279">
        <v>25.15</v>
      </c>
      <c r="H224" s="279">
        <v>27.85</v>
      </c>
      <c r="I224" s="279">
        <v>28.6</v>
      </c>
      <c r="J224" s="279">
        <v>29.200000000000003</v>
      </c>
      <c r="K224" s="277">
        <v>28</v>
      </c>
      <c r="L224" s="277">
        <v>26.65</v>
      </c>
      <c r="M224" s="277">
        <v>485.85995000000003</v>
      </c>
    </row>
    <row r="225" spans="1:13">
      <c r="A225" s="268">
        <v>215</v>
      </c>
      <c r="B225" s="277" t="s">
        <v>416</v>
      </c>
      <c r="C225" s="278">
        <v>185.3</v>
      </c>
      <c r="D225" s="279">
        <v>185.98333333333335</v>
      </c>
      <c r="E225" s="279">
        <v>183.8666666666667</v>
      </c>
      <c r="F225" s="279">
        <v>182.43333333333337</v>
      </c>
      <c r="G225" s="279">
        <v>180.31666666666672</v>
      </c>
      <c r="H225" s="279">
        <v>187.41666666666669</v>
      </c>
      <c r="I225" s="279">
        <v>189.53333333333336</v>
      </c>
      <c r="J225" s="279">
        <v>190.96666666666667</v>
      </c>
      <c r="K225" s="277">
        <v>188.1</v>
      </c>
      <c r="L225" s="277">
        <v>184.55</v>
      </c>
      <c r="M225" s="277">
        <v>3.3366500000000001</v>
      </c>
    </row>
    <row r="226" spans="1:13">
      <c r="A226" s="268">
        <v>216</v>
      </c>
      <c r="B226" s="277" t="s">
        <v>405</v>
      </c>
      <c r="C226" s="278">
        <v>404</v>
      </c>
      <c r="D226" s="279">
        <v>406.55</v>
      </c>
      <c r="E226" s="279">
        <v>398.45000000000005</v>
      </c>
      <c r="F226" s="279">
        <v>392.90000000000003</v>
      </c>
      <c r="G226" s="279">
        <v>384.80000000000007</v>
      </c>
      <c r="H226" s="279">
        <v>412.1</v>
      </c>
      <c r="I226" s="279">
        <v>420.20000000000005</v>
      </c>
      <c r="J226" s="279">
        <v>425.75</v>
      </c>
      <c r="K226" s="277">
        <v>414.65</v>
      </c>
      <c r="L226" s="277">
        <v>401</v>
      </c>
      <c r="M226" s="277">
        <v>0.32355</v>
      </c>
    </row>
    <row r="227" spans="1:13">
      <c r="A227" s="268">
        <v>217</v>
      </c>
      <c r="B227" s="277" t="s">
        <v>406</v>
      </c>
      <c r="C227" s="278">
        <v>7.3</v>
      </c>
      <c r="D227" s="279">
        <v>7.3666666666666663</v>
      </c>
      <c r="E227" s="279">
        <v>7.1333333333333329</v>
      </c>
      <c r="F227" s="279">
        <v>6.9666666666666668</v>
      </c>
      <c r="G227" s="279">
        <v>6.7333333333333334</v>
      </c>
      <c r="H227" s="279">
        <v>7.5333333333333323</v>
      </c>
      <c r="I227" s="279">
        <v>7.7666666666666648</v>
      </c>
      <c r="J227" s="279">
        <v>7.9333333333333318</v>
      </c>
      <c r="K227" s="277">
        <v>7.6</v>
      </c>
      <c r="L227" s="277">
        <v>7.2</v>
      </c>
      <c r="M227" s="277">
        <v>45.7971</v>
      </c>
    </row>
    <row r="228" spans="1:13">
      <c r="A228" s="268">
        <v>218</v>
      </c>
      <c r="B228" s="277" t="s">
        <v>122</v>
      </c>
      <c r="C228" s="278">
        <v>407.75</v>
      </c>
      <c r="D228" s="279">
        <v>410.68333333333334</v>
      </c>
      <c r="E228" s="279">
        <v>403.4666666666667</v>
      </c>
      <c r="F228" s="279">
        <v>399.18333333333334</v>
      </c>
      <c r="G228" s="279">
        <v>391.9666666666667</v>
      </c>
      <c r="H228" s="279">
        <v>414.9666666666667</v>
      </c>
      <c r="I228" s="279">
        <v>422.18333333333328</v>
      </c>
      <c r="J228" s="279">
        <v>426.4666666666667</v>
      </c>
      <c r="K228" s="277">
        <v>417.9</v>
      </c>
      <c r="L228" s="277">
        <v>406.4</v>
      </c>
      <c r="M228" s="277">
        <v>43.151380000000003</v>
      </c>
    </row>
    <row r="229" spans="1:13">
      <c r="A229" s="268">
        <v>219</v>
      </c>
      <c r="B229" s="277" t="s">
        <v>407</v>
      </c>
      <c r="C229" s="278">
        <v>76.349999999999994</v>
      </c>
      <c r="D229" s="279">
        <v>77.066666666666663</v>
      </c>
      <c r="E229" s="279">
        <v>75.283333333333331</v>
      </c>
      <c r="F229" s="279">
        <v>74.216666666666669</v>
      </c>
      <c r="G229" s="279">
        <v>72.433333333333337</v>
      </c>
      <c r="H229" s="279">
        <v>78.133333333333326</v>
      </c>
      <c r="I229" s="279">
        <v>79.916666666666657</v>
      </c>
      <c r="J229" s="279">
        <v>80.98333333333332</v>
      </c>
      <c r="K229" s="277">
        <v>78.849999999999994</v>
      </c>
      <c r="L229" s="277">
        <v>76</v>
      </c>
      <c r="M229" s="277">
        <v>6.13551</v>
      </c>
    </row>
    <row r="230" spans="1:13">
      <c r="A230" s="268">
        <v>220</v>
      </c>
      <c r="B230" s="277" t="s">
        <v>260</v>
      </c>
      <c r="C230" s="278">
        <v>81.25</v>
      </c>
      <c r="D230" s="279">
        <v>81.283333333333331</v>
      </c>
      <c r="E230" s="279">
        <v>80.36666666666666</v>
      </c>
      <c r="F230" s="279">
        <v>79.483333333333334</v>
      </c>
      <c r="G230" s="279">
        <v>78.566666666666663</v>
      </c>
      <c r="H230" s="279">
        <v>82.166666666666657</v>
      </c>
      <c r="I230" s="279">
        <v>83.083333333333343</v>
      </c>
      <c r="J230" s="279">
        <v>83.966666666666654</v>
      </c>
      <c r="K230" s="277">
        <v>82.2</v>
      </c>
      <c r="L230" s="277">
        <v>80.400000000000006</v>
      </c>
      <c r="M230" s="277">
        <v>12.49573</v>
      </c>
    </row>
    <row r="231" spans="1:13">
      <c r="A231" s="268">
        <v>221</v>
      </c>
      <c r="B231" s="277" t="s">
        <v>412</v>
      </c>
      <c r="C231" s="278">
        <v>121.65</v>
      </c>
      <c r="D231" s="279">
        <v>122.25</v>
      </c>
      <c r="E231" s="279">
        <v>119.95</v>
      </c>
      <c r="F231" s="279">
        <v>118.25</v>
      </c>
      <c r="G231" s="279">
        <v>115.95</v>
      </c>
      <c r="H231" s="279">
        <v>123.95</v>
      </c>
      <c r="I231" s="279">
        <v>126.25000000000001</v>
      </c>
      <c r="J231" s="279">
        <v>127.95</v>
      </c>
      <c r="K231" s="277">
        <v>124.55</v>
      </c>
      <c r="L231" s="277">
        <v>120.55</v>
      </c>
      <c r="M231" s="277">
        <v>17.904029999999999</v>
      </c>
    </row>
    <row r="232" spans="1:13">
      <c r="A232" s="268">
        <v>222</v>
      </c>
      <c r="B232" s="277" t="s">
        <v>1616</v>
      </c>
      <c r="C232" s="278">
        <v>2229.4</v>
      </c>
      <c r="D232" s="279">
        <v>2238.1333333333332</v>
      </c>
      <c r="E232" s="279">
        <v>2201.2666666666664</v>
      </c>
      <c r="F232" s="279">
        <v>2173.1333333333332</v>
      </c>
      <c r="G232" s="279">
        <v>2136.2666666666664</v>
      </c>
      <c r="H232" s="279">
        <v>2266.2666666666664</v>
      </c>
      <c r="I232" s="279">
        <v>2303.1333333333332</v>
      </c>
      <c r="J232" s="279">
        <v>2331.2666666666664</v>
      </c>
      <c r="K232" s="277">
        <v>2275</v>
      </c>
      <c r="L232" s="277">
        <v>2210</v>
      </c>
      <c r="M232" s="277">
        <v>0.49722</v>
      </c>
    </row>
    <row r="233" spans="1:13">
      <c r="A233" s="268">
        <v>223</v>
      </c>
      <c r="B233" s="277" t="s">
        <v>259</v>
      </c>
      <c r="C233" s="278">
        <v>63.9</v>
      </c>
      <c r="D233" s="279">
        <v>64.216666666666654</v>
      </c>
      <c r="E233" s="279">
        <v>62.983333333333306</v>
      </c>
      <c r="F233" s="279">
        <v>62.066666666666649</v>
      </c>
      <c r="G233" s="279">
        <v>60.8333333333333</v>
      </c>
      <c r="H233" s="279">
        <v>65.133333333333312</v>
      </c>
      <c r="I233" s="279">
        <v>66.36666666666666</v>
      </c>
      <c r="J233" s="279">
        <v>67.283333333333317</v>
      </c>
      <c r="K233" s="277">
        <v>65.45</v>
      </c>
      <c r="L233" s="277">
        <v>63.3</v>
      </c>
      <c r="M233" s="277">
        <v>25.950430000000001</v>
      </c>
    </row>
    <row r="234" spans="1:13">
      <c r="A234" s="268">
        <v>224</v>
      </c>
      <c r="B234" s="277" t="s">
        <v>123</v>
      </c>
      <c r="C234" s="278">
        <v>1016.75</v>
      </c>
      <c r="D234" s="279">
        <v>1015.6333333333333</v>
      </c>
      <c r="E234" s="279">
        <v>1002.8166666666666</v>
      </c>
      <c r="F234" s="279">
        <v>988.88333333333333</v>
      </c>
      <c r="G234" s="279">
        <v>976.06666666666661</v>
      </c>
      <c r="H234" s="279">
        <v>1029.5666666666666</v>
      </c>
      <c r="I234" s="279">
        <v>1042.3833333333334</v>
      </c>
      <c r="J234" s="279">
        <v>1056.3166666666666</v>
      </c>
      <c r="K234" s="277">
        <v>1028.45</v>
      </c>
      <c r="L234" s="277">
        <v>1001.7</v>
      </c>
      <c r="M234" s="277">
        <v>11.111370000000001</v>
      </c>
    </row>
    <row r="235" spans="1:13">
      <c r="A235" s="268">
        <v>225</v>
      </c>
      <c r="B235" s="277" t="s">
        <v>418</v>
      </c>
      <c r="C235" s="278">
        <v>276.8</v>
      </c>
      <c r="D235" s="279">
        <v>277.3</v>
      </c>
      <c r="E235" s="279">
        <v>271.20000000000005</v>
      </c>
      <c r="F235" s="279">
        <v>265.60000000000002</v>
      </c>
      <c r="G235" s="279">
        <v>259.50000000000006</v>
      </c>
      <c r="H235" s="279">
        <v>282.90000000000003</v>
      </c>
      <c r="I235" s="279">
        <v>289.00000000000006</v>
      </c>
      <c r="J235" s="279">
        <v>294.60000000000002</v>
      </c>
      <c r="K235" s="277">
        <v>283.39999999999998</v>
      </c>
      <c r="L235" s="277">
        <v>271.7</v>
      </c>
      <c r="M235" s="277">
        <v>0.21215000000000001</v>
      </c>
    </row>
    <row r="236" spans="1:13">
      <c r="A236" s="268">
        <v>226</v>
      </c>
      <c r="B236" s="277" t="s">
        <v>124</v>
      </c>
      <c r="C236" s="278">
        <v>539.25</v>
      </c>
      <c r="D236" s="279">
        <v>542.0333333333333</v>
      </c>
      <c r="E236" s="279">
        <v>529.61666666666656</v>
      </c>
      <c r="F236" s="279">
        <v>519.98333333333323</v>
      </c>
      <c r="G236" s="279">
        <v>507.56666666666649</v>
      </c>
      <c r="H236" s="279">
        <v>551.66666666666663</v>
      </c>
      <c r="I236" s="279">
        <v>564.08333333333337</v>
      </c>
      <c r="J236" s="279">
        <v>573.7166666666667</v>
      </c>
      <c r="K236" s="277">
        <v>554.45000000000005</v>
      </c>
      <c r="L236" s="277">
        <v>532.4</v>
      </c>
      <c r="M236" s="277">
        <v>269.64983000000001</v>
      </c>
    </row>
    <row r="237" spans="1:13">
      <c r="A237" s="268">
        <v>227</v>
      </c>
      <c r="B237" s="277" t="s">
        <v>419</v>
      </c>
      <c r="C237" s="278">
        <v>67.25</v>
      </c>
      <c r="D237" s="279">
        <v>66.616666666666674</v>
      </c>
      <c r="E237" s="279">
        <v>65.333333333333343</v>
      </c>
      <c r="F237" s="279">
        <v>63.416666666666671</v>
      </c>
      <c r="G237" s="279">
        <v>62.13333333333334</v>
      </c>
      <c r="H237" s="279">
        <v>68.533333333333346</v>
      </c>
      <c r="I237" s="279">
        <v>69.816666666666677</v>
      </c>
      <c r="J237" s="279">
        <v>71.733333333333348</v>
      </c>
      <c r="K237" s="277">
        <v>67.900000000000006</v>
      </c>
      <c r="L237" s="277">
        <v>64.7</v>
      </c>
      <c r="M237" s="277">
        <v>10.91127</v>
      </c>
    </row>
    <row r="238" spans="1:13">
      <c r="A238" s="268">
        <v>228</v>
      </c>
      <c r="B238" s="277" t="s">
        <v>125</v>
      </c>
      <c r="C238" s="278">
        <v>209.05</v>
      </c>
      <c r="D238" s="279">
        <v>210.38333333333333</v>
      </c>
      <c r="E238" s="279">
        <v>204.81666666666666</v>
      </c>
      <c r="F238" s="279">
        <v>200.58333333333334</v>
      </c>
      <c r="G238" s="279">
        <v>195.01666666666668</v>
      </c>
      <c r="H238" s="279">
        <v>214.61666666666665</v>
      </c>
      <c r="I238" s="279">
        <v>220.18333333333331</v>
      </c>
      <c r="J238" s="279">
        <v>224.41666666666663</v>
      </c>
      <c r="K238" s="277">
        <v>215.95</v>
      </c>
      <c r="L238" s="277">
        <v>206.15</v>
      </c>
      <c r="M238" s="277">
        <v>106.92695999999999</v>
      </c>
    </row>
    <row r="239" spans="1:13">
      <c r="A239" s="268">
        <v>229</v>
      </c>
      <c r="B239" s="277" t="s">
        <v>126</v>
      </c>
      <c r="C239" s="278">
        <v>781.85</v>
      </c>
      <c r="D239" s="279">
        <v>781.75</v>
      </c>
      <c r="E239" s="279">
        <v>773.6</v>
      </c>
      <c r="F239" s="279">
        <v>765.35</v>
      </c>
      <c r="G239" s="279">
        <v>757.2</v>
      </c>
      <c r="H239" s="279">
        <v>790</v>
      </c>
      <c r="I239" s="279">
        <v>798.15000000000009</v>
      </c>
      <c r="J239" s="279">
        <v>806.4</v>
      </c>
      <c r="K239" s="277">
        <v>789.9</v>
      </c>
      <c r="L239" s="277">
        <v>773.5</v>
      </c>
      <c r="M239" s="277">
        <v>52.064520000000002</v>
      </c>
    </row>
    <row r="240" spans="1:13">
      <c r="A240" s="268">
        <v>230</v>
      </c>
      <c r="B240" s="277" t="s">
        <v>420</v>
      </c>
      <c r="C240" s="278">
        <v>233.3</v>
      </c>
      <c r="D240" s="279">
        <v>233.1</v>
      </c>
      <c r="E240" s="279">
        <v>230.2</v>
      </c>
      <c r="F240" s="279">
        <v>227.1</v>
      </c>
      <c r="G240" s="279">
        <v>224.2</v>
      </c>
      <c r="H240" s="279">
        <v>236.2</v>
      </c>
      <c r="I240" s="279">
        <v>239.10000000000002</v>
      </c>
      <c r="J240" s="279">
        <v>242.2</v>
      </c>
      <c r="K240" s="277">
        <v>236</v>
      </c>
      <c r="L240" s="277">
        <v>230</v>
      </c>
      <c r="M240" s="277">
        <v>1.36988</v>
      </c>
    </row>
    <row r="241" spans="1:13">
      <c r="A241" s="268">
        <v>231</v>
      </c>
      <c r="B241" s="277" t="s">
        <v>421</v>
      </c>
      <c r="C241" s="278">
        <v>110.95</v>
      </c>
      <c r="D241" s="279">
        <v>109.96666666666668</v>
      </c>
      <c r="E241" s="279">
        <v>107.03333333333336</v>
      </c>
      <c r="F241" s="279">
        <v>103.11666666666667</v>
      </c>
      <c r="G241" s="279">
        <v>100.18333333333335</v>
      </c>
      <c r="H241" s="279">
        <v>113.88333333333337</v>
      </c>
      <c r="I241" s="279">
        <v>116.81666666666668</v>
      </c>
      <c r="J241" s="279">
        <v>120.73333333333338</v>
      </c>
      <c r="K241" s="277">
        <v>112.9</v>
      </c>
      <c r="L241" s="277">
        <v>106.05</v>
      </c>
      <c r="M241" s="277">
        <v>2.5640900000000002</v>
      </c>
    </row>
    <row r="242" spans="1:13">
      <c r="A242" s="268">
        <v>232</v>
      </c>
      <c r="B242" s="277" t="s">
        <v>417</v>
      </c>
      <c r="C242" s="278">
        <v>10.75</v>
      </c>
      <c r="D242" s="279">
        <v>10.799999999999999</v>
      </c>
      <c r="E242" s="279">
        <v>10.599999999999998</v>
      </c>
      <c r="F242" s="279">
        <v>10.45</v>
      </c>
      <c r="G242" s="279">
        <v>10.249999999999998</v>
      </c>
      <c r="H242" s="279">
        <v>10.949999999999998</v>
      </c>
      <c r="I242" s="279">
        <v>11.149999999999997</v>
      </c>
      <c r="J242" s="279">
        <v>11.299999999999997</v>
      </c>
      <c r="K242" s="277">
        <v>11</v>
      </c>
      <c r="L242" s="277">
        <v>10.65</v>
      </c>
      <c r="M242" s="277">
        <v>37.386809999999997</v>
      </c>
    </row>
    <row r="243" spans="1:13">
      <c r="A243" s="268">
        <v>233</v>
      </c>
      <c r="B243" s="277" t="s">
        <v>127</v>
      </c>
      <c r="C243" s="278">
        <v>86.15</v>
      </c>
      <c r="D243" s="279">
        <v>86.033333333333346</v>
      </c>
      <c r="E243" s="279">
        <v>85.516666666666694</v>
      </c>
      <c r="F243" s="279">
        <v>84.883333333333354</v>
      </c>
      <c r="G243" s="279">
        <v>84.366666666666703</v>
      </c>
      <c r="H243" s="279">
        <v>86.666666666666686</v>
      </c>
      <c r="I243" s="279">
        <v>87.183333333333337</v>
      </c>
      <c r="J243" s="279">
        <v>87.816666666666677</v>
      </c>
      <c r="K243" s="277">
        <v>86.55</v>
      </c>
      <c r="L243" s="277">
        <v>85.4</v>
      </c>
      <c r="M243" s="277">
        <v>110.91007999999999</v>
      </c>
    </row>
    <row r="244" spans="1:13">
      <c r="A244" s="268">
        <v>234</v>
      </c>
      <c r="B244" s="277" t="s">
        <v>262</v>
      </c>
      <c r="C244" s="278">
        <v>1664.35</v>
      </c>
      <c r="D244" s="279">
        <v>1653.1166666666668</v>
      </c>
      <c r="E244" s="279">
        <v>1637.2333333333336</v>
      </c>
      <c r="F244" s="279">
        <v>1610.1166666666668</v>
      </c>
      <c r="G244" s="279">
        <v>1594.2333333333336</v>
      </c>
      <c r="H244" s="279">
        <v>1680.2333333333336</v>
      </c>
      <c r="I244" s="279">
        <v>1696.1166666666668</v>
      </c>
      <c r="J244" s="279">
        <v>1723.2333333333336</v>
      </c>
      <c r="K244" s="277">
        <v>1669</v>
      </c>
      <c r="L244" s="277">
        <v>1626</v>
      </c>
      <c r="M244" s="277">
        <v>1.8045100000000001</v>
      </c>
    </row>
    <row r="245" spans="1:13">
      <c r="A245" s="268">
        <v>235</v>
      </c>
      <c r="B245" s="277" t="s">
        <v>408</v>
      </c>
      <c r="C245" s="278">
        <v>122.05</v>
      </c>
      <c r="D245" s="279">
        <v>123.10000000000001</v>
      </c>
      <c r="E245" s="279">
        <v>118.95000000000002</v>
      </c>
      <c r="F245" s="279">
        <v>115.85000000000001</v>
      </c>
      <c r="G245" s="279">
        <v>111.70000000000002</v>
      </c>
      <c r="H245" s="279">
        <v>126.20000000000002</v>
      </c>
      <c r="I245" s="279">
        <v>130.35000000000002</v>
      </c>
      <c r="J245" s="279">
        <v>133.45000000000002</v>
      </c>
      <c r="K245" s="277">
        <v>127.25</v>
      </c>
      <c r="L245" s="277">
        <v>120</v>
      </c>
      <c r="M245" s="277">
        <v>60.936750000000004</v>
      </c>
    </row>
    <row r="246" spans="1:13">
      <c r="A246" s="268">
        <v>236</v>
      </c>
      <c r="B246" s="277" t="s">
        <v>409</v>
      </c>
      <c r="C246" s="278">
        <v>94.9</v>
      </c>
      <c r="D246" s="279">
        <v>95.65000000000002</v>
      </c>
      <c r="E246" s="279">
        <v>93.650000000000034</v>
      </c>
      <c r="F246" s="279">
        <v>92.40000000000002</v>
      </c>
      <c r="G246" s="279">
        <v>90.400000000000034</v>
      </c>
      <c r="H246" s="279">
        <v>96.900000000000034</v>
      </c>
      <c r="I246" s="279">
        <v>98.9</v>
      </c>
      <c r="J246" s="279">
        <v>100.15000000000003</v>
      </c>
      <c r="K246" s="277">
        <v>97.65</v>
      </c>
      <c r="L246" s="277">
        <v>94.4</v>
      </c>
      <c r="M246" s="277">
        <v>9.4765800000000002</v>
      </c>
    </row>
    <row r="247" spans="1:13">
      <c r="A247" s="268">
        <v>237</v>
      </c>
      <c r="B247" s="277" t="s">
        <v>402</v>
      </c>
      <c r="C247" s="278">
        <v>510.05</v>
      </c>
      <c r="D247" s="279">
        <v>507.86666666666662</v>
      </c>
      <c r="E247" s="279">
        <v>500.23333333333323</v>
      </c>
      <c r="F247" s="279">
        <v>490.41666666666663</v>
      </c>
      <c r="G247" s="279">
        <v>482.78333333333325</v>
      </c>
      <c r="H247" s="279">
        <v>517.68333333333317</v>
      </c>
      <c r="I247" s="279">
        <v>525.31666666666661</v>
      </c>
      <c r="J247" s="279">
        <v>535.13333333333321</v>
      </c>
      <c r="K247" s="277">
        <v>515.5</v>
      </c>
      <c r="L247" s="277">
        <v>498.05</v>
      </c>
      <c r="M247" s="277">
        <v>4.0422200000000004</v>
      </c>
    </row>
    <row r="248" spans="1:13">
      <c r="A248" s="268">
        <v>238</v>
      </c>
      <c r="B248" s="277" t="s">
        <v>128</v>
      </c>
      <c r="C248" s="278">
        <v>194.35</v>
      </c>
      <c r="D248" s="279">
        <v>194.95000000000002</v>
      </c>
      <c r="E248" s="279">
        <v>193.40000000000003</v>
      </c>
      <c r="F248" s="279">
        <v>192.45000000000002</v>
      </c>
      <c r="G248" s="279">
        <v>190.90000000000003</v>
      </c>
      <c r="H248" s="279">
        <v>195.90000000000003</v>
      </c>
      <c r="I248" s="279">
        <v>197.45000000000005</v>
      </c>
      <c r="J248" s="279">
        <v>198.40000000000003</v>
      </c>
      <c r="K248" s="277">
        <v>196.5</v>
      </c>
      <c r="L248" s="277">
        <v>194</v>
      </c>
      <c r="M248" s="277">
        <v>161.92017000000001</v>
      </c>
    </row>
    <row r="249" spans="1:13">
      <c r="A249" s="268">
        <v>239</v>
      </c>
      <c r="B249" s="277" t="s">
        <v>413</v>
      </c>
      <c r="C249" s="278">
        <v>213.5</v>
      </c>
      <c r="D249" s="279">
        <v>215.06666666666669</v>
      </c>
      <c r="E249" s="279">
        <v>211.18333333333339</v>
      </c>
      <c r="F249" s="279">
        <v>208.8666666666667</v>
      </c>
      <c r="G249" s="279">
        <v>204.98333333333341</v>
      </c>
      <c r="H249" s="279">
        <v>217.38333333333338</v>
      </c>
      <c r="I249" s="279">
        <v>221.26666666666665</v>
      </c>
      <c r="J249" s="279">
        <v>223.58333333333337</v>
      </c>
      <c r="K249" s="277">
        <v>218.95</v>
      </c>
      <c r="L249" s="277">
        <v>212.75</v>
      </c>
      <c r="M249" s="277">
        <v>0.17652999999999999</v>
      </c>
    </row>
    <row r="250" spans="1:13">
      <c r="A250" s="268">
        <v>240</v>
      </c>
      <c r="B250" s="277" t="s">
        <v>410</v>
      </c>
      <c r="C250" s="278">
        <v>51.35</v>
      </c>
      <c r="D250" s="279">
        <v>51.283333333333331</v>
      </c>
      <c r="E250" s="279">
        <v>50.566666666666663</v>
      </c>
      <c r="F250" s="279">
        <v>49.783333333333331</v>
      </c>
      <c r="G250" s="279">
        <v>49.066666666666663</v>
      </c>
      <c r="H250" s="279">
        <v>52.066666666666663</v>
      </c>
      <c r="I250" s="279">
        <v>52.783333333333331</v>
      </c>
      <c r="J250" s="279">
        <v>53.566666666666663</v>
      </c>
      <c r="K250" s="277">
        <v>52</v>
      </c>
      <c r="L250" s="277">
        <v>50.5</v>
      </c>
      <c r="M250" s="277">
        <v>2.3195299999999999</v>
      </c>
    </row>
    <row r="251" spans="1:13">
      <c r="A251" s="268">
        <v>241</v>
      </c>
      <c r="B251" s="277" t="s">
        <v>411</v>
      </c>
      <c r="C251" s="278">
        <v>124.65</v>
      </c>
      <c r="D251" s="279">
        <v>126.03333333333335</v>
      </c>
      <c r="E251" s="279">
        <v>121.16666666666669</v>
      </c>
      <c r="F251" s="279">
        <v>117.68333333333334</v>
      </c>
      <c r="G251" s="279">
        <v>112.81666666666668</v>
      </c>
      <c r="H251" s="279">
        <v>129.51666666666671</v>
      </c>
      <c r="I251" s="279">
        <v>134.38333333333333</v>
      </c>
      <c r="J251" s="279">
        <v>137.8666666666667</v>
      </c>
      <c r="K251" s="277">
        <v>130.9</v>
      </c>
      <c r="L251" s="277">
        <v>122.55</v>
      </c>
      <c r="M251" s="277">
        <v>15.785209999999999</v>
      </c>
    </row>
    <row r="252" spans="1:13">
      <c r="A252" s="268">
        <v>242</v>
      </c>
      <c r="B252" s="277" t="s">
        <v>431</v>
      </c>
      <c r="C252" s="278">
        <v>18.850000000000001</v>
      </c>
      <c r="D252" s="279">
        <v>19.133333333333333</v>
      </c>
      <c r="E252" s="279">
        <v>18.566666666666666</v>
      </c>
      <c r="F252" s="279">
        <v>18.283333333333335</v>
      </c>
      <c r="G252" s="279">
        <v>17.716666666666669</v>
      </c>
      <c r="H252" s="279">
        <v>19.416666666666664</v>
      </c>
      <c r="I252" s="279">
        <v>19.983333333333327</v>
      </c>
      <c r="J252" s="279">
        <v>20.266666666666662</v>
      </c>
      <c r="K252" s="277">
        <v>19.7</v>
      </c>
      <c r="L252" s="277">
        <v>18.850000000000001</v>
      </c>
      <c r="M252" s="277">
        <v>40.061120000000003</v>
      </c>
    </row>
    <row r="253" spans="1:13">
      <c r="A253" s="268">
        <v>243</v>
      </c>
      <c r="B253" s="277" t="s">
        <v>428</v>
      </c>
      <c r="C253" s="278">
        <v>41</v>
      </c>
      <c r="D253" s="279">
        <v>41.233333333333334</v>
      </c>
      <c r="E253" s="279">
        <v>40.466666666666669</v>
      </c>
      <c r="F253" s="279">
        <v>39.933333333333337</v>
      </c>
      <c r="G253" s="279">
        <v>39.166666666666671</v>
      </c>
      <c r="H253" s="279">
        <v>41.766666666666666</v>
      </c>
      <c r="I253" s="279">
        <v>42.533333333333331</v>
      </c>
      <c r="J253" s="279">
        <v>43.066666666666663</v>
      </c>
      <c r="K253" s="277">
        <v>42</v>
      </c>
      <c r="L253" s="277">
        <v>40.700000000000003</v>
      </c>
      <c r="M253" s="277">
        <v>11.594429999999999</v>
      </c>
    </row>
    <row r="254" spans="1:13">
      <c r="A254" s="268">
        <v>244</v>
      </c>
      <c r="B254" s="277" t="s">
        <v>429</v>
      </c>
      <c r="C254" s="278">
        <v>97</v>
      </c>
      <c r="D254" s="279">
        <v>95.983333333333334</v>
      </c>
      <c r="E254" s="279">
        <v>93.516666666666666</v>
      </c>
      <c r="F254" s="279">
        <v>90.033333333333331</v>
      </c>
      <c r="G254" s="279">
        <v>87.566666666666663</v>
      </c>
      <c r="H254" s="279">
        <v>99.466666666666669</v>
      </c>
      <c r="I254" s="279">
        <v>101.93333333333334</v>
      </c>
      <c r="J254" s="279">
        <v>105.41666666666667</v>
      </c>
      <c r="K254" s="277">
        <v>98.45</v>
      </c>
      <c r="L254" s="277">
        <v>92.5</v>
      </c>
      <c r="M254" s="277">
        <v>37.781649999999999</v>
      </c>
    </row>
    <row r="255" spans="1:13">
      <c r="A255" s="268">
        <v>245</v>
      </c>
      <c r="B255" s="277" t="s">
        <v>432</v>
      </c>
      <c r="C255" s="278">
        <v>31.9</v>
      </c>
      <c r="D255" s="279">
        <v>31.933333333333337</v>
      </c>
      <c r="E255" s="279">
        <v>31.616666666666674</v>
      </c>
      <c r="F255" s="279">
        <v>31.333333333333336</v>
      </c>
      <c r="G255" s="279">
        <v>31.016666666666673</v>
      </c>
      <c r="H255" s="279">
        <v>32.216666666666676</v>
      </c>
      <c r="I255" s="279">
        <v>32.533333333333339</v>
      </c>
      <c r="J255" s="279">
        <v>32.816666666666677</v>
      </c>
      <c r="K255" s="277">
        <v>32.25</v>
      </c>
      <c r="L255" s="277">
        <v>31.65</v>
      </c>
      <c r="M255" s="277">
        <v>10.08649</v>
      </c>
    </row>
    <row r="256" spans="1:13">
      <c r="A256" s="268">
        <v>246</v>
      </c>
      <c r="B256" s="277" t="s">
        <v>422</v>
      </c>
      <c r="C256" s="278">
        <v>718.65</v>
      </c>
      <c r="D256" s="279">
        <v>718.05000000000007</v>
      </c>
      <c r="E256" s="279">
        <v>714.10000000000014</v>
      </c>
      <c r="F256" s="279">
        <v>709.55000000000007</v>
      </c>
      <c r="G256" s="279">
        <v>705.60000000000014</v>
      </c>
      <c r="H256" s="279">
        <v>722.60000000000014</v>
      </c>
      <c r="I256" s="279">
        <v>726.55000000000018</v>
      </c>
      <c r="J256" s="279">
        <v>731.10000000000014</v>
      </c>
      <c r="K256" s="277">
        <v>722</v>
      </c>
      <c r="L256" s="277">
        <v>713.5</v>
      </c>
      <c r="M256" s="277">
        <v>4.9374399999999996</v>
      </c>
    </row>
    <row r="257" spans="1:13">
      <c r="A257" s="268">
        <v>247</v>
      </c>
      <c r="B257" s="277" t="s">
        <v>436</v>
      </c>
      <c r="C257" s="278">
        <v>2242.9</v>
      </c>
      <c r="D257" s="279">
        <v>2251.7666666666669</v>
      </c>
      <c r="E257" s="279">
        <v>2222.1333333333337</v>
      </c>
      <c r="F257" s="279">
        <v>2201.3666666666668</v>
      </c>
      <c r="G257" s="279">
        <v>2171.7333333333336</v>
      </c>
      <c r="H257" s="279">
        <v>2272.5333333333338</v>
      </c>
      <c r="I257" s="279">
        <v>2302.166666666667</v>
      </c>
      <c r="J257" s="279">
        <v>2322.9333333333338</v>
      </c>
      <c r="K257" s="277">
        <v>2281.4</v>
      </c>
      <c r="L257" s="277">
        <v>2231</v>
      </c>
      <c r="M257" s="277">
        <v>5.5719999999999999E-2</v>
      </c>
    </row>
    <row r="258" spans="1:13">
      <c r="A258" s="268">
        <v>248</v>
      </c>
      <c r="B258" s="277" t="s">
        <v>433</v>
      </c>
      <c r="C258" s="278">
        <v>62.25</v>
      </c>
      <c r="D258" s="279">
        <v>62.85</v>
      </c>
      <c r="E258" s="279">
        <v>61.400000000000006</v>
      </c>
      <c r="F258" s="279">
        <v>60.550000000000004</v>
      </c>
      <c r="G258" s="279">
        <v>59.100000000000009</v>
      </c>
      <c r="H258" s="279">
        <v>63.7</v>
      </c>
      <c r="I258" s="279">
        <v>65.150000000000006</v>
      </c>
      <c r="J258" s="279">
        <v>66</v>
      </c>
      <c r="K258" s="277">
        <v>64.3</v>
      </c>
      <c r="L258" s="277">
        <v>62</v>
      </c>
      <c r="M258" s="277">
        <v>11.63322</v>
      </c>
    </row>
    <row r="259" spans="1:13">
      <c r="A259" s="268">
        <v>249</v>
      </c>
      <c r="B259" s="277" t="s">
        <v>129</v>
      </c>
      <c r="C259" s="278">
        <v>169.15</v>
      </c>
      <c r="D259" s="279">
        <v>166.51666666666665</v>
      </c>
      <c r="E259" s="279">
        <v>163.0333333333333</v>
      </c>
      <c r="F259" s="279">
        <v>156.91666666666666</v>
      </c>
      <c r="G259" s="279">
        <v>153.43333333333331</v>
      </c>
      <c r="H259" s="279">
        <v>172.6333333333333</v>
      </c>
      <c r="I259" s="279">
        <v>176.11666666666665</v>
      </c>
      <c r="J259" s="279">
        <v>182.23333333333329</v>
      </c>
      <c r="K259" s="277">
        <v>170</v>
      </c>
      <c r="L259" s="277">
        <v>160.4</v>
      </c>
      <c r="M259" s="277">
        <v>206.84895</v>
      </c>
    </row>
    <row r="260" spans="1:13">
      <c r="A260" s="268">
        <v>250</v>
      </c>
      <c r="B260" s="277" t="s">
        <v>430</v>
      </c>
      <c r="C260" s="278">
        <v>11.4</v>
      </c>
      <c r="D260" s="279">
        <v>11.066666666666668</v>
      </c>
      <c r="E260" s="279">
        <v>10.733333333333336</v>
      </c>
      <c r="F260" s="279">
        <v>10.066666666666668</v>
      </c>
      <c r="G260" s="279">
        <v>9.7333333333333361</v>
      </c>
      <c r="H260" s="279">
        <v>11.733333333333336</v>
      </c>
      <c r="I260" s="279">
        <v>12.066666666666668</v>
      </c>
      <c r="J260" s="279">
        <v>12.733333333333336</v>
      </c>
      <c r="K260" s="277">
        <v>11.4</v>
      </c>
      <c r="L260" s="277">
        <v>10.4</v>
      </c>
      <c r="M260" s="277">
        <v>79.028840000000002</v>
      </c>
    </row>
    <row r="261" spans="1:13">
      <c r="A261" s="268">
        <v>251</v>
      </c>
      <c r="B261" s="277" t="s">
        <v>423</v>
      </c>
      <c r="C261" s="278">
        <v>1434.9</v>
      </c>
      <c r="D261" s="279">
        <v>1430.0833333333333</v>
      </c>
      <c r="E261" s="279">
        <v>1420.4666666666665</v>
      </c>
      <c r="F261" s="279">
        <v>1406.0333333333333</v>
      </c>
      <c r="G261" s="279">
        <v>1396.4166666666665</v>
      </c>
      <c r="H261" s="279">
        <v>1444.5166666666664</v>
      </c>
      <c r="I261" s="279">
        <v>1454.1333333333332</v>
      </c>
      <c r="J261" s="279">
        <v>1468.5666666666664</v>
      </c>
      <c r="K261" s="277">
        <v>1439.7</v>
      </c>
      <c r="L261" s="277">
        <v>1415.65</v>
      </c>
      <c r="M261" s="277">
        <v>0.15212999999999999</v>
      </c>
    </row>
    <row r="262" spans="1:13">
      <c r="A262" s="268">
        <v>252</v>
      </c>
      <c r="B262" s="277" t="s">
        <v>424</v>
      </c>
      <c r="C262" s="278">
        <v>278.14999999999998</v>
      </c>
      <c r="D262" s="279">
        <v>279.98333333333335</v>
      </c>
      <c r="E262" s="279">
        <v>274.9666666666667</v>
      </c>
      <c r="F262" s="279">
        <v>271.78333333333336</v>
      </c>
      <c r="G262" s="279">
        <v>266.76666666666671</v>
      </c>
      <c r="H262" s="279">
        <v>283.16666666666669</v>
      </c>
      <c r="I262" s="279">
        <v>288.18333333333334</v>
      </c>
      <c r="J262" s="279">
        <v>291.36666666666667</v>
      </c>
      <c r="K262" s="277">
        <v>285</v>
      </c>
      <c r="L262" s="277">
        <v>276.8</v>
      </c>
      <c r="M262" s="277">
        <v>4.0641999999999996</v>
      </c>
    </row>
    <row r="263" spans="1:13">
      <c r="A263" s="268">
        <v>253</v>
      </c>
      <c r="B263" s="277" t="s">
        <v>425</v>
      </c>
      <c r="C263" s="278">
        <v>101.35</v>
      </c>
      <c r="D263" s="279">
        <v>101.78333333333335</v>
      </c>
      <c r="E263" s="279">
        <v>100.56666666666669</v>
      </c>
      <c r="F263" s="279">
        <v>99.783333333333346</v>
      </c>
      <c r="G263" s="279">
        <v>98.566666666666691</v>
      </c>
      <c r="H263" s="279">
        <v>102.56666666666669</v>
      </c>
      <c r="I263" s="279">
        <v>103.78333333333336</v>
      </c>
      <c r="J263" s="279">
        <v>104.56666666666669</v>
      </c>
      <c r="K263" s="277">
        <v>103</v>
      </c>
      <c r="L263" s="277">
        <v>101</v>
      </c>
      <c r="M263" s="277">
        <v>10.49178</v>
      </c>
    </row>
    <row r="264" spans="1:13">
      <c r="A264" s="268">
        <v>254</v>
      </c>
      <c r="B264" s="277" t="s">
        <v>426</v>
      </c>
      <c r="C264" s="278">
        <v>65.45</v>
      </c>
      <c r="D264" s="279">
        <v>66.13333333333334</v>
      </c>
      <c r="E264" s="279">
        <v>64.466666666666683</v>
      </c>
      <c r="F264" s="279">
        <v>63.483333333333348</v>
      </c>
      <c r="G264" s="279">
        <v>61.816666666666691</v>
      </c>
      <c r="H264" s="279">
        <v>67.116666666666674</v>
      </c>
      <c r="I264" s="279">
        <v>68.783333333333331</v>
      </c>
      <c r="J264" s="279">
        <v>69.766666666666666</v>
      </c>
      <c r="K264" s="277">
        <v>67.8</v>
      </c>
      <c r="L264" s="277">
        <v>65.150000000000006</v>
      </c>
      <c r="M264" s="277">
        <v>8.3548799999999996</v>
      </c>
    </row>
    <row r="265" spans="1:13">
      <c r="A265" s="268">
        <v>255</v>
      </c>
      <c r="B265" s="277" t="s">
        <v>427</v>
      </c>
      <c r="C265" s="278">
        <v>82.05</v>
      </c>
      <c r="D265" s="279">
        <v>81.983333333333334</v>
      </c>
      <c r="E265" s="279">
        <v>79.716666666666669</v>
      </c>
      <c r="F265" s="279">
        <v>77.38333333333334</v>
      </c>
      <c r="G265" s="279">
        <v>75.116666666666674</v>
      </c>
      <c r="H265" s="279">
        <v>84.316666666666663</v>
      </c>
      <c r="I265" s="279">
        <v>86.583333333333343</v>
      </c>
      <c r="J265" s="279">
        <v>88.916666666666657</v>
      </c>
      <c r="K265" s="277">
        <v>84.25</v>
      </c>
      <c r="L265" s="277">
        <v>79.650000000000006</v>
      </c>
      <c r="M265" s="277">
        <v>42.853439999999999</v>
      </c>
    </row>
    <row r="266" spans="1:13">
      <c r="A266" s="268">
        <v>256</v>
      </c>
      <c r="B266" s="277" t="s">
        <v>435</v>
      </c>
      <c r="C266" s="278">
        <v>40.65</v>
      </c>
      <c r="D266" s="279">
        <v>40.666666666666664</v>
      </c>
      <c r="E266" s="279">
        <v>39.883333333333326</v>
      </c>
      <c r="F266" s="279">
        <v>39.11666666666666</v>
      </c>
      <c r="G266" s="279">
        <v>38.333333333333321</v>
      </c>
      <c r="H266" s="279">
        <v>41.43333333333333</v>
      </c>
      <c r="I266" s="279">
        <v>42.216666666666676</v>
      </c>
      <c r="J266" s="279">
        <v>42.983333333333334</v>
      </c>
      <c r="K266" s="277">
        <v>41.45</v>
      </c>
      <c r="L266" s="277">
        <v>39.9</v>
      </c>
      <c r="M266" s="277">
        <v>6.4430399999999999</v>
      </c>
    </row>
    <row r="267" spans="1:13">
      <c r="A267" s="268">
        <v>257</v>
      </c>
      <c r="B267" s="277" t="s">
        <v>434</v>
      </c>
      <c r="C267" s="278">
        <v>76</v>
      </c>
      <c r="D267" s="279">
        <v>76.2</v>
      </c>
      <c r="E267" s="279">
        <v>73.900000000000006</v>
      </c>
      <c r="F267" s="279">
        <v>71.8</v>
      </c>
      <c r="G267" s="279">
        <v>69.5</v>
      </c>
      <c r="H267" s="279">
        <v>78.300000000000011</v>
      </c>
      <c r="I267" s="279">
        <v>80.599999999999994</v>
      </c>
      <c r="J267" s="279">
        <v>82.700000000000017</v>
      </c>
      <c r="K267" s="277">
        <v>78.5</v>
      </c>
      <c r="L267" s="277">
        <v>74.099999999999994</v>
      </c>
      <c r="M267" s="277">
        <v>7.1090299999999997</v>
      </c>
    </row>
    <row r="268" spans="1:13">
      <c r="A268" s="268">
        <v>258</v>
      </c>
      <c r="B268" s="277" t="s">
        <v>263</v>
      </c>
      <c r="C268" s="278">
        <v>46.1</v>
      </c>
      <c r="D268" s="279">
        <v>46.45000000000001</v>
      </c>
      <c r="E268" s="279">
        <v>45.350000000000023</v>
      </c>
      <c r="F268" s="279">
        <v>44.600000000000016</v>
      </c>
      <c r="G268" s="279">
        <v>43.500000000000028</v>
      </c>
      <c r="H268" s="279">
        <v>47.200000000000017</v>
      </c>
      <c r="I268" s="279">
        <v>48.3</v>
      </c>
      <c r="J268" s="279">
        <v>49.050000000000011</v>
      </c>
      <c r="K268" s="277">
        <v>47.55</v>
      </c>
      <c r="L268" s="277">
        <v>45.7</v>
      </c>
      <c r="M268" s="277">
        <v>8.0495599999999996</v>
      </c>
    </row>
    <row r="269" spans="1:13">
      <c r="A269" s="268">
        <v>259</v>
      </c>
      <c r="B269" s="277" t="s">
        <v>130</v>
      </c>
      <c r="C269" s="278">
        <v>193.3</v>
      </c>
      <c r="D269" s="279">
        <v>193.43333333333331</v>
      </c>
      <c r="E269" s="279">
        <v>190.86666666666662</v>
      </c>
      <c r="F269" s="279">
        <v>188.43333333333331</v>
      </c>
      <c r="G269" s="279">
        <v>185.86666666666662</v>
      </c>
      <c r="H269" s="279">
        <v>195.86666666666662</v>
      </c>
      <c r="I269" s="279">
        <v>198.43333333333328</v>
      </c>
      <c r="J269" s="279">
        <v>200.86666666666662</v>
      </c>
      <c r="K269" s="277">
        <v>196</v>
      </c>
      <c r="L269" s="277">
        <v>191</v>
      </c>
      <c r="M269" s="277">
        <v>108.93405</v>
      </c>
    </row>
    <row r="270" spans="1:13">
      <c r="A270" s="268">
        <v>260</v>
      </c>
      <c r="B270" s="277" t="s">
        <v>264</v>
      </c>
      <c r="C270" s="278">
        <v>709.55</v>
      </c>
      <c r="D270" s="279">
        <v>711.2833333333333</v>
      </c>
      <c r="E270" s="279">
        <v>701.66666666666663</v>
      </c>
      <c r="F270" s="279">
        <v>693.7833333333333</v>
      </c>
      <c r="G270" s="279">
        <v>684.16666666666663</v>
      </c>
      <c r="H270" s="279">
        <v>719.16666666666663</v>
      </c>
      <c r="I270" s="279">
        <v>728.78333333333342</v>
      </c>
      <c r="J270" s="279">
        <v>736.66666666666663</v>
      </c>
      <c r="K270" s="277">
        <v>720.9</v>
      </c>
      <c r="L270" s="277">
        <v>703.4</v>
      </c>
      <c r="M270" s="277">
        <v>3.5686399999999998</v>
      </c>
    </row>
    <row r="271" spans="1:13">
      <c r="A271" s="268">
        <v>261</v>
      </c>
      <c r="B271" s="277" t="s">
        <v>131</v>
      </c>
      <c r="C271" s="278">
        <v>1620.6</v>
      </c>
      <c r="D271" s="279">
        <v>1638.6833333333334</v>
      </c>
      <c r="E271" s="279">
        <v>1594.9166666666667</v>
      </c>
      <c r="F271" s="279">
        <v>1569.2333333333333</v>
      </c>
      <c r="G271" s="279">
        <v>1525.4666666666667</v>
      </c>
      <c r="H271" s="279">
        <v>1664.3666666666668</v>
      </c>
      <c r="I271" s="279">
        <v>1708.1333333333332</v>
      </c>
      <c r="J271" s="279">
        <v>1733.8166666666668</v>
      </c>
      <c r="K271" s="277">
        <v>1682.45</v>
      </c>
      <c r="L271" s="277">
        <v>1613</v>
      </c>
      <c r="M271" s="277">
        <v>11.43971</v>
      </c>
    </row>
    <row r="272" spans="1:13">
      <c r="A272" s="268">
        <v>262</v>
      </c>
      <c r="B272" s="277" t="s">
        <v>132</v>
      </c>
      <c r="C272" s="278">
        <v>374.5</v>
      </c>
      <c r="D272" s="279">
        <v>373.9666666666667</v>
      </c>
      <c r="E272" s="279">
        <v>368.53333333333342</v>
      </c>
      <c r="F272" s="279">
        <v>362.56666666666672</v>
      </c>
      <c r="G272" s="279">
        <v>357.13333333333344</v>
      </c>
      <c r="H272" s="279">
        <v>379.93333333333339</v>
      </c>
      <c r="I272" s="279">
        <v>385.36666666666667</v>
      </c>
      <c r="J272" s="279">
        <v>391.33333333333337</v>
      </c>
      <c r="K272" s="277">
        <v>379.4</v>
      </c>
      <c r="L272" s="277">
        <v>368</v>
      </c>
      <c r="M272" s="277">
        <v>21.407319999999999</v>
      </c>
    </row>
    <row r="273" spans="1:13">
      <c r="A273" s="268">
        <v>263</v>
      </c>
      <c r="B273" s="277" t="s">
        <v>437</v>
      </c>
      <c r="C273" s="278">
        <v>117.85</v>
      </c>
      <c r="D273" s="279">
        <v>118.23333333333335</v>
      </c>
      <c r="E273" s="279">
        <v>116.76666666666669</v>
      </c>
      <c r="F273" s="279">
        <v>115.68333333333335</v>
      </c>
      <c r="G273" s="279">
        <v>114.2166666666667</v>
      </c>
      <c r="H273" s="279">
        <v>119.31666666666669</v>
      </c>
      <c r="I273" s="279">
        <v>120.78333333333333</v>
      </c>
      <c r="J273" s="279">
        <v>121.86666666666669</v>
      </c>
      <c r="K273" s="277">
        <v>119.7</v>
      </c>
      <c r="L273" s="277">
        <v>117.15</v>
      </c>
      <c r="M273" s="277">
        <v>5.9529199999999998</v>
      </c>
    </row>
    <row r="274" spans="1:13">
      <c r="A274" s="268">
        <v>264</v>
      </c>
      <c r="B274" s="277" t="s">
        <v>443</v>
      </c>
      <c r="C274" s="278">
        <v>388.9</v>
      </c>
      <c r="D274" s="279">
        <v>389.59999999999997</v>
      </c>
      <c r="E274" s="279">
        <v>384.29999999999995</v>
      </c>
      <c r="F274" s="279">
        <v>379.7</v>
      </c>
      <c r="G274" s="279">
        <v>374.4</v>
      </c>
      <c r="H274" s="279">
        <v>394.19999999999993</v>
      </c>
      <c r="I274" s="279">
        <v>399.5</v>
      </c>
      <c r="J274" s="279">
        <v>404.09999999999991</v>
      </c>
      <c r="K274" s="277">
        <v>394.9</v>
      </c>
      <c r="L274" s="277">
        <v>385</v>
      </c>
      <c r="M274" s="277">
        <v>0.81711</v>
      </c>
    </row>
    <row r="275" spans="1:13">
      <c r="A275" s="268">
        <v>265</v>
      </c>
      <c r="B275" s="277" t="s">
        <v>444</v>
      </c>
      <c r="C275" s="278">
        <v>262.8</v>
      </c>
      <c r="D275" s="279">
        <v>262.33333333333337</v>
      </c>
      <c r="E275" s="279">
        <v>259.81666666666672</v>
      </c>
      <c r="F275" s="279">
        <v>256.83333333333337</v>
      </c>
      <c r="G275" s="279">
        <v>254.31666666666672</v>
      </c>
      <c r="H275" s="279">
        <v>265.31666666666672</v>
      </c>
      <c r="I275" s="279">
        <v>267.83333333333337</v>
      </c>
      <c r="J275" s="279">
        <v>270.81666666666672</v>
      </c>
      <c r="K275" s="277">
        <v>264.85000000000002</v>
      </c>
      <c r="L275" s="277">
        <v>259.35000000000002</v>
      </c>
      <c r="M275" s="277">
        <v>3.2841300000000002</v>
      </c>
    </row>
    <row r="276" spans="1:13">
      <c r="A276" s="268">
        <v>266</v>
      </c>
      <c r="B276" s="277" t="s">
        <v>445</v>
      </c>
      <c r="C276" s="278">
        <v>431.9</v>
      </c>
      <c r="D276" s="279">
        <v>433.3</v>
      </c>
      <c r="E276" s="279">
        <v>428.6</v>
      </c>
      <c r="F276" s="279">
        <v>425.3</v>
      </c>
      <c r="G276" s="279">
        <v>420.6</v>
      </c>
      <c r="H276" s="279">
        <v>436.6</v>
      </c>
      <c r="I276" s="279">
        <v>441.29999999999995</v>
      </c>
      <c r="J276" s="279">
        <v>444.6</v>
      </c>
      <c r="K276" s="277">
        <v>438</v>
      </c>
      <c r="L276" s="277">
        <v>430</v>
      </c>
      <c r="M276" s="277">
        <v>2.6458499999999998</v>
      </c>
    </row>
    <row r="277" spans="1:13">
      <c r="A277" s="268">
        <v>267</v>
      </c>
      <c r="B277" s="277" t="s">
        <v>447</v>
      </c>
      <c r="C277" s="278">
        <v>34.75</v>
      </c>
      <c r="D277" s="279">
        <v>34.766666666666673</v>
      </c>
      <c r="E277" s="279">
        <v>34.083333333333343</v>
      </c>
      <c r="F277" s="279">
        <v>33.416666666666671</v>
      </c>
      <c r="G277" s="279">
        <v>32.733333333333341</v>
      </c>
      <c r="H277" s="279">
        <v>35.433333333333344</v>
      </c>
      <c r="I277" s="279">
        <v>36.116666666666667</v>
      </c>
      <c r="J277" s="279">
        <v>36.783333333333346</v>
      </c>
      <c r="K277" s="277">
        <v>35.450000000000003</v>
      </c>
      <c r="L277" s="277">
        <v>34.1</v>
      </c>
      <c r="M277" s="277">
        <v>12.879009999999999</v>
      </c>
    </row>
    <row r="278" spans="1:13">
      <c r="A278" s="268">
        <v>268</v>
      </c>
      <c r="B278" s="277" t="s">
        <v>449</v>
      </c>
      <c r="C278" s="278">
        <v>275.95</v>
      </c>
      <c r="D278" s="279">
        <v>274</v>
      </c>
      <c r="E278" s="279">
        <v>270</v>
      </c>
      <c r="F278" s="279">
        <v>264.05</v>
      </c>
      <c r="G278" s="279">
        <v>260.05</v>
      </c>
      <c r="H278" s="279">
        <v>279.95</v>
      </c>
      <c r="I278" s="279">
        <v>283.95</v>
      </c>
      <c r="J278" s="279">
        <v>289.89999999999998</v>
      </c>
      <c r="K278" s="277">
        <v>278</v>
      </c>
      <c r="L278" s="277">
        <v>268.05</v>
      </c>
      <c r="M278" s="277">
        <v>2.0672100000000002</v>
      </c>
    </row>
    <row r="279" spans="1:13">
      <c r="A279" s="268">
        <v>269</v>
      </c>
      <c r="B279" s="277" t="s">
        <v>439</v>
      </c>
      <c r="C279" s="278">
        <v>388.15</v>
      </c>
      <c r="D279" s="279">
        <v>388.58333333333331</v>
      </c>
      <c r="E279" s="279">
        <v>382.16666666666663</v>
      </c>
      <c r="F279" s="279">
        <v>376.18333333333334</v>
      </c>
      <c r="G279" s="279">
        <v>369.76666666666665</v>
      </c>
      <c r="H279" s="279">
        <v>394.56666666666661</v>
      </c>
      <c r="I279" s="279">
        <v>400.98333333333323</v>
      </c>
      <c r="J279" s="279">
        <v>406.96666666666658</v>
      </c>
      <c r="K279" s="277">
        <v>395</v>
      </c>
      <c r="L279" s="277">
        <v>382.6</v>
      </c>
      <c r="M279" s="277">
        <v>7.5099099999999996</v>
      </c>
    </row>
    <row r="280" spans="1:13">
      <c r="A280" s="268">
        <v>270</v>
      </c>
      <c r="B280" s="277" t="s">
        <v>1780</v>
      </c>
      <c r="C280" s="278">
        <v>788.95</v>
      </c>
      <c r="D280" s="279">
        <v>789.31666666666661</v>
      </c>
      <c r="E280" s="279">
        <v>767.63333333333321</v>
      </c>
      <c r="F280" s="279">
        <v>746.31666666666661</v>
      </c>
      <c r="G280" s="279">
        <v>724.63333333333321</v>
      </c>
      <c r="H280" s="279">
        <v>810.63333333333321</v>
      </c>
      <c r="I280" s="279">
        <v>832.31666666666661</v>
      </c>
      <c r="J280" s="279">
        <v>853.63333333333321</v>
      </c>
      <c r="K280" s="277">
        <v>811</v>
      </c>
      <c r="L280" s="277">
        <v>768</v>
      </c>
      <c r="M280" s="277">
        <v>0.10990999999999999</v>
      </c>
    </row>
    <row r="281" spans="1:13">
      <c r="A281" s="268">
        <v>271</v>
      </c>
      <c r="B281" s="277" t="s">
        <v>450</v>
      </c>
      <c r="C281" s="278">
        <v>110.6</v>
      </c>
      <c r="D281" s="279">
        <v>111.28333333333335</v>
      </c>
      <c r="E281" s="279">
        <v>109.81666666666669</v>
      </c>
      <c r="F281" s="279">
        <v>109.03333333333335</v>
      </c>
      <c r="G281" s="279">
        <v>107.56666666666669</v>
      </c>
      <c r="H281" s="279">
        <v>112.06666666666669</v>
      </c>
      <c r="I281" s="279">
        <v>113.53333333333336</v>
      </c>
      <c r="J281" s="279">
        <v>114.31666666666669</v>
      </c>
      <c r="K281" s="277">
        <v>112.75</v>
      </c>
      <c r="L281" s="277">
        <v>110.5</v>
      </c>
      <c r="M281" s="277">
        <v>0.13314000000000001</v>
      </c>
    </row>
    <row r="282" spans="1:13">
      <c r="A282" s="268">
        <v>272</v>
      </c>
      <c r="B282" s="277" t="s">
        <v>440</v>
      </c>
      <c r="C282" s="278">
        <v>211.65</v>
      </c>
      <c r="D282" s="279">
        <v>212.01666666666665</v>
      </c>
      <c r="E282" s="279">
        <v>208.8833333333333</v>
      </c>
      <c r="F282" s="279">
        <v>206.11666666666665</v>
      </c>
      <c r="G282" s="279">
        <v>202.98333333333329</v>
      </c>
      <c r="H282" s="279">
        <v>214.7833333333333</v>
      </c>
      <c r="I282" s="279">
        <v>217.91666666666663</v>
      </c>
      <c r="J282" s="279">
        <v>220.68333333333331</v>
      </c>
      <c r="K282" s="277">
        <v>215.15</v>
      </c>
      <c r="L282" s="277">
        <v>209.25</v>
      </c>
      <c r="M282" s="277">
        <v>1.1049</v>
      </c>
    </row>
    <row r="283" spans="1:13">
      <c r="A283" s="268">
        <v>273</v>
      </c>
      <c r="B283" s="277" t="s">
        <v>451</v>
      </c>
      <c r="C283" s="278">
        <v>155</v>
      </c>
      <c r="D283" s="279">
        <v>155.51666666666668</v>
      </c>
      <c r="E283" s="279">
        <v>152.73333333333335</v>
      </c>
      <c r="F283" s="279">
        <v>150.46666666666667</v>
      </c>
      <c r="G283" s="279">
        <v>147.68333333333334</v>
      </c>
      <c r="H283" s="279">
        <v>157.78333333333336</v>
      </c>
      <c r="I283" s="279">
        <v>160.56666666666672</v>
      </c>
      <c r="J283" s="279">
        <v>162.83333333333337</v>
      </c>
      <c r="K283" s="277">
        <v>158.30000000000001</v>
      </c>
      <c r="L283" s="277">
        <v>153.25</v>
      </c>
      <c r="M283" s="277">
        <v>0.40505999999999998</v>
      </c>
    </row>
    <row r="284" spans="1:13">
      <c r="A284" s="268">
        <v>274</v>
      </c>
      <c r="B284" s="277" t="s">
        <v>133</v>
      </c>
      <c r="C284" s="278">
        <v>1349.35</v>
      </c>
      <c r="D284" s="279">
        <v>1356.6333333333332</v>
      </c>
      <c r="E284" s="279">
        <v>1338.2666666666664</v>
      </c>
      <c r="F284" s="279">
        <v>1327.1833333333332</v>
      </c>
      <c r="G284" s="279">
        <v>1308.8166666666664</v>
      </c>
      <c r="H284" s="279">
        <v>1367.7166666666665</v>
      </c>
      <c r="I284" s="279">
        <v>1386.0833333333333</v>
      </c>
      <c r="J284" s="279">
        <v>1397.1666666666665</v>
      </c>
      <c r="K284" s="277">
        <v>1375</v>
      </c>
      <c r="L284" s="277">
        <v>1345.55</v>
      </c>
      <c r="M284" s="277">
        <v>30.179590000000001</v>
      </c>
    </row>
    <row r="285" spans="1:13">
      <c r="A285" s="268">
        <v>275</v>
      </c>
      <c r="B285" s="277" t="s">
        <v>441</v>
      </c>
      <c r="C285" s="278">
        <v>63.2</v>
      </c>
      <c r="D285" s="279">
        <v>62.81666666666667</v>
      </c>
      <c r="E285" s="279">
        <v>62.033333333333339</v>
      </c>
      <c r="F285" s="279">
        <v>60.866666666666667</v>
      </c>
      <c r="G285" s="279">
        <v>60.083333333333336</v>
      </c>
      <c r="H285" s="279">
        <v>63.983333333333341</v>
      </c>
      <c r="I285" s="279">
        <v>64.76666666666668</v>
      </c>
      <c r="J285" s="279">
        <v>65.933333333333337</v>
      </c>
      <c r="K285" s="277">
        <v>63.6</v>
      </c>
      <c r="L285" s="277">
        <v>61.65</v>
      </c>
      <c r="M285" s="277">
        <v>6.4531400000000003</v>
      </c>
    </row>
    <row r="286" spans="1:13">
      <c r="A286" s="268">
        <v>276</v>
      </c>
      <c r="B286" s="277" t="s">
        <v>438</v>
      </c>
      <c r="C286" s="278">
        <v>482.1</v>
      </c>
      <c r="D286" s="279">
        <v>486.26666666666665</v>
      </c>
      <c r="E286" s="279">
        <v>475.5333333333333</v>
      </c>
      <c r="F286" s="279">
        <v>468.96666666666664</v>
      </c>
      <c r="G286" s="279">
        <v>458.23333333333329</v>
      </c>
      <c r="H286" s="279">
        <v>492.83333333333331</v>
      </c>
      <c r="I286" s="279">
        <v>503.56666666666666</v>
      </c>
      <c r="J286" s="279">
        <v>510.13333333333333</v>
      </c>
      <c r="K286" s="277">
        <v>497</v>
      </c>
      <c r="L286" s="277">
        <v>479.7</v>
      </c>
      <c r="M286" s="277">
        <v>9.4229999999999994E-2</v>
      </c>
    </row>
    <row r="287" spans="1:13">
      <c r="A287" s="268">
        <v>277</v>
      </c>
      <c r="B287" s="277" t="s">
        <v>442</v>
      </c>
      <c r="C287" s="278">
        <v>264.64999999999998</v>
      </c>
      <c r="D287" s="279">
        <v>266.81666666666666</v>
      </c>
      <c r="E287" s="279">
        <v>259.93333333333334</v>
      </c>
      <c r="F287" s="279">
        <v>255.2166666666667</v>
      </c>
      <c r="G287" s="279">
        <v>248.33333333333337</v>
      </c>
      <c r="H287" s="279">
        <v>271.5333333333333</v>
      </c>
      <c r="I287" s="279">
        <v>278.41666666666663</v>
      </c>
      <c r="J287" s="279">
        <v>283.13333333333327</v>
      </c>
      <c r="K287" s="277">
        <v>273.7</v>
      </c>
      <c r="L287" s="277">
        <v>262.10000000000002</v>
      </c>
      <c r="M287" s="277">
        <v>6.71577</v>
      </c>
    </row>
    <row r="288" spans="1:13">
      <c r="A288" s="268">
        <v>278</v>
      </c>
      <c r="B288" s="277" t="s">
        <v>448</v>
      </c>
      <c r="C288" s="278">
        <v>569.45000000000005</v>
      </c>
      <c r="D288" s="279">
        <v>573.66666666666663</v>
      </c>
      <c r="E288" s="279">
        <v>560.7833333333333</v>
      </c>
      <c r="F288" s="279">
        <v>552.11666666666667</v>
      </c>
      <c r="G288" s="279">
        <v>539.23333333333335</v>
      </c>
      <c r="H288" s="279">
        <v>582.33333333333326</v>
      </c>
      <c r="I288" s="279">
        <v>595.2166666666667</v>
      </c>
      <c r="J288" s="279">
        <v>603.88333333333321</v>
      </c>
      <c r="K288" s="277">
        <v>586.54999999999995</v>
      </c>
      <c r="L288" s="277">
        <v>565</v>
      </c>
      <c r="M288" s="277">
        <v>1.8537600000000001</v>
      </c>
    </row>
    <row r="289" spans="1:13">
      <c r="A289" s="268">
        <v>279</v>
      </c>
      <c r="B289" s="277" t="s">
        <v>446</v>
      </c>
      <c r="C289" s="278">
        <v>47.2</v>
      </c>
      <c r="D289" s="279">
        <v>46.666666666666664</v>
      </c>
      <c r="E289" s="279">
        <v>45.133333333333326</v>
      </c>
      <c r="F289" s="279">
        <v>43.066666666666663</v>
      </c>
      <c r="G289" s="279">
        <v>41.533333333333324</v>
      </c>
      <c r="H289" s="279">
        <v>48.733333333333327</v>
      </c>
      <c r="I289" s="279">
        <v>50.266666666666673</v>
      </c>
      <c r="J289" s="279">
        <v>52.333333333333329</v>
      </c>
      <c r="K289" s="277">
        <v>48.2</v>
      </c>
      <c r="L289" s="277">
        <v>44.6</v>
      </c>
      <c r="M289" s="277">
        <v>151.61059</v>
      </c>
    </row>
    <row r="290" spans="1:13">
      <c r="A290" s="268">
        <v>280</v>
      </c>
      <c r="B290" s="277" t="s">
        <v>134</v>
      </c>
      <c r="C290" s="278">
        <v>69.2</v>
      </c>
      <c r="D290" s="279">
        <v>69.733333333333334</v>
      </c>
      <c r="E290" s="279">
        <v>67.966666666666669</v>
      </c>
      <c r="F290" s="279">
        <v>66.733333333333334</v>
      </c>
      <c r="G290" s="279">
        <v>64.966666666666669</v>
      </c>
      <c r="H290" s="279">
        <v>70.966666666666669</v>
      </c>
      <c r="I290" s="279">
        <v>72.733333333333348</v>
      </c>
      <c r="J290" s="279">
        <v>73.966666666666669</v>
      </c>
      <c r="K290" s="277">
        <v>71.5</v>
      </c>
      <c r="L290" s="277">
        <v>68.5</v>
      </c>
      <c r="M290" s="277">
        <v>218.90065999999999</v>
      </c>
    </row>
    <row r="291" spans="1:13">
      <c r="A291" s="268">
        <v>281</v>
      </c>
      <c r="B291" s="277" t="s">
        <v>453</v>
      </c>
      <c r="C291" s="278">
        <v>22.35</v>
      </c>
      <c r="D291" s="279">
        <v>22.583333333333332</v>
      </c>
      <c r="E291" s="279">
        <v>21.766666666666666</v>
      </c>
      <c r="F291" s="279">
        <v>21.183333333333334</v>
      </c>
      <c r="G291" s="279">
        <v>20.366666666666667</v>
      </c>
      <c r="H291" s="279">
        <v>23.166666666666664</v>
      </c>
      <c r="I291" s="279">
        <v>23.983333333333334</v>
      </c>
      <c r="J291" s="279">
        <v>24.566666666666663</v>
      </c>
      <c r="K291" s="277">
        <v>23.4</v>
      </c>
      <c r="L291" s="277">
        <v>22</v>
      </c>
      <c r="M291" s="277">
        <v>11.143219999999999</v>
      </c>
    </row>
    <row r="292" spans="1:13">
      <c r="A292" s="268">
        <v>282</v>
      </c>
      <c r="B292" s="277" t="s">
        <v>358</v>
      </c>
      <c r="C292" s="278">
        <v>1782.25</v>
      </c>
      <c r="D292" s="279">
        <v>1790.0833333333333</v>
      </c>
      <c r="E292" s="279">
        <v>1758.1666666666665</v>
      </c>
      <c r="F292" s="279">
        <v>1734.0833333333333</v>
      </c>
      <c r="G292" s="279">
        <v>1702.1666666666665</v>
      </c>
      <c r="H292" s="279">
        <v>1814.1666666666665</v>
      </c>
      <c r="I292" s="279">
        <v>1846.083333333333</v>
      </c>
      <c r="J292" s="279">
        <v>1870.1666666666665</v>
      </c>
      <c r="K292" s="277">
        <v>1822</v>
      </c>
      <c r="L292" s="277">
        <v>1766</v>
      </c>
      <c r="M292" s="277">
        <v>0.74148000000000003</v>
      </c>
    </row>
    <row r="293" spans="1:13">
      <c r="A293" s="268">
        <v>283</v>
      </c>
      <c r="B293" s="277" t="s">
        <v>454</v>
      </c>
      <c r="C293" s="278">
        <v>597.9</v>
      </c>
      <c r="D293" s="279">
        <v>588.66666666666663</v>
      </c>
      <c r="E293" s="279">
        <v>573.48333333333323</v>
      </c>
      <c r="F293" s="279">
        <v>549.06666666666661</v>
      </c>
      <c r="G293" s="279">
        <v>533.88333333333321</v>
      </c>
      <c r="H293" s="279">
        <v>613.08333333333326</v>
      </c>
      <c r="I293" s="279">
        <v>628.26666666666665</v>
      </c>
      <c r="J293" s="279">
        <v>652.68333333333328</v>
      </c>
      <c r="K293" s="277">
        <v>603.85</v>
      </c>
      <c r="L293" s="277">
        <v>564.25</v>
      </c>
      <c r="M293" s="277">
        <v>24.202349999999999</v>
      </c>
    </row>
    <row r="294" spans="1:13">
      <c r="A294" s="268">
        <v>284</v>
      </c>
      <c r="B294" s="277" t="s">
        <v>452</v>
      </c>
      <c r="C294" s="278">
        <v>2777.35</v>
      </c>
      <c r="D294" s="279">
        <v>2793.9333333333329</v>
      </c>
      <c r="E294" s="279">
        <v>2753.4166666666661</v>
      </c>
      <c r="F294" s="279">
        <v>2729.4833333333331</v>
      </c>
      <c r="G294" s="279">
        <v>2688.9666666666662</v>
      </c>
      <c r="H294" s="279">
        <v>2817.8666666666659</v>
      </c>
      <c r="I294" s="279">
        <v>2858.3833333333332</v>
      </c>
      <c r="J294" s="279">
        <v>2882.3166666666657</v>
      </c>
      <c r="K294" s="277">
        <v>2834.45</v>
      </c>
      <c r="L294" s="277">
        <v>2770</v>
      </c>
      <c r="M294" s="277">
        <v>2.215E-2</v>
      </c>
    </row>
    <row r="295" spans="1:13">
      <c r="A295" s="268">
        <v>285</v>
      </c>
      <c r="B295" s="277" t="s">
        <v>455</v>
      </c>
      <c r="C295" s="278">
        <v>24.85</v>
      </c>
      <c r="D295" s="279">
        <v>24.95</v>
      </c>
      <c r="E295" s="279">
        <v>24.4</v>
      </c>
      <c r="F295" s="279">
        <v>23.95</v>
      </c>
      <c r="G295" s="279">
        <v>23.4</v>
      </c>
      <c r="H295" s="279">
        <v>25.4</v>
      </c>
      <c r="I295" s="279">
        <v>25.950000000000003</v>
      </c>
      <c r="J295" s="279">
        <v>26.4</v>
      </c>
      <c r="K295" s="277">
        <v>25.5</v>
      </c>
      <c r="L295" s="277">
        <v>24.5</v>
      </c>
      <c r="M295" s="277">
        <v>18.478210000000001</v>
      </c>
    </row>
    <row r="296" spans="1:13">
      <c r="A296" s="268">
        <v>286</v>
      </c>
      <c r="B296" s="277" t="s">
        <v>135</v>
      </c>
      <c r="C296" s="278">
        <v>275.85000000000002</v>
      </c>
      <c r="D296" s="279">
        <v>277.90000000000003</v>
      </c>
      <c r="E296" s="279">
        <v>270.55000000000007</v>
      </c>
      <c r="F296" s="279">
        <v>265.25000000000006</v>
      </c>
      <c r="G296" s="279">
        <v>257.90000000000009</v>
      </c>
      <c r="H296" s="279">
        <v>283.20000000000005</v>
      </c>
      <c r="I296" s="279">
        <v>290.55000000000007</v>
      </c>
      <c r="J296" s="279">
        <v>295.85000000000002</v>
      </c>
      <c r="K296" s="277">
        <v>285.25</v>
      </c>
      <c r="L296" s="277">
        <v>272.60000000000002</v>
      </c>
      <c r="M296" s="277">
        <v>47.874890000000001</v>
      </c>
    </row>
    <row r="297" spans="1:13">
      <c r="A297" s="268">
        <v>287</v>
      </c>
      <c r="B297" s="277" t="s">
        <v>456</v>
      </c>
      <c r="C297" s="278">
        <v>694.05</v>
      </c>
      <c r="D297" s="279">
        <v>683.18333333333339</v>
      </c>
      <c r="E297" s="279">
        <v>661.86666666666679</v>
      </c>
      <c r="F297" s="279">
        <v>629.68333333333339</v>
      </c>
      <c r="G297" s="279">
        <v>608.36666666666679</v>
      </c>
      <c r="H297" s="279">
        <v>715.36666666666679</v>
      </c>
      <c r="I297" s="279">
        <v>736.68333333333339</v>
      </c>
      <c r="J297" s="279">
        <v>768.86666666666679</v>
      </c>
      <c r="K297" s="277">
        <v>704.5</v>
      </c>
      <c r="L297" s="277">
        <v>651</v>
      </c>
      <c r="M297" s="277">
        <v>3.05484</v>
      </c>
    </row>
    <row r="298" spans="1:13">
      <c r="A298" s="268">
        <v>288</v>
      </c>
      <c r="B298" s="277" t="s">
        <v>136</v>
      </c>
      <c r="C298" s="278">
        <v>932.15</v>
      </c>
      <c r="D298" s="279">
        <v>938.23333333333323</v>
      </c>
      <c r="E298" s="279">
        <v>924.46666666666647</v>
      </c>
      <c r="F298" s="279">
        <v>916.78333333333319</v>
      </c>
      <c r="G298" s="279">
        <v>903.01666666666642</v>
      </c>
      <c r="H298" s="279">
        <v>945.91666666666652</v>
      </c>
      <c r="I298" s="279">
        <v>959.68333333333317</v>
      </c>
      <c r="J298" s="279">
        <v>967.36666666666656</v>
      </c>
      <c r="K298" s="277">
        <v>952</v>
      </c>
      <c r="L298" s="277">
        <v>930.55</v>
      </c>
      <c r="M298" s="277">
        <v>45.376930000000002</v>
      </c>
    </row>
    <row r="299" spans="1:13">
      <c r="A299" s="268">
        <v>289</v>
      </c>
      <c r="B299" s="277" t="s">
        <v>266</v>
      </c>
      <c r="C299" s="278">
        <v>2109.65</v>
      </c>
      <c r="D299" s="279">
        <v>2096.8333333333335</v>
      </c>
      <c r="E299" s="279">
        <v>2073.666666666667</v>
      </c>
      <c r="F299" s="279">
        <v>2037.6833333333334</v>
      </c>
      <c r="G299" s="279">
        <v>2014.5166666666669</v>
      </c>
      <c r="H299" s="279">
        <v>2132.8166666666671</v>
      </c>
      <c r="I299" s="279">
        <v>2155.983333333334</v>
      </c>
      <c r="J299" s="279">
        <v>2191.9666666666672</v>
      </c>
      <c r="K299" s="277">
        <v>2120</v>
      </c>
      <c r="L299" s="277">
        <v>2060.85</v>
      </c>
      <c r="M299" s="277">
        <v>1.67527</v>
      </c>
    </row>
    <row r="300" spans="1:13">
      <c r="A300" s="268">
        <v>290</v>
      </c>
      <c r="B300" s="277" t="s">
        <v>265</v>
      </c>
      <c r="C300" s="278">
        <v>1411.7</v>
      </c>
      <c r="D300" s="279">
        <v>1413.8666666666668</v>
      </c>
      <c r="E300" s="279">
        <v>1387.8333333333335</v>
      </c>
      <c r="F300" s="279">
        <v>1363.9666666666667</v>
      </c>
      <c r="G300" s="279">
        <v>1337.9333333333334</v>
      </c>
      <c r="H300" s="279">
        <v>1437.7333333333336</v>
      </c>
      <c r="I300" s="279">
        <v>1463.7666666666669</v>
      </c>
      <c r="J300" s="279">
        <v>1487.6333333333337</v>
      </c>
      <c r="K300" s="277">
        <v>1439.9</v>
      </c>
      <c r="L300" s="277">
        <v>1390</v>
      </c>
      <c r="M300" s="277">
        <v>0.99163999999999997</v>
      </c>
    </row>
    <row r="301" spans="1:13">
      <c r="A301" s="268">
        <v>291</v>
      </c>
      <c r="B301" s="277" t="s">
        <v>137</v>
      </c>
      <c r="C301" s="278">
        <v>861.1</v>
      </c>
      <c r="D301" s="279">
        <v>864.66666666666663</v>
      </c>
      <c r="E301" s="279">
        <v>854.43333333333328</v>
      </c>
      <c r="F301" s="279">
        <v>847.76666666666665</v>
      </c>
      <c r="G301" s="279">
        <v>837.5333333333333</v>
      </c>
      <c r="H301" s="279">
        <v>871.33333333333326</v>
      </c>
      <c r="I301" s="279">
        <v>881.56666666666661</v>
      </c>
      <c r="J301" s="279">
        <v>888.23333333333323</v>
      </c>
      <c r="K301" s="277">
        <v>874.9</v>
      </c>
      <c r="L301" s="277">
        <v>858</v>
      </c>
      <c r="M301" s="277">
        <v>18.272939999999998</v>
      </c>
    </row>
    <row r="302" spans="1:13">
      <c r="A302" s="268">
        <v>292</v>
      </c>
      <c r="B302" s="277" t="s">
        <v>457</v>
      </c>
      <c r="C302" s="278">
        <v>1201.4000000000001</v>
      </c>
      <c r="D302" s="279">
        <v>1211.4666666666667</v>
      </c>
      <c r="E302" s="279">
        <v>1182.9333333333334</v>
      </c>
      <c r="F302" s="279">
        <v>1164.4666666666667</v>
      </c>
      <c r="G302" s="279">
        <v>1135.9333333333334</v>
      </c>
      <c r="H302" s="279">
        <v>1229.9333333333334</v>
      </c>
      <c r="I302" s="279">
        <v>1258.4666666666667</v>
      </c>
      <c r="J302" s="279">
        <v>1276.9333333333334</v>
      </c>
      <c r="K302" s="277">
        <v>1240</v>
      </c>
      <c r="L302" s="277">
        <v>1193</v>
      </c>
      <c r="M302" s="277">
        <v>0.43828</v>
      </c>
    </row>
    <row r="303" spans="1:13">
      <c r="A303" s="268">
        <v>293</v>
      </c>
      <c r="B303" s="277" t="s">
        <v>138</v>
      </c>
      <c r="C303" s="278">
        <v>554.85</v>
      </c>
      <c r="D303" s="279">
        <v>558.6</v>
      </c>
      <c r="E303" s="279">
        <v>548.25</v>
      </c>
      <c r="F303" s="279">
        <v>541.65</v>
      </c>
      <c r="G303" s="279">
        <v>531.29999999999995</v>
      </c>
      <c r="H303" s="279">
        <v>565.20000000000005</v>
      </c>
      <c r="I303" s="279">
        <v>575.55000000000018</v>
      </c>
      <c r="J303" s="279">
        <v>582.15000000000009</v>
      </c>
      <c r="K303" s="277">
        <v>568.95000000000005</v>
      </c>
      <c r="L303" s="277">
        <v>552</v>
      </c>
      <c r="M303" s="277">
        <v>57.524630000000002</v>
      </c>
    </row>
    <row r="304" spans="1:13">
      <c r="A304" s="268">
        <v>294</v>
      </c>
      <c r="B304" s="277" t="s">
        <v>139</v>
      </c>
      <c r="C304" s="278">
        <v>204.1</v>
      </c>
      <c r="D304" s="279">
        <v>205.9</v>
      </c>
      <c r="E304" s="279">
        <v>200.45000000000002</v>
      </c>
      <c r="F304" s="279">
        <v>196.8</v>
      </c>
      <c r="G304" s="279">
        <v>191.35000000000002</v>
      </c>
      <c r="H304" s="279">
        <v>209.55</v>
      </c>
      <c r="I304" s="279">
        <v>215</v>
      </c>
      <c r="J304" s="279">
        <v>218.65</v>
      </c>
      <c r="K304" s="277">
        <v>211.35</v>
      </c>
      <c r="L304" s="277">
        <v>202.25</v>
      </c>
      <c r="M304" s="277">
        <v>193.60404</v>
      </c>
    </row>
    <row r="305" spans="1:13">
      <c r="A305" s="268">
        <v>295</v>
      </c>
      <c r="B305" s="277" t="s">
        <v>461</v>
      </c>
      <c r="C305" s="278">
        <v>26.15</v>
      </c>
      <c r="D305" s="279">
        <v>25.849999999999998</v>
      </c>
      <c r="E305" s="279">
        <v>24.849999999999994</v>
      </c>
      <c r="F305" s="279">
        <v>23.549999999999997</v>
      </c>
      <c r="G305" s="279">
        <v>22.549999999999994</v>
      </c>
      <c r="H305" s="279">
        <v>27.149999999999995</v>
      </c>
      <c r="I305" s="279">
        <v>28.150000000000002</v>
      </c>
      <c r="J305" s="279">
        <v>29.449999999999996</v>
      </c>
      <c r="K305" s="277">
        <v>26.85</v>
      </c>
      <c r="L305" s="277">
        <v>24.55</v>
      </c>
      <c r="M305" s="277">
        <v>55.818269999999998</v>
      </c>
    </row>
    <row r="306" spans="1:13">
      <c r="A306" s="268">
        <v>296</v>
      </c>
      <c r="B306" s="277" t="s">
        <v>319</v>
      </c>
      <c r="C306" s="278">
        <v>11.55</v>
      </c>
      <c r="D306" s="279">
        <v>11.550000000000002</v>
      </c>
      <c r="E306" s="279">
        <v>11.300000000000004</v>
      </c>
      <c r="F306" s="279">
        <v>11.050000000000002</v>
      </c>
      <c r="G306" s="279">
        <v>10.800000000000004</v>
      </c>
      <c r="H306" s="279">
        <v>11.800000000000004</v>
      </c>
      <c r="I306" s="279">
        <v>12.05</v>
      </c>
      <c r="J306" s="279">
        <v>12.300000000000004</v>
      </c>
      <c r="K306" s="277">
        <v>11.8</v>
      </c>
      <c r="L306" s="277">
        <v>11.3</v>
      </c>
      <c r="M306" s="277">
        <v>35.041960000000003</v>
      </c>
    </row>
    <row r="307" spans="1:13">
      <c r="A307" s="268">
        <v>297</v>
      </c>
      <c r="B307" s="277" t="s">
        <v>464</v>
      </c>
      <c r="C307" s="278">
        <v>112.65</v>
      </c>
      <c r="D307" s="279">
        <v>113.55</v>
      </c>
      <c r="E307" s="279">
        <v>110.1</v>
      </c>
      <c r="F307" s="279">
        <v>107.55</v>
      </c>
      <c r="G307" s="279">
        <v>104.1</v>
      </c>
      <c r="H307" s="279">
        <v>116.1</v>
      </c>
      <c r="I307" s="279">
        <v>119.55000000000001</v>
      </c>
      <c r="J307" s="279">
        <v>122.1</v>
      </c>
      <c r="K307" s="277">
        <v>117</v>
      </c>
      <c r="L307" s="277">
        <v>111</v>
      </c>
      <c r="M307" s="277">
        <v>0.45995000000000003</v>
      </c>
    </row>
    <row r="308" spans="1:13">
      <c r="A308" s="268">
        <v>298</v>
      </c>
      <c r="B308" s="277" t="s">
        <v>466</v>
      </c>
      <c r="C308" s="278">
        <v>330.1</v>
      </c>
      <c r="D308" s="279">
        <v>325.83333333333331</v>
      </c>
      <c r="E308" s="279">
        <v>318.71666666666664</v>
      </c>
      <c r="F308" s="279">
        <v>307.33333333333331</v>
      </c>
      <c r="G308" s="279">
        <v>300.21666666666664</v>
      </c>
      <c r="H308" s="279">
        <v>337.21666666666664</v>
      </c>
      <c r="I308" s="279">
        <v>344.33333333333331</v>
      </c>
      <c r="J308" s="279">
        <v>355.71666666666664</v>
      </c>
      <c r="K308" s="277">
        <v>332.95</v>
      </c>
      <c r="L308" s="277">
        <v>314.45</v>
      </c>
      <c r="M308" s="277">
        <v>0.62431999999999999</v>
      </c>
    </row>
    <row r="309" spans="1:13">
      <c r="A309" s="268">
        <v>299</v>
      </c>
      <c r="B309" s="277" t="s">
        <v>462</v>
      </c>
      <c r="C309" s="278">
        <v>3181.35</v>
      </c>
      <c r="D309" s="279">
        <v>3188.0333333333333</v>
      </c>
      <c r="E309" s="279">
        <v>3143.3166666666666</v>
      </c>
      <c r="F309" s="279">
        <v>3105.2833333333333</v>
      </c>
      <c r="G309" s="279">
        <v>3060.5666666666666</v>
      </c>
      <c r="H309" s="279">
        <v>3226.0666666666666</v>
      </c>
      <c r="I309" s="279">
        <v>3270.7833333333328</v>
      </c>
      <c r="J309" s="279">
        <v>3308.8166666666666</v>
      </c>
      <c r="K309" s="277">
        <v>3232.75</v>
      </c>
      <c r="L309" s="277">
        <v>3150</v>
      </c>
      <c r="M309" s="277">
        <v>0.15201999999999999</v>
      </c>
    </row>
    <row r="310" spans="1:13">
      <c r="A310" s="268">
        <v>300</v>
      </c>
      <c r="B310" s="277" t="s">
        <v>463</v>
      </c>
      <c r="C310" s="278">
        <v>227.35</v>
      </c>
      <c r="D310" s="279">
        <v>230.76666666666665</v>
      </c>
      <c r="E310" s="279">
        <v>222.08333333333331</v>
      </c>
      <c r="F310" s="279">
        <v>216.81666666666666</v>
      </c>
      <c r="G310" s="279">
        <v>208.13333333333333</v>
      </c>
      <c r="H310" s="279">
        <v>236.0333333333333</v>
      </c>
      <c r="I310" s="279">
        <v>244.71666666666664</v>
      </c>
      <c r="J310" s="279">
        <v>249.98333333333329</v>
      </c>
      <c r="K310" s="277">
        <v>239.45</v>
      </c>
      <c r="L310" s="277">
        <v>225.5</v>
      </c>
      <c r="M310" s="277">
        <v>1.9631799999999999</v>
      </c>
    </row>
    <row r="311" spans="1:13">
      <c r="A311" s="268">
        <v>301</v>
      </c>
      <c r="B311" s="277" t="s">
        <v>140</v>
      </c>
      <c r="C311" s="278">
        <v>160</v>
      </c>
      <c r="D311" s="279">
        <v>159.56666666666666</v>
      </c>
      <c r="E311" s="279">
        <v>157.93333333333334</v>
      </c>
      <c r="F311" s="279">
        <v>155.86666666666667</v>
      </c>
      <c r="G311" s="279">
        <v>154.23333333333335</v>
      </c>
      <c r="H311" s="279">
        <v>161.63333333333333</v>
      </c>
      <c r="I311" s="279">
        <v>163.26666666666665</v>
      </c>
      <c r="J311" s="279">
        <v>165.33333333333331</v>
      </c>
      <c r="K311" s="277">
        <v>161.19999999999999</v>
      </c>
      <c r="L311" s="277">
        <v>157.5</v>
      </c>
      <c r="M311" s="277">
        <v>48.748449999999998</v>
      </c>
    </row>
    <row r="312" spans="1:13">
      <c r="A312" s="268">
        <v>302</v>
      </c>
      <c r="B312" s="277" t="s">
        <v>141</v>
      </c>
      <c r="C312" s="278">
        <v>343.6</v>
      </c>
      <c r="D312" s="279">
        <v>344.9666666666667</v>
      </c>
      <c r="E312" s="279">
        <v>339.53333333333342</v>
      </c>
      <c r="F312" s="279">
        <v>335.4666666666667</v>
      </c>
      <c r="G312" s="279">
        <v>330.03333333333342</v>
      </c>
      <c r="H312" s="279">
        <v>349.03333333333342</v>
      </c>
      <c r="I312" s="279">
        <v>354.4666666666667</v>
      </c>
      <c r="J312" s="279">
        <v>358.53333333333342</v>
      </c>
      <c r="K312" s="277">
        <v>350.4</v>
      </c>
      <c r="L312" s="277">
        <v>340.9</v>
      </c>
      <c r="M312" s="277">
        <v>18.67558</v>
      </c>
    </row>
    <row r="313" spans="1:13">
      <c r="A313" s="268">
        <v>303</v>
      </c>
      <c r="B313" s="277" t="s">
        <v>142</v>
      </c>
      <c r="C313" s="278">
        <v>5955.65</v>
      </c>
      <c r="D313" s="279">
        <v>5987.25</v>
      </c>
      <c r="E313" s="279">
        <v>5889.4</v>
      </c>
      <c r="F313" s="279">
        <v>5823.15</v>
      </c>
      <c r="G313" s="279">
        <v>5725.2999999999993</v>
      </c>
      <c r="H313" s="279">
        <v>6053.5</v>
      </c>
      <c r="I313" s="279">
        <v>6151.35</v>
      </c>
      <c r="J313" s="279">
        <v>6217.6</v>
      </c>
      <c r="K313" s="277">
        <v>6085.1</v>
      </c>
      <c r="L313" s="277">
        <v>5921</v>
      </c>
      <c r="M313" s="277">
        <v>11.68905</v>
      </c>
    </row>
    <row r="314" spans="1:13">
      <c r="A314" s="268">
        <v>304</v>
      </c>
      <c r="B314" s="277" t="s">
        <v>458</v>
      </c>
      <c r="C314" s="278">
        <v>674.85</v>
      </c>
      <c r="D314" s="279">
        <v>678.93333333333339</v>
      </c>
      <c r="E314" s="279">
        <v>659.91666666666674</v>
      </c>
      <c r="F314" s="279">
        <v>644.98333333333335</v>
      </c>
      <c r="G314" s="279">
        <v>625.9666666666667</v>
      </c>
      <c r="H314" s="279">
        <v>693.86666666666679</v>
      </c>
      <c r="I314" s="279">
        <v>712.88333333333344</v>
      </c>
      <c r="J314" s="279">
        <v>727.81666666666683</v>
      </c>
      <c r="K314" s="277">
        <v>697.95</v>
      </c>
      <c r="L314" s="277">
        <v>664</v>
      </c>
      <c r="M314" s="277">
        <v>0.15451000000000001</v>
      </c>
    </row>
    <row r="315" spans="1:13">
      <c r="A315" s="268">
        <v>305</v>
      </c>
      <c r="B315" s="277" t="s">
        <v>143</v>
      </c>
      <c r="C315" s="278">
        <v>636.1</v>
      </c>
      <c r="D315" s="279">
        <v>631.21666666666658</v>
      </c>
      <c r="E315" s="279">
        <v>623.43333333333317</v>
      </c>
      <c r="F315" s="279">
        <v>610.76666666666654</v>
      </c>
      <c r="G315" s="279">
        <v>602.98333333333312</v>
      </c>
      <c r="H315" s="279">
        <v>643.88333333333321</v>
      </c>
      <c r="I315" s="279">
        <v>651.66666666666674</v>
      </c>
      <c r="J315" s="279">
        <v>664.33333333333326</v>
      </c>
      <c r="K315" s="277">
        <v>639</v>
      </c>
      <c r="L315" s="277">
        <v>618.54999999999995</v>
      </c>
      <c r="M315" s="277">
        <v>41.588859999999997</v>
      </c>
    </row>
    <row r="316" spans="1:13">
      <c r="A316" s="268">
        <v>306</v>
      </c>
      <c r="B316" s="277" t="s">
        <v>472</v>
      </c>
      <c r="C316" s="278">
        <v>1324.6</v>
      </c>
      <c r="D316" s="279">
        <v>1320.1333333333332</v>
      </c>
      <c r="E316" s="279">
        <v>1300.4666666666665</v>
      </c>
      <c r="F316" s="279">
        <v>1276.3333333333333</v>
      </c>
      <c r="G316" s="279">
        <v>1256.6666666666665</v>
      </c>
      <c r="H316" s="279">
        <v>1344.2666666666664</v>
      </c>
      <c r="I316" s="279">
        <v>1363.9333333333334</v>
      </c>
      <c r="J316" s="279">
        <v>1388.0666666666664</v>
      </c>
      <c r="K316" s="277">
        <v>1339.8</v>
      </c>
      <c r="L316" s="277">
        <v>1296</v>
      </c>
      <c r="M316" s="277">
        <v>4.7178899999999997</v>
      </c>
    </row>
    <row r="317" spans="1:13">
      <c r="A317" s="268">
        <v>307</v>
      </c>
      <c r="B317" s="277" t="s">
        <v>468</v>
      </c>
      <c r="C317" s="278">
        <v>1485.7</v>
      </c>
      <c r="D317" s="279">
        <v>1478.9333333333332</v>
      </c>
      <c r="E317" s="279">
        <v>1457.8666666666663</v>
      </c>
      <c r="F317" s="279">
        <v>1430.0333333333331</v>
      </c>
      <c r="G317" s="279">
        <v>1408.9666666666662</v>
      </c>
      <c r="H317" s="279">
        <v>1506.7666666666664</v>
      </c>
      <c r="I317" s="279">
        <v>1527.8333333333335</v>
      </c>
      <c r="J317" s="279">
        <v>1555.6666666666665</v>
      </c>
      <c r="K317" s="277">
        <v>1500</v>
      </c>
      <c r="L317" s="277">
        <v>1451.1</v>
      </c>
      <c r="M317" s="277">
        <v>1.0075400000000001</v>
      </c>
    </row>
    <row r="318" spans="1:13">
      <c r="A318" s="268">
        <v>308</v>
      </c>
      <c r="B318" s="277" t="s">
        <v>144</v>
      </c>
      <c r="C318" s="278">
        <v>561.75</v>
      </c>
      <c r="D318" s="279">
        <v>563.85</v>
      </c>
      <c r="E318" s="279">
        <v>550.90000000000009</v>
      </c>
      <c r="F318" s="279">
        <v>540.05000000000007</v>
      </c>
      <c r="G318" s="279">
        <v>527.10000000000014</v>
      </c>
      <c r="H318" s="279">
        <v>574.70000000000005</v>
      </c>
      <c r="I318" s="279">
        <v>587.65000000000009</v>
      </c>
      <c r="J318" s="279">
        <v>598.5</v>
      </c>
      <c r="K318" s="277">
        <v>576.79999999999995</v>
      </c>
      <c r="L318" s="277">
        <v>553</v>
      </c>
      <c r="M318" s="277">
        <v>12.58066</v>
      </c>
    </row>
    <row r="319" spans="1:13">
      <c r="A319" s="268">
        <v>309</v>
      </c>
      <c r="B319" s="277" t="s">
        <v>145</v>
      </c>
      <c r="C319" s="278">
        <v>969.95</v>
      </c>
      <c r="D319" s="279">
        <v>984.08333333333337</v>
      </c>
      <c r="E319" s="279">
        <v>949.16666666666674</v>
      </c>
      <c r="F319" s="279">
        <v>928.38333333333333</v>
      </c>
      <c r="G319" s="279">
        <v>893.4666666666667</v>
      </c>
      <c r="H319" s="279">
        <v>1004.8666666666668</v>
      </c>
      <c r="I319" s="279">
        <v>1039.7833333333335</v>
      </c>
      <c r="J319" s="279">
        <v>1060.5666666666668</v>
      </c>
      <c r="K319" s="277">
        <v>1019</v>
      </c>
      <c r="L319" s="277">
        <v>963.3</v>
      </c>
      <c r="M319" s="277">
        <v>19.914470000000001</v>
      </c>
    </row>
    <row r="320" spans="1:13">
      <c r="A320" s="268">
        <v>310</v>
      </c>
      <c r="B320" s="277" t="s">
        <v>465</v>
      </c>
      <c r="C320" s="278">
        <v>172.75</v>
      </c>
      <c r="D320" s="279">
        <v>173.06666666666669</v>
      </c>
      <c r="E320" s="279">
        <v>169.78333333333339</v>
      </c>
      <c r="F320" s="279">
        <v>166.81666666666669</v>
      </c>
      <c r="G320" s="279">
        <v>163.53333333333339</v>
      </c>
      <c r="H320" s="279">
        <v>176.03333333333339</v>
      </c>
      <c r="I320" s="279">
        <v>179.31666666666669</v>
      </c>
      <c r="J320" s="279">
        <v>182.28333333333339</v>
      </c>
      <c r="K320" s="277">
        <v>176.35</v>
      </c>
      <c r="L320" s="277">
        <v>170.1</v>
      </c>
      <c r="M320" s="277">
        <v>0.16952999999999999</v>
      </c>
    </row>
    <row r="321" spans="1:13">
      <c r="A321" s="268">
        <v>311</v>
      </c>
      <c r="B321" s="277" t="s">
        <v>1976</v>
      </c>
      <c r="C321" s="278">
        <v>214.1</v>
      </c>
      <c r="D321" s="279">
        <v>215.0333333333333</v>
      </c>
      <c r="E321" s="279">
        <v>211.76666666666659</v>
      </c>
      <c r="F321" s="279">
        <v>209.43333333333328</v>
      </c>
      <c r="G321" s="279">
        <v>206.16666666666657</v>
      </c>
      <c r="H321" s="279">
        <v>217.36666666666662</v>
      </c>
      <c r="I321" s="279">
        <v>220.63333333333333</v>
      </c>
      <c r="J321" s="279">
        <v>222.96666666666664</v>
      </c>
      <c r="K321" s="277">
        <v>218.3</v>
      </c>
      <c r="L321" s="277">
        <v>212.7</v>
      </c>
      <c r="M321" s="277">
        <v>9.9129900000000006</v>
      </c>
    </row>
    <row r="322" spans="1:13">
      <c r="A322" s="268">
        <v>312</v>
      </c>
      <c r="B322" s="277" t="s">
        <v>469</v>
      </c>
      <c r="C322" s="278">
        <v>73</v>
      </c>
      <c r="D322" s="279">
        <v>73.600000000000009</v>
      </c>
      <c r="E322" s="279">
        <v>71.90000000000002</v>
      </c>
      <c r="F322" s="279">
        <v>70.800000000000011</v>
      </c>
      <c r="G322" s="279">
        <v>69.100000000000023</v>
      </c>
      <c r="H322" s="279">
        <v>74.700000000000017</v>
      </c>
      <c r="I322" s="279">
        <v>76.400000000000006</v>
      </c>
      <c r="J322" s="279">
        <v>77.500000000000014</v>
      </c>
      <c r="K322" s="277">
        <v>75.3</v>
      </c>
      <c r="L322" s="277">
        <v>72.5</v>
      </c>
      <c r="M322" s="277">
        <v>7.9243899999999998</v>
      </c>
    </row>
    <row r="323" spans="1:13">
      <c r="A323" s="268">
        <v>313</v>
      </c>
      <c r="B323" s="277" t="s">
        <v>470</v>
      </c>
      <c r="C323" s="278">
        <v>304.95</v>
      </c>
      <c r="D323" s="279">
        <v>306.36666666666662</v>
      </c>
      <c r="E323" s="279">
        <v>298.63333333333321</v>
      </c>
      <c r="F323" s="279">
        <v>292.31666666666661</v>
      </c>
      <c r="G323" s="279">
        <v>284.5833333333332</v>
      </c>
      <c r="H323" s="279">
        <v>312.68333333333322</v>
      </c>
      <c r="I323" s="279">
        <v>320.41666666666669</v>
      </c>
      <c r="J323" s="279">
        <v>326.73333333333323</v>
      </c>
      <c r="K323" s="277">
        <v>314.10000000000002</v>
      </c>
      <c r="L323" s="277">
        <v>300.05</v>
      </c>
      <c r="M323" s="277">
        <v>3.36714</v>
      </c>
    </row>
    <row r="324" spans="1:13">
      <c r="A324" s="268">
        <v>314</v>
      </c>
      <c r="B324" s="277" t="s">
        <v>146</v>
      </c>
      <c r="C324" s="278">
        <v>1007.95</v>
      </c>
      <c r="D324" s="279">
        <v>999.88333333333333</v>
      </c>
      <c r="E324" s="279">
        <v>986.26666666666665</v>
      </c>
      <c r="F324" s="279">
        <v>964.58333333333337</v>
      </c>
      <c r="G324" s="279">
        <v>950.9666666666667</v>
      </c>
      <c r="H324" s="279">
        <v>1021.5666666666666</v>
      </c>
      <c r="I324" s="279">
        <v>1035.1833333333332</v>
      </c>
      <c r="J324" s="279">
        <v>1056.8666666666666</v>
      </c>
      <c r="K324" s="277">
        <v>1013.5</v>
      </c>
      <c r="L324" s="277">
        <v>978.2</v>
      </c>
      <c r="M324" s="277">
        <v>7.46075</v>
      </c>
    </row>
    <row r="325" spans="1:13">
      <c r="A325" s="268">
        <v>315</v>
      </c>
      <c r="B325" s="277" t="s">
        <v>459</v>
      </c>
      <c r="C325" s="278">
        <v>19.95</v>
      </c>
      <c r="D325" s="279">
        <v>20.266666666666669</v>
      </c>
      <c r="E325" s="279">
        <v>19.283333333333339</v>
      </c>
      <c r="F325" s="279">
        <v>18.616666666666671</v>
      </c>
      <c r="G325" s="279">
        <v>17.63333333333334</v>
      </c>
      <c r="H325" s="279">
        <v>20.933333333333337</v>
      </c>
      <c r="I325" s="279">
        <v>21.916666666666664</v>
      </c>
      <c r="J325" s="279">
        <v>22.583333333333336</v>
      </c>
      <c r="K325" s="277">
        <v>21.25</v>
      </c>
      <c r="L325" s="277">
        <v>19.600000000000001</v>
      </c>
      <c r="M325" s="277">
        <v>70.826139999999995</v>
      </c>
    </row>
    <row r="326" spans="1:13">
      <c r="A326" s="268">
        <v>316</v>
      </c>
      <c r="B326" s="277" t="s">
        <v>460</v>
      </c>
      <c r="C326" s="278">
        <v>151.69999999999999</v>
      </c>
      <c r="D326" s="279">
        <v>150.4</v>
      </c>
      <c r="E326" s="279">
        <v>147.4</v>
      </c>
      <c r="F326" s="279">
        <v>143.1</v>
      </c>
      <c r="G326" s="279">
        <v>140.1</v>
      </c>
      <c r="H326" s="279">
        <v>154.70000000000002</v>
      </c>
      <c r="I326" s="279">
        <v>157.70000000000002</v>
      </c>
      <c r="J326" s="279">
        <v>162.00000000000003</v>
      </c>
      <c r="K326" s="277">
        <v>153.4</v>
      </c>
      <c r="L326" s="277">
        <v>146.1</v>
      </c>
      <c r="M326" s="277">
        <v>11.656840000000001</v>
      </c>
    </row>
    <row r="327" spans="1:13">
      <c r="A327" s="268">
        <v>317</v>
      </c>
      <c r="B327" s="277" t="s">
        <v>147</v>
      </c>
      <c r="C327" s="278">
        <v>96.2</v>
      </c>
      <c r="D327" s="279">
        <v>96.649999999999991</v>
      </c>
      <c r="E327" s="279">
        <v>94.299999999999983</v>
      </c>
      <c r="F327" s="279">
        <v>92.399999999999991</v>
      </c>
      <c r="G327" s="279">
        <v>90.049999999999983</v>
      </c>
      <c r="H327" s="279">
        <v>98.549999999999983</v>
      </c>
      <c r="I327" s="279">
        <v>100.89999999999998</v>
      </c>
      <c r="J327" s="279">
        <v>102.79999999999998</v>
      </c>
      <c r="K327" s="277">
        <v>99</v>
      </c>
      <c r="L327" s="277">
        <v>94.75</v>
      </c>
      <c r="M327" s="277">
        <v>117.70199</v>
      </c>
    </row>
    <row r="328" spans="1:13">
      <c r="A328" s="268">
        <v>318</v>
      </c>
      <c r="B328" s="277" t="s">
        <v>471</v>
      </c>
      <c r="C328" s="278">
        <v>691.55</v>
      </c>
      <c r="D328" s="279">
        <v>702.18333333333339</v>
      </c>
      <c r="E328" s="279">
        <v>674.36666666666679</v>
      </c>
      <c r="F328" s="279">
        <v>657.18333333333339</v>
      </c>
      <c r="G328" s="279">
        <v>629.36666666666679</v>
      </c>
      <c r="H328" s="279">
        <v>719.36666666666679</v>
      </c>
      <c r="I328" s="279">
        <v>747.18333333333339</v>
      </c>
      <c r="J328" s="279">
        <v>764.36666666666679</v>
      </c>
      <c r="K328" s="277">
        <v>730</v>
      </c>
      <c r="L328" s="277">
        <v>685</v>
      </c>
      <c r="M328" s="277">
        <v>2.1271499999999999</v>
      </c>
    </row>
    <row r="329" spans="1:13">
      <c r="A329" s="268">
        <v>319</v>
      </c>
      <c r="B329" s="277" t="s">
        <v>268</v>
      </c>
      <c r="C329" s="278">
        <v>919.15</v>
      </c>
      <c r="D329" s="279">
        <v>909.2166666666667</v>
      </c>
      <c r="E329" s="279">
        <v>895.43333333333339</v>
      </c>
      <c r="F329" s="279">
        <v>871.7166666666667</v>
      </c>
      <c r="G329" s="279">
        <v>857.93333333333339</v>
      </c>
      <c r="H329" s="279">
        <v>932.93333333333339</v>
      </c>
      <c r="I329" s="279">
        <v>946.7166666666667</v>
      </c>
      <c r="J329" s="279">
        <v>970.43333333333339</v>
      </c>
      <c r="K329" s="277">
        <v>923</v>
      </c>
      <c r="L329" s="277">
        <v>885.5</v>
      </c>
      <c r="M329" s="277">
        <v>2.3744299999999998</v>
      </c>
    </row>
    <row r="330" spans="1:13">
      <c r="A330" s="268">
        <v>320</v>
      </c>
      <c r="B330" s="277" t="s">
        <v>148</v>
      </c>
      <c r="C330" s="278">
        <v>64867.25</v>
      </c>
      <c r="D330" s="279">
        <v>65060.416666666664</v>
      </c>
      <c r="E330" s="279">
        <v>64321.833333333328</v>
      </c>
      <c r="F330" s="279">
        <v>63776.416666666664</v>
      </c>
      <c r="G330" s="279">
        <v>63037.833333333328</v>
      </c>
      <c r="H330" s="279">
        <v>65605.833333333328</v>
      </c>
      <c r="I330" s="279">
        <v>66344.416666666657</v>
      </c>
      <c r="J330" s="279">
        <v>66889.833333333328</v>
      </c>
      <c r="K330" s="277">
        <v>65799</v>
      </c>
      <c r="L330" s="277">
        <v>64515</v>
      </c>
      <c r="M330" s="277">
        <v>0.12529999999999999</v>
      </c>
    </row>
    <row r="331" spans="1:13">
      <c r="A331" s="268">
        <v>321</v>
      </c>
      <c r="B331" s="277" t="s">
        <v>267</v>
      </c>
      <c r="C331" s="278">
        <v>36.450000000000003</v>
      </c>
      <c r="D331" s="279">
        <v>36.733333333333334</v>
      </c>
      <c r="E331" s="279">
        <v>36.016666666666666</v>
      </c>
      <c r="F331" s="279">
        <v>35.583333333333329</v>
      </c>
      <c r="G331" s="279">
        <v>34.86666666666666</v>
      </c>
      <c r="H331" s="279">
        <v>37.166666666666671</v>
      </c>
      <c r="I331" s="279">
        <v>37.88333333333334</v>
      </c>
      <c r="J331" s="279">
        <v>38.316666666666677</v>
      </c>
      <c r="K331" s="277">
        <v>37.450000000000003</v>
      </c>
      <c r="L331" s="277">
        <v>36.299999999999997</v>
      </c>
      <c r="M331" s="277">
        <v>7.3683699999999996</v>
      </c>
    </row>
    <row r="332" spans="1:13">
      <c r="A332" s="268">
        <v>322</v>
      </c>
      <c r="B332" s="277" t="s">
        <v>149</v>
      </c>
      <c r="C332" s="278">
        <v>1084.3</v>
      </c>
      <c r="D332" s="279">
        <v>1082.9000000000001</v>
      </c>
      <c r="E332" s="279">
        <v>1065.8000000000002</v>
      </c>
      <c r="F332" s="279">
        <v>1047.3000000000002</v>
      </c>
      <c r="G332" s="279">
        <v>1030.2000000000003</v>
      </c>
      <c r="H332" s="279">
        <v>1101.4000000000001</v>
      </c>
      <c r="I332" s="279">
        <v>1118.5</v>
      </c>
      <c r="J332" s="279">
        <v>1137</v>
      </c>
      <c r="K332" s="277">
        <v>1100</v>
      </c>
      <c r="L332" s="277">
        <v>1064.4000000000001</v>
      </c>
      <c r="M332" s="277">
        <v>13.66391</v>
      </c>
    </row>
    <row r="333" spans="1:13">
      <c r="A333" s="268">
        <v>323</v>
      </c>
      <c r="B333" s="277" t="s">
        <v>3162</v>
      </c>
      <c r="C333" s="278">
        <v>290.25</v>
      </c>
      <c r="D333" s="279">
        <v>290.76666666666671</v>
      </c>
      <c r="E333" s="279">
        <v>287.58333333333343</v>
      </c>
      <c r="F333" s="279">
        <v>284.91666666666674</v>
      </c>
      <c r="G333" s="279">
        <v>281.73333333333346</v>
      </c>
      <c r="H333" s="279">
        <v>293.43333333333339</v>
      </c>
      <c r="I333" s="279">
        <v>296.61666666666667</v>
      </c>
      <c r="J333" s="279">
        <v>299.28333333333336</v>
      </c>
      <c r="K333" s="277">
        <v>293.95</v>
      </c>
      <c r="L333" s="277">
        <v>288.10000000000002</v>
      </c>
      <c r="M333" s="277">
        <v>8.8480799999999995</v>
      </c>
    </row>
    <row r="334" spans="1:13">
      <c r="A334" s="268">
        <v>324</v>
      </c>
      <c r="B334" s="277" t="s">
        <v>269</v>
      </c>
      <c r="C334" s="278">
        <v>679.8</v>
      </c>
      <c r="D334" s="279">
        <v>678.45</v>
      </c>
      <c r="E334" s="279">
        <v>672.30000000000007</v>
      </c>
      <c r="F334" s="279">
        <v>664.80000000000007</v>
      </c>
      <c r="G334" s="279">
        <v>658.65000000000009</v>
      </c>
      <c r="H334" s="279">
        <v>685.95</v>
      </c>
      <c r="I334" s="279">
        <v>692.10000000000014</v>
      </c>
      <c r="J334" s="279">
        <v>699.6</v>
      </c>
      <c r="K334" s="277">
        <v>684.6</v>
      </c>
      <c r="L334" s="277">
        <v>670.95</v>
      </c>
      <c r="M334" s="277">
        <v>9.1360700000000001</v>
      </c>
    </row>
    <row r="335" spans="1:13">
      <c r="A335" s="268">
        <v>325</v>
      </c>
      <c r="B335" s="277" t="s">
        <v>150</v>
      </c>
      <c r="C335" s="278">
        <v>36.4</v>
      </c>
      <c r="D335" s="279">
        <v>36.383333333333333</v>
      </c>
      <c r="E335" s="279">
        <v>35.766666666666666</v>
      </c>
      <c r="F335" s="279">
        <v>35.133333333333333</v>
      </c>
      <c r="G335" s="279">
        <v>34.516666666666666</v>
      </c>
      <c r="H335" s="279">
        <v>37.016666666666666</v>
      </c>
      <c r="I335" s="279">
        <v>37.633333333333326</v>
      </c>
      <c r="J335" s="279">
        <v>38.266666666666666</v>
      </c>
      <c r="K335" s="277">
        <v>37</v>
      </c>
      <c r="L335" s="277">
        <v>35.75</v>
      </c>
      <c r="M335" s="277">
        <v>203.13079999999999</v>
      </c>
    </row>
    <row r="336" spans="1:13">
      <c r="A336" s="268">
        <v>326</v>
      </c>
      <c r="B336" s="277" t="s">
        <v>261</v>
      </c>
      <c r="C336" s="278">
        <v>2872.4</v>
      </c>
      <c r="D336" s="279">
        <v>2875.1</v>
      </c>
      <c r="E336" s="279">
        <v>2836.2</v>
      </c>
      <c r="F336" s="279">
        <v>2800</v>
      </c>
      <c r="G336" s="279">
        <v>2761.1</v>
      </c>
      <c r="H336" s="279">
        <v>2911.2999999999997</v>
      </c>
      <c r="I336" s="279">
        <v>2950.2000000000003</v>
      </c>
      <c r="J336" s="279">
        <v>2986.3999999999996</v>
      </c>
      <c r="K336" s="277">
        <v>2914</v>
      </c>
      <c r="L336" s="277">
        <v>2838.9</v>
      </c>
      <c r="M336" s="277">
        <v>2.1722899999999998</v>
      </c>
    </row>
    <row r="337" spans="1:13">
      <c r="A337" s="268">
        <v>327</v>
      </c>
      <c r="B337" s="277" t="s">
        <v>478</v>
      </c>
      <c r="C337" s="278">
        <v>1718.25</v>
      </c>
      <c r="D337" s="279">
        <v>1722.4166666666667</v>
      </c>
      <c r="E337" s="279">
        <v>1700.8333333333335</v>
      </c>
      <c r="F337" s="279">
        <v>1683.4166666666667</v>
      </c>
      <c r="G337" s="279">
        <v>1661.8333333333335</v>
      </c>
      <c r="H337" s="279">
        <v>1739.8333333333335</v>
      </c>
      <c r="I337" s="279">
        <v>1761.416666666667</v>
      </c>
      <c r="J337" s="279">
        <v>1778.8333333333335</v>
      </c>
      <c r="K337" s="277">
        <v>1744</v>
      </c>
      <c r="L337" s="277">
        <v>1705</v>
      </c>
      <c r="M337" s="277">
        <v>0.64710000000000001</v>
      </c>
    </row>
    <row r="338" spans="1:13">
      <c r="A338" s="268">
        <v>328</v>
      </c>
      <c r="B338" s="277" t="s">
        <v>151</v>
      </c>
      <c r="C338" s="278">
        <v>25.9</v>
      </c>
      <c r="D338" s="279">
        <v>26.049999999999997</v>
      </c>
      <c r="E338" s="279">
        <v>25.399999999999995</v>
      </c>
      <c r="F338" s="279">
        <v>24.9</v>
      </c>
      <c r="G338" s="279">
        <v>24.249999999999996</v>
      </c>
      <c r="H338" s="279">
        <v>26.549999999999994</v>
      </c>
      <c r="I338" s="279">
        <v>27.2</v>
      </c>
      <c r="J338" s="279">
        <v>27.699999999999992</v>
      </c>
      <c r="K338" s="277">
        <v>26.7</v>
      </c>
      <c r="L338" s="277">
        <v>25.55</v>
      </c>
      <c r="M338" s="277">
        <v>121.61218</v>
      </c>
    </row>
    <row r="339" spans="1:13">
      <c r="A339" s="268">
        <v>329</v>
      </c>
      <c r="B339" s="277" t="s">
        <v>477</v>
      </c>
      <c r="C339" s="278">
        <v>51</v>
      </c>
      <c r="D339" s="279">
        <v>51.433333333333337</v>
      </c>
      <c r="E339" s="279">
        <v>50.166666666666671</v>
      </c>
      <c r="F339" s="279">
        <v>49.333333333333336</v>
      </c>
      <c r="G339" s="279">
        <v>48.06666666666667</v>
      </c>
      <c r="H339" s="279">
        <v>52.266666666666673</v>
      </c>
      <c r="I339" s="279">
        <v>53.533333333333339</v>
      </c>
      <c r="J339" s="279">
        <v>54.366666666666674</v>
      </c>
      <c r="K339" s="277">
        <v>52.7</v>
      </c>
      <c r="L339" s="277">
        <v>50.6</v>
      </c>
      <c r="M339" s="277">
        <v>3.05037</v>
      </c>
    </row>
    <row r="340" spans="1:13">
      <c r="A340" s="268">
        <v>330</v>
      </c>
      <c r="B340" s="277" t="s">
        <v>152</v>
      </c>
      <c r="C340" s="278">
        <v>33.549999999999997</v>
      </c>
      <c r="D340" s="279">
        <v>33.483333333333327</v>
      </c>
      <c r="E340" s="279">
        <v>32.816666666666656</v>
      </c>
      <c r="F340" s="279">
        <v>32.083333333333329</v>
      </c>
      <c r="G340" s="279">
        <v>31.416666666666657</v>
      </c>
      <c r="H340" s="279">
        <v>34.216666666666654</v>
      </c>
      <c r="I340" s="279">
        <v>34.883333333333326</v>
      </c>
      <c r="J340" s="279">
        <v>35.616666666666653</v>
      </c>
      <c r="K340" s="277">
        <v>34.15</v>
      </c>
      <c r="L340" s="277">
        <v>32.75</v>
      </c>
      <c r="M340" s="277">
        <v>259.96111000000002</v>
      </c>
    </row>
    <row r="341" spans="1:13">
      <c r="A341" s="268">
        <v>331</v>
      </c>
      <c r="B341" s="277" t="s">
        <v>473</v>
      </c>
      <c r="C341" s="278">
        <v>431.55</v>
      </c>
      <c r="D341" s="279">
        <v>431.48333333333335</v>
      </c>
      <c r="E341" s="279">
        <v>425.61666666666667</v>
      </c>
      <c r="F341" s="279">
        <v>419.68333333333334</v>
      </c>
      <c r="G341" s="279">
        <v>413.81666666666666</v>
      </c>
      <c r="H341" s="279">
        <v>437.41666666666669</v>
      </c>
      <c r="I341" s="279">
        <v>443.28333333333336</v>
      </c>
      <c r="J341" s="279">
        <v>449.2166666666667</v>
      </c>
      <c r="K341" s="277">
        <v>437.35</v>
      </c>
      <c r="L341" s="277">
        <v>425.55</v>
      </c>
      <c r="M341" s="277">
        <v>0.27825</v>
      </c>
    </row>
    <row r="342" spans="1:13">
      <c r="A342" s="268">
        <v>332</v>
      </c>
      <c r="B342" s="277" t="s">
        <v>153</v>
      </c>
      <c r="C342" s="278">
        <v>16833.099999999999</v>
      </c>
      <c r="D342" s="279">
        <v>16778.683333333334</v>
      </c>
      <c r="E342" s="279">
        <v>16682.416666666668</v>
      </c>
      <c r="F342" s="279">
        <v>16531.733333333334</v>
      </c>
      <c r="G342" s="279">
        <v>16435.466666666667</v>
      </c>
      <c r="H342" s="279">
        <v>16929.366666666669</v>
      </c>
      <c r="I342" s="279">
        <v>17025.633333333331</v>
      </c>
      <c r="J342" s="279">
        <v>17176.316666666669</v>
      </c>
      <c r="K342" s="277">
        <v>16874.95</v>
      </c>
      <c r="L342" s="277">
        <v>16628</v>
      </c>
      <c r="M342" s="277">
        <v>1.3361099999999999</v>
      </c>
    </row>
    <row r="343" spans="1:13">
      <c r="A343" s="268">
        <v>333</v>
      </c>
      <c r="B343" s="277" t="s">
        <v>3182</v>
      </c>
      <c r="C343" s="278">
        <v>41.3</v>
      </c>
      <c r="D343" s="279">
        <v>40.416666666666664</v>
      </c>
      <c r="E343" s="279">
        <v>39.383333333333326</v>
      </c>
      <c r="F343" s="279">
        <v>37.466666666666661</v>
      </c>
      <c r="G343" s="279">
        <v>36.433333333333323</v>
      </c>
      <c r="H343" s="279">
        <v>42.333333333333329</v>
      </c>
      <c r="I343" s="279">
        <v>43.366666666666674</v>
      </c>
      <c r="J343" s="279">
        <v>45.283333333333331</v>
      </c>
      <c r="K343" s="277">
        <v>41.45</v>
      </c>
      <c r="L343" s="277">
        <v>38.5</v>
      </c>
      <c r="M343" s="277">
        <v>28.148250000000001</v>
      </c>
    </row>
    <row r="344" spans="1:13">
      <c r="A344" s="268">
        <v>334</v>
      </c>
      <c r="B344" s="277" t="s">
        <v>476</v>
      </c>
      <c r="C344" s="278">
        <v>36.200000000000003</v>
      </c>
      <c r="D344" s="279">
        <v>36.416666666666664</v>
      </c>
      <c r="E344" s="279">
        <v>35.333333333333329</v>
      </c>
      <c r="F344" s="279">
        <v>34.466666666666661</v>
      </c>
      <c r="G344" s="279">
        <v>33.383333333333326</v>
      </c>
      <c r="H344" s="279">
        <v>37.283333333333331</v>
      </c>
      <c r="I344" s="279">
        <v>38.36666666666666</v>
      </c>
      <c r="J344" s="279">
        <v>39.233333333333334</v>
      </c>
      <c r="K344" s="277">
        <v>37.5</v>
      </c>
      <c r="L344" s="277">
        <v>35.549999999999997</v>
      </c>
      <c r="M344" s="277">
        <v>19.72363</v>
      </c>
    </row>
    <row r="345" spans="1:13">
      <c r="A345" s="268">
        <v>335</v>
      </c>
      <c r="B345" s="277" t="s">
        <v>475</v>
      </c>
      <c r="C345" s="278">
        <v>287.95</v>
      </c>
      <c r="D345" s="279">
        <v>287.40000000000003</v>
      </c>
      <c r="E345" s="279">
        <v>280.75000000000006</v>
      </c>
      <c r="F345" s="279">
        <v>273.55</v>
      </c>
      <c r="G345" s="279">
        <v>266.90000000000003</v>
      </c>
      <c r="H345" s="279">
        <v>294.60000000000008</v>
      </c>
      <c r="I345" s="279">
        <v>301.25000000000006</v>
      </c>
      <c r="J345" s="279">
        <v>308.4500000000001</v>
      </c>
      <c r="K345" s="277">
        <v>294.05</v>
      </c>
      <c r="L345" s="277">
        <v>280.2</v>
      </c>
      <c r="M345" s="277">
        <v>1.56159</v>
      </c>
    </row>
    <row r="346" spans="1:13">
      <c r="A346" s="268">
        <v>336</v>
      </c>
      <c r="B346" s="277" t="s">
        <v>270</v>
      </c>
      <c r="C346" s="278">
        <v>20.25</v>
      </c>
      <c r="D346" s="279">
        <v>20.366666666666664</v>
      </c>
      <c r="E346" s="279">
        <v>20.083333333333329</v>
      </c>
      <c r="F346" s="279">
        <v>19.916666666666664</v>
      </c>
      <c r="G346" s="279">
        <v>19.633333333333329</v>
      </c>
      <c r="H346" s="279">
        <v>20.533333333333328</v>
      </c>
      <c r="I346" s="279">
        <v>20.816666666666666</v>
      </c>
      <c r="J346" s="279">
        <v>20.983333333333327</v>
      </c>
      <c r="K346" s="277">
        <v>20.65</v>
      </c>
      <c r="L346" s="277">
        <v>20.2</v>
      </c>
      <c r="M346" s="277">
        <v>48.388179999999998</v>
      </c>
    </row>
    <row r="347" spans="1:13">
      <c r="A347" s="268">
        <v>337</v>
      </c>
      <c r="B347" s="277" t="s">
        <v>283</v>
      </c>
      <c r="C347" s="278">
        <v>114.6</v>
      </c>
      <c r="D347" s="279">
        <v>115.26666666666667</v>
      </c>
      <c r="E347" s="279">
        <v>112.78333333333333</v>
      </c>
      <c r="F347" s="279">
        <v>110.96666666666667</v>
      </c>
      <c r="G347" s="279">
        <v>108.48333333333333</v>
      </c>
      <c r="H347" s="279">
        <v>117.08333333333333</v>
      </c>
      <c r="I347" s="279">
        <v>119.56666666666665</v>
      </c>
      <c r="J347" s="279">
        <v>121.38333333333333</v>
      </c>
      <c r="K347" s="277">
        <v>117.75</v>
      </c>
      <c r="L347" s="277">
        <v>113.45</v>
      </c>
      <c r="M347" s="277">
        <v>3.2852700000000001</v>
      </c>
    </row>
    <row r="348" spans="1:13">
      <c r="A348" s="268">
        <v>338</v>
      </c>
      <c r="B348" s="277" t="s">
        <v>154</v>
      </c>
      <c r="C348" s="278">
        <v>1592.9</v>
      </c>
      <c r="D348" s="279">
        <v>1579.6000000000001</v>
      </c>
      <c r="E348" s="279">
        <v>1560.5000000000002</v>
      </c>
      <c r="F348" s="279">
        <v>1528.1000000000001</v>
      </c>
      <c r="G348" s="279">
        <v>1509.0000000000002</v>
      </c>
      <c r="H348" s="279">
        <v>1612.0000000000002</v>
      </c>
      <c r="I348" s="279">
        <v>1631.1000000000001</v>
      </c>
      <c r="J348" s="279">
        <v>1663.5000000000002</v>
      </c>
      <c r="K348" s="277">
        <v>1598.7</v>
      </c>
      <c r="L348" s="277">
        <v>1547.2</v>
      </c>
      <c r="M348" s="277">
        <v>5.3316800000000004</v>
      </c>
    </row>
    <row r="349" spans="1:13">
      <c r="A349" s="268">
        <v>339</v>
      </c>
      <c r="B349" s="277" t="s">
        <v>479</v>
      </c>
      <c r="C349" s="278">
        <v>1208.1500000000001</v>
      </c>
      <c r="D349" s="279">
        <v>1207.6333333333334</v>
      </c>
      <c r="E349" s="279">
        <v>1173.5666666666668</v>
      </c>
      <c r="F349" s="279">
        <v>1138.9833333333333</v>
      </c>
      <c r="G349" s="279">
        <v>1104.9166666666667</v>
      </c>
      <c r="H349" s="279">
        <v>1242.2166666666669</v>
      </c>
      <c r="I349" s="279">
        <v>1276.2833333333335</v>
      </c>
      <c r="J349" s="279">
        <v>1310.866666666667</v>
      </c>
      <c r="K349" s="277">
        <v>1241.7</v>
      </c>
      <c r="L349" s="277">
        <v>1173.05</v>
      </c>
      <c r="M349" s="277">
        <v>0.30978</v>
      </c>
    </row>
    <row r="350" spans="1:13">
      <c r="A350" s="268">
        <v>340</v>
      </c>
      <c r="B350" s="277" t="s">
        <v>474</v>
      </c>
      <c r="C350" s="278">
        <v>45.9</v>
      </c>
      <c r="D350" s="279">
        <v>46.116666666666667</v>
      </c>
      <c r="E350" s="279">
        <v>45.333333333333336</v>
      </c>
      <c r="F350" s="279">
        <v>44.766666666666666</v>
      </c>
      <c r="G350" s="279">
        <v>43.983333333333334</v>
      </c>
      <c r="H350" s="279">
        <v>46.683333333333337</v>
      </c>
      <c r="I350" s="279">
        <v>47.466666666666669</v>
      </c>
      <c r="J350" s="279">
        <v>48.033333333333339</v>
      </c>
      <c r="K350" s="277">
        <v>46.9</v>
      </c>
      <c r="L350" s="277">
        <v>45.55</v>
      </c>
      <c r="M350" s="277">
        <v>10.21485</v>
      </c>
    </row>
    <row r="351" spans="1:13">
      <c r="A351" s="268">
        <v>341</v>
      </c>
      <c r="B351" s="277" t="s">
        <v>155</v>
      </c>
      <c r="C351" s="278">
        <v>84.3</v>
      </c>
      <c r="D351" s="279">
        <v>84.36666666666666</v>
      </c>
      <c r="E351" s="279">
        <v>83.083333333333314</v>
      </c>
      <c r="F351" s="279">
        <v>81.86666666666666</v>
      </c>
      <c r="G351" s="279">
        <v>80.583333333333314</v>
      </c>
      <c r="H351" s="279">
        <v>85.583333333333314</v>
      </c>
      <c r="I351" s="279">
        <v>86.866666666666646</v>
      </c>
      <c r="J351" s="279">
        <v>88.083333333333314</v>
      </c>
      <c r="K351" s="277">
        <v>85.65</v>
      </c>
      <c r="L351" s="277">
        <v>83.15</v>
      </c>
      <c r="M351" s="277">
        <v>41.548250000000003</v>
      </c>
    </row>
    <row r="352" spans="1:13">
      <c r="A352" s="268">
        <v>342</v>
      </c>
      <c r="B352" s="277" t="s">
        <v>156</v>
      </c>
      <c r="C352" s="278">
        <v>90.4</v>
      </c>
      <c r="D352" s="279">
        <v>90.483333333333334</v>
      </c>
      <c r="E352" s="279">
        <v>89.666666666666671</v>
      </c>
      <c r="F352" s="279">
        <v>88.933333333333337</v>
      </c>
      <c r="G352" s="279">
        <v>88.116666666666674</v>
      </c>
      <c r="H352" s="279">
        <v>91.216666666666669</v>
      </c>
      <c r="I352" s="279">
        <v>92.033333333333331</v>
      </c>
      <c r="J352" s="279">
        <v>92.766666666666666</v>
      </c>
      <c r="K352" s="277">
        <v>91.3</v>
      </c>
      <c r="L352" s="277">
        <v>89.75</v>
      </c>
      <c r="M352" s="277">
        <v>122.13263000000001</v>
      </c>
    </row>
    <row r="353" spans="1:13">
      <c r="A353" s="268">
        <v>343</v>
      </c>
      <c r="B353" s="277" t="s">
        <v>271</v>
      </c>
      <c r="C353" s="278">
        <v>366.3</v>
      </c>
      <c r="D353" s="279">
        <v>366.08333333333331</v>
      </c>
      <c r="E353" s="279">
        <v>363.21666666666664</v>
      </c>
      <c r="F353" s="279">
        <v>360.13333333333333</v>
      </c>
      <c r="G353" s="279">
        <v>357.26666666666665</v>
      </c>
      <c r="H353" s="279">
        <v>369.16666666666663</v>
      </c>
      <c r="I353" s="279">
        <v>372.0333333333333</v>
      </c>
      <c r="J353" s="279">
        <v>375.11666666666662</v>
      </c>
      <c r="K353" s="277">
        <v>368.95</v>
      </c>
      <c r="L353" s="277">
        <v>363</v>
      </c>
      <c r="M353" s="277">
        <v>1.9413800000000001</v>
      </c>
    </row>
    <row r="354" spans="1:13">
      <c r="A354" s="268">
        <v>344</v>
      </c>
      <c r="B354" s="277" t="s">
        <v>272</v>
      </c>
      <c r="C354" s="278">
        <v>2757.65</v>
      </c>
      <c r="D354" s="279">
        <v>2772.8833333333332</v>
      </c>
      <c r="E354" s="279">
        <v>2720.7666666666664</v>
      </c>
      <c r="F354" s="279">
        <v>2683.8833333333332</v>
      </c>
      <c r="G354" s="279">
        <v>2631.7666666666664</v>
      </c>
      <c r="H354" s="279">
        <v>2809.7666666666664</v>
      </c>
      <c r="I354" s="279">
        <v>2861.8833333333332</v>
      </c>
      <c r="J354" s="279">
        <v>2898.7666666666664</v>
      </c>
      <c r="K354" s="277">
        <v>2825</v>
      </c>
      <c r="L354" s="277">
        <v>2736</v>
      </c>
      <c r="M354" s="277">
        <v>0.28813</v>
      </c>
    </row>
    <row r="355" spans="1:13">
      <c r="A355" s="268">
        <v>345</v>
      </c>
      <c r="B355" s="277" t="s">
        <v>157</v>
      </c>
      <c r="C355" s="278">
        <v>99.8</v>
      </c>
      <c r="D355" s="279">
        <v>99.766666666666666</v>
      </c>
      <c r="E355" s="279">
        <v>98.533333333333331</v>
      </c>
      <c r="F355" s="279">
        <v>97.266666666666666</v>
      </c>
      <c r="G355" s="279">
        <v>96.033333333333331</v>
      </c>
      <c r="H355" s="279">
        <v>101.03333333333333</v>
      </c>
      <c r="I355" s="279">
        <v>102.26666666666665</v>
      </c>
      <c r="J355" s="279">
        <v>103.53333333333333</v>
      </c>
      <c r="K355" s="277">
        <v>101</v>
      </c>
      <c r="L355" s="277">
        <v>98.5</v>
      </c>
      <c r="M355" s="277">
        <v>4.8617600000000003</v>
      </c>
    </row>
    <row r="356" spans="1:13">
      <c r="A356" s="268">
        <v>346</v>
      </c>
      <c r="B356" s="277" t="s">
        <v>480</v>
      </c>
      <c r="C356" s="278">
        <v>79.8</v>
      </c>
      <c r="D356" s="279">
        <v>79.8</v>
      </c>
      <c r="E356" s="279">
        <v>79.8</v>
      </c>
      <c r="F356" s="279">
        <v>79.8</v>
      </c>
      <c r="G356" s="279">
        <v>79.8</v>
      </c>
      <c r="H356" s="279">
        <v>79.8</v>
      </c>
      <c r="I356" s="279">
        <v>79.8</v>
      </c>
      <c r="J356" s="279">
        <v>79.8</v>
      </c>
      <c r="K356" s="277">
        <v>79.8</v>
      </c>
      <c r="L356" s="277">
        <v>79.8</v>
      </c>
      <c r="M356" s="277">
        <v>0.10581</v>
      </c>
    </row>
    <row r="357" spans="1:13">
      <c r="A357" s="268">
        <v>347</v>
      </c>
      <c r="B357" s="277" t="s">
        <v>158</v>
      </c>
      <c r="C357" s="278">
        <v>78.55</v>
      </c>
      <c r="D357" s="279">
        <v>78.8</v>
      </c>
      <c r="E357" s="279">
        <v>77.449999999999989</v>
      </c>
      <c r="F357" s="279">
        <v>76.349999999999994</v>
      </c>
      <c r="G357" s="279">
        <v>74.999999999999986</v>
      </c>
      <c r="H357" s="279">
        <v>79.899999999999991</v>
      </c>
      <c r="I357" s="279">
        <v>81.249999999999986</v>
      </c>
      <c r="J357" s="279">
        <v>82.35</v>
      </c>
      <c r="K357" s="277">
        <v>80.150000000000006</v>
      </c>
      <c r="L357" s="277">
        <v>77.7</v>
      </c>
      <c r="M357" s="277">
        <v>177.73267000000001</v>
      </c>
    </row>
    <row r="358" spans="1:13">
      <c r="A358" s="268">
        <v>348</v>
      </c>
      <c r="B358" s="277" t="s">
        <v>481</v>
      </c>
      <c r="C358" s="278">
        <v>65.8</v>
      </c>
      <c r="D358" s="279">
        <v>66.36666666666666</v>
      </c>
      <c r="E358" s="279">
        <v>64.533333333333317</v>
      </c>
      <c r="F358" s="279">
        <v>63.266666666666652</v>
      </c>
      <c r="G358" s="279">
        <v>61.433333333333309</v>
      </c>
      <c r="H358" s="279">
        <v>67.633333333333326</v>
      </c>
      <c r="I358" s="279">
        <v>69.466666666666669</v>
      </c>
      <c r="J358" s="279">
        <v>70.733333333333334</v>
      </c>
      <c r="K358" s="277">
        <v>68.2</v>
      </c>
      <c r="L358" s="277">
        <v>65.099999999999994</v>
      </c>
      <c r="M358" s="277">
        <v>2.1450300000000002</v>
      </c>
    </row>
    <row r="359" spans="1:13">
      <c r="A359" s="268">
        <v>349</v>
      </c>
      <c r="B359" s="277" t="s">
        <v>482</v>
      </c>
      <c r="C359" s="278">
        <v>177.85</v>
      </c>
      <c r="D359" s="279">
        <v>178.91666666666666</v>
      </c>
      <c r="E359" s="279">
        <v>175.93333333333331</v>
      </c>
      <c r="F359" s="279">
        <v>174.01666666666665</v>
      </c>
      <c r="G359" s="279">
        <v>171.0333333333333</v>
      </c>
      <c r="H359" s="279">
        <v>180.83333333333331</v>
      </c>
      <c r="I359" s="279">
        <v>183.81666666666666</v>
      </c>
      <c r="J359" s="279">
        <v>185.73333333333332</v>
      </c>
      <c r="K359" s="277">
        <v>181.9</v>
      </c>
      <c r="L359" s="277">
        <v>177</v>
      </c>
      <c r="M359" s="277">
        <v>2.1831299999999998</v>
      </c>
    </row>
    <row r="360" spans="1:13">
      <c r="A360" s="268">
        <v>350</v>
      </c>
      <c r="B360" s="277" t="s">
        <v>483</v>
      </c>
      <c r="C360" s="278">
        <v>168.1</v>
      </c>
      <c r="D360" s="279">
        <v>169.36666666666667</v>
      </c>
      <c r="E360" s="279">
        <v>165.73333333333335</v>
      </c>
      <c r="F360" s="279">
        <v>163.36666666666667</v>
      </c>
      <c r="G360" s="279">
        <v>159.73333333333335</v>
      </c>
      <c r="H360" s="279">
        <v>171.73333333333335</v>
      </c>
      <c r="I360" s="279">
        <v>175.36666666666667</v>
      </c>
      <c r="J360" s="279">
        <v>177.73333333333335</v>
      </c>
      <c r="K360" s="277">
        <v>173</v>
      </c>
      <c r="L360" s="277">
        <v>167</v>
      </c>
      <c r="M360" s="277">
        <v>9.9330000000000002E-2</v>
      </c>
    </row>
    <row r="361" spans="1:13">
      <c r="A361" s="268">
        <v>351</v>
      </c>
      <c r="B361" s="277" t="s">
        <v>159</v>
      </c>
      <c r="C361" s="278">
        <v>19892.75</v>
      </c>
      <c r="D361" s="279">
        <v>19989.733333333334</v>
      </c>
      <c r="E361" s="279">
        <v>19713.016666666666</v>
      </c>
      <c r="F361" s="279">
        <v>19533.283333333333</v>
      </c>
      <c r="G361" s="279">
        <v>19256.566666666666</v>
      </c>
      <c r="H361" s="279">
        <v>20169.466666666667</v>
      </c>
      <c r="I361" s="279">
        <v>20446.183333333334</v>
      </c>
      <c r="J361" s="279">
        <v>20625.916666666668</v>
      </c>
      <c r="K361" s="277">
        <v>20266.45</v>
      </c>
      <c r="L361" s="277">
        <v>19810</v>
      </c>
      <c r="M361" s="277">
        <v>0.31503999999999999</v>
      </c>
    </row>
    <row r="362" spans="1:13">
      <c r="A362" s="268">
        <v>352</v>
      </c>
      <c r="B362" s="277" t="s">
        <v>487</v>
      </c>
      <c r="C362" s="278">
        <v>91</v>
      </c>
      <c r="D362" s="279">
        <v>91.633333333333326</v>
      </c>
      <c r="E362" s="279">
        <v>90.316666666666649</v>
      </c>
      <c r="F362" s="279">
        <v>89.633333333333326</v>
      </c>
      <c r="G362" s="279">
        <v>88.316666666666649</v>
      </c>
      <c r="H362" s="279">
        <v>92.316666666666649</v>
      </c>
      <c r="I362" s="279">
        <v>93.633333333333312</v>
      </c>
      <c r="J362" s="279">
        <v>94.316666666666649</v>
      </c>
      <c r="K362" s="277">
        <v>92.95</v>
      </c>
      <c r="L362" s="277">
        <v>90.95</v>
      </c>
      <c r="M362" s="277">
        <v>2.1797300000000002</v>
      </c>
    </row>
    <row r="363" spans="1:13">
      <c r="A363" s="268">
        <v>353</v>
      </c>
      <c r="B363" s="277" t="s">
        <v>484</v>
      </c>
      <c r="C363" s="278">
        <v>15.55</v>
      </c>
      <c r="D363" s="279">
        <v>15.700000000000001</v>
      </c>
      <c r="E363" s="279">
        <v>15.200000000000003</v>
      </c>
      <c r="F363" s="279">
        <v>14.850000000000001</v>
      </c>
      <c r="G363" s="279">
        <v>14.350000000000003</v>
      </c>
      <c r="H363" s="279">
        <v>16.050000000000004</v>
      </c>
      <c r="I363" s="279">
        <v>16.549999999999997</v>
      </c>
      <c r="J363" s="279">
        <v>16.900000000000002</v>
      </c>
      <c r="K363" s="277">
        <v>16.2</v>
      </c>
      <c r="L363" s="277">
        <v>15.35</v>
      </c>
      <c r="M363" s="277">
        <v>21.422229999999999</v>
      </c>
    </row>
    <row r="364" spans="1:13">
      <c r="A364" s="268">
        <v>354</v>
      </c>
      <c r="B364" s="277" t="s">
        <v>160</v>
      </c>
      <c r="C364" s="278">
        <v>1448.85</v>
      </c>
      <c r="D364" s="279">
        <v>1451.3333333333333</v>
      </c>
      <c r="E364" s="279">
        <v>1432.6666666666665</v>
      </c>
      <c r="F364" s="279">
        <v>1416.4833333333333</v>
      </c>
      <c r="G364" s="279">
        <v>1397.8166666666666</v>
      </c>
      <c r="H364" s="279">
        <v>1467.5166666666664</v>
      </c>
      <c r="I364" s="279">
        <v>1486.1833333333329</v>
      </c>
      <c r="J364" s="279">
        <v>1502.3666666666663</v>
      </c>
      <c r="K364" s="277">
        <v>1470</v>
      </c>
      <c r="L364" s="277">
        <v>1435.15</v>
      </c>
      <c r="M364" s="277">
        <v>8.6913999999999998</v>
      </c>
    </row>
    <row r="365" spans="1:13">
      <c r="A365" s="268">
        <v>355</v>
      </c>
      <c r="B365" s="277" t="s">
        <v>488</v>
      </c>
      <c r="C365" s="278">
        <v>731.75</v>
      </c>
      <c r="D365" s="279">
        <v>727.58333333333337</v>
      </c>
      <c r="E365" s="279">
        <v>705.16666666666674</v>
      </c>
      <c r="F365" s="279">
        <v>678.58333333333337</v>
      </c>
      <c r="G365" s="279">
        <v>656.16666666666674</v>
      </c>
      <c r="H365" s="279">
        <v>754.16666666666674</v>
      </c>
      <c r="I365" s="279">
        <v>776.58333333333348</v>
      </c>
      <c r="J365" s="279">
        <v>803.16666666666674</v>
      </c>
      <c r="K365" s="277">
        <v>750</v>
      </c>
      <c r="L365" s="277">
        <v>701</v>
      </c>
      <c r="M365" s="277">
        <v>1.31531</v>
      </c>
    </row>
    <row r="366" spans="1:13">
      <c r="A366" s="268">
        <v>356</v>
      </c>
      <c r="B366" s="277" t="s">
        <v>161</v>
      </c>
      <c r="C366" s="278">
        <v>261.60000000000002</v>
      </c>
      <c r="D366" s="279">
        <v>261.78333333333336</v>
      </c>
      <c r="E366" s="279">
        <v>259.4666666666667</v>
      </c>
      <c r="F366" s="279">
        <v>257.33333333333331</v>
      </c>
      <c r="G366" s="279">
        <v>255.01666666666665</v>
      </c>
      <c r="H366" s="279">
        <v>263.91666666666674</v>
      </c>
      <c r="I366" s="279">
        <v>266.23333333333346</v>
      </c>
      <c r="J366" s="279">
        <v>268.36666666666679</v>
      </c>
      <c r="K366" s="277">
        <v>264.10000000000002</v>
      </c>
      <c r="L366" s="277">
        <v>259.64999999999998</v>
      </c>
      <c r="M366" s="277">
        <v>27.544160000000002</v>
      </c>
    </row>
    <row r="367" spans="1:13">
      <c r="A367" s="268">
        <v>357</v>
      </c>
      <c r="B367" s="277" t="s">
        <v>162</v>
      </c>
      <c r="C367" s="278">
        <v>83.6</v>
      </c>
      <c r="D367" s="279">
        <v>83.716666666666654</v>
      </c>
      <c r="E367" s="279">
        <v>82.583333333333314</v>
      </c>
      <c r="F367" s="279">
        <v>81.566666666666663</v>
      </c>
      <c r="G367" s="279">
        <v>80.433333333333323</v>
      </c>
      <c r="H367" s="279">
        <v>84.733333333333306</v>
      </c>
      <c r="I367" s="279">
        <v>85.86666666666666</v>
      </c>
      <c r="J367" s="279">
        <v>86.883333333333297</v>
      </c>
      <c r="K367" s="277">
        <v>84.85</v>
      </c>
      <c r="L367" s="277">
        <v>82.7</v>
      </c>
      <c r="M367" s="277">
        <v>59.572470000000003</v>
      </c>
    </row>
    <row r="368" spans="1:13">
      <c r="A368" s="268">
        <v>358</v>
      </c>
      <c r="B368" s="277" t="s">
        <v>275</v>
      </c>
      <c r="C368" s="278">
        <v>4090.35</v>
      </c>
      <c r="D368" s="279">
        <v>4104.7833333333338</v>
      </c>
      <c r="E368" s="279">
        <v>4062.5666666666675</v>
      </c>
      <c r="F368" s="279">
        <v>4034.7833333333338</v>
      </c>
      <c r="G368" s="279">
        <v>3992.5666666666675</v>
      </c>
      <c r="H368" s="279">
        <v>4132.5666666666675</v>
      </c>
      <c r="I368" s="279">
        <v>4174.7833333333328</v>
      </c>
      <c r="J368" s="279">
        <v>4202.5666666666675</v>
      </c>
      <c r="K368" s="277">
        <v>4147</v>
      </c>
      <c r="L368" s="277">
        <v>4077</v>
      </c>
      <c r="M368" s="277">
        <v>0.34554000000000001</v>
      </c>
    </row>
    <row r="369" spans="1:13">
      <c r="A369" s="268">
        <v>359</v>
      </c>
      <c r="B369" s="277" t="s">
        <v>277</v>
      </c>
      <c r="C369" s="278">
        <v>10382.1</v>
      </c>
      <c r="D369" s="279">
        <v>10451.049999999999</v>
      </c>
      <c r="E369" s="279">
        <v>10256.099999999999</v>
      </c>
      <c r="F369" s="279">
        <v>10130.099999999999</v>
      </c>
      <c r="G369" s="279">
        <v>9935.1499999999978</v>
      </c>
      <c r="H369" s="279">
        <v>10577.05</v>
      </c>
      <c r="I369" s="279">
        <v>10772</v>
      </c>
      <c r="J369" s="279">
        <v>10898</v>
      </c>
      <c r="K369" s="277">
        <v>10646</v>
      </c>
      <c r="L369" s="277">
        <v>10325.049999999999</v>
      </c>
      <c r="M369" s="277">
        <v>3.9489999999999997E-2</v>
      </c>
    </row>
    <row r="370" spans="1:13">
      <c r="A370" s="268">
        <v>360</v>
      </c>
      <c r="B370" s="277" t="s">
        <v>494</v>
      </c>
      <c r="C370" s="278">
        <v>4158.3</v>
      </c>
      <c r="D370" s="279">
        <v>4164.2166666666672</v>
      </c>
      <c r="E370" s="279">
        <v>4128.5333333333347</v>
      </c>
      <c r="F370" s="279">
        <v>4098.7666666666673</v>
      </c>
      <c r="G370" s="279">
        <v>4063.0833333333348</v>
      </c>
      <c r="H370" s="279">
        <v>4193.9833333333345</v>
      </c>
      <c r="I370" s="279">
        <v>4229.666666666667</v>
      </c>
      <c r="J370" s="279">
        <v>4259.4333333333343</v>
      </c>
      <c r="K370" s="277">
        <v>4199.8999999999996</v>
      </c>
      <c r="L370" s="277">
        <v>4134.45</v>
      </c>
      <c r="M370" s="277">
        <v>0.24088000000000001</v>
      </c>
    </row>
    <row r="371" spans="1:13">
      <c r="A371" s="268">
        <v>361</v>
      </c>
      <c r="B371" s="277" t="s">
        <v>489</v>
      </c>
      <c r="C371" s="278">
        <v>107.8</v>
      </c>
      <c r="D371" s="279">
        <v>108.2</v>
      </c>
      <c r="E371" s="279">
        <v>106.60000000000001</v>
      </c>
      <c r="F371" s="279">
        <v>105.4</v>
      </c>
      <c r="G371" s="279">
        <v>103.80000000000001</v>
      </c>
      <c r="H371" s="279">
        <v>109.4</v>
      </c>
      <c r="I371" s="279">
        <v>111</v>
      </c>
      <c r="J371" s="279">
        <v>112.2</v>
      </c>
      <c r="K371" s="277">
        <v>109.8</v>
      </c>
      <c r="L371" s="277">
        <v>107</v>
      </c>
      <c r="M371" s="277">
        <v>25.672640000000001</v>
      </c>
    </row>
    <row r="372" spans="1:13">
      <c r="A372" s="268">
        <v>362</v>
      </c>
      <c r="B372" s="277" t="s">
        <v>490</v>
      </c>
      <c r="C372" s="278">
        <v>599.6</v>
      </c>
      <c r="D372" s="279">
        <v>594.19999999999993</v>
      </c>
      <c r="E372" s="279">
        <v>583.39999999999986</v>
      </c>
      <c r="F372" s="279">
        <v>567.19999999999993</v>
      </c>
      <c r="G372" s="279">
        <v>556.39999999999986</v>
      </c>
      <c r="H372" s="279">
        <v>610.39999999999986</v>
      </c>
      <c r="I372" s="279">
        <v>621.19999999999982</v>
      </c>
      <c r="J372" s="279">
        <v>637.39999999999986</v>
      </c>
      <c r="K372" s="277">
        <v>605</v>
      </c>
      <c r="L372" s="277">
        <v>578</v>
      </c>
      <c r="M372" s="277">
        <v>2.07315</v>
      </c>
    </row>
    <row r="373" spans="1:13">
      <c r="A373" s="268">
        <v>363</v>
      </c>
      <c r="B373" s="277" t="s">
        <v>163</v>
      </c>
      <c r="C373" s="278">
        <v>1382.85</v>
      </c>
      <c r="D373" s="279">
        <v>1380.8166666666666</v>
      </c>
      <c r="E373" s="279">
        <v>1373.1333333333332</v>
      </c>
      <c r="F373" s="279">
        <v>1363.4166666666665</v>
      </c>
      <c r="G373" s="279">
        <v>1355.7333333333331</v>
      </c>
      <c r="H373" s="279">
        <v>1390.5333333333333</v>
      </c>
      <c r="I373" s="279">
        <v>1398.2166666666667</v>
      </c>
      <c r="J373" s="279">
        <v>1407.9333333333334</v>
      </c>
      <c r="K373" s="277">
        <v>1388.5</v>
      </c>
      <c r="L373" s="277">
        <v>1371.1</v>
      </c>
      <c r="M373" s="277">
        <v>3.3319899999999998</v>
      </c>
    </row>
    <row r="374" spans="1:13">
      <c r="A374" s="268">
        <v>364</v>
      </c>
      <c r="B374" s="277" t="s">
        <v>273</v>
      </c>
      <c r="C374" s="278">
        <v>1758.15</v>
      </c>
      <c r="D374" s="279">
        <v>1751.5333333333335</v>
      </c>
      <c r="E374" s="279">
        <v>1713.2666666666671</v>
      </c>
      <c r="F374" s="279">
        <v>1668.3833333333337</v>
      </c>
      <c r="G374" s="279">
        <v>1630.1166666666672</v>
      </c>
      <c r="H374" s="279">
        <v>1796.416666666667</v>
      </c>
      <c r="I374" s="279">
        <v>1834.6833333333334</v>
      </c>
      <c r="J374" s="279">
        <v>1879.5666666666668</v>
      </c>
      <c r="K374" s="277">
        <v>1789.8</v>
      </c>
      <c r="L374" s="277">
        <v>1706.65</v>
      </c>
      <c r="M374" s="277">
        <v>2.97193</v>
      </c>
    </row>
    <row r="375" spans="1:13">
      <c r="A375" s="268">
        <v>365</v>
      </c>
      <c r="B375" s="277" t="s">
        <v>164</v>
      </c>
      <c r="C375" s="278">
        <v>35.049999999999997</v>
      </c>
      <c r="D375" s="279">
        <v>35.25</v>
      </c>
      <c r="E375" s="279">
        <v>34.4</v>
      </c>
      <c r="F375" s="279">
        <v>33.75</v>
      </c>
      <c r="G375" s="279">
        <v>32.9</v>
      </c>
      <c r="H375" s="279">
        <v>35.9</v>
      </c>
      <c r="I375" s="279">
        <v>36.749999999999993</v>
      </c>
      <c r="J375" s="279">
        <v>37.4</v>
      </c>
      <c r="K375" s="277">
        <v>36.1</v>
      </c>
      <c r="L375" s="277">
        <v>34.6</v>
      </c>
      <c r="M375" s="277">
        <v>1017.90235</v>
      </c>
    </row>
    <row r="376" spans="1:13">
      <c r="A376" s="268">
        <v>366</v>
      </c>
      <c r="B376" s="277" t="s">
        <v>274</v>
      </c>
      <c r="C376" s="278">
        <v>210.05</v>
      </c>
      <c r="D376" s="279">
        <v>211.65</v>
      </c>
      <c r="E376" s="279">
        <v>206.4</v>
      </c>
      <c r="F376" s="279">
        <v>202.75</v>
      </c>
      <c r="G376" s="279">
        <v>197.5</v>
      </c>
      <c r="H376" s="279">
        <v>215.3</v>
      </c>
      <c r="I376" s="279">
        <v>220.55</v>
      </c>
      <c r="J376" s="279">
        <v>224.20000000000002</v>
      </c>
      <c r="K376" s="277">
        <v>216.9</v>
      </c>
      <c r="L376" s="277">
        <v>208</v>
      </c>
      <c r="M376" s="277">
        <v>6.7095500000000001</v>
      </c>
    </row>
    <row r="377" spans="1:13">
      <c r="A377" s="268">
        <v>367</v>
      </c>
      <c r="B377" s="277" t="s">
        <v>485</v>
      </c>
      <c r="C377" s="278">
        <v>147.69999999999999</v>
      </c>
      <c r="D377" s="279">
        <v>147.78333333333333</v>
      </c>
      <c r="E377" s="279">
        <v>145.91666666666666</v>
      </c>
      <c r="F377" s="279">
        <v>144.13333333333333</v>
      </c>
      <c r="G377" s="279">
        <v>142.26666666666665</v>
      </c>
      <c r="H377" s="279">
        <v>149.56666666666666</v>
      </c>
      <c r="I377" s="279">
        <v>151.43333333333334</v>
      </c>
      <c r="J377" s="279">
        <v>153.21666666666667</v>
      </c>
      <c r="K377" s="277">
        <v>149.65</v>
      </c>
      <c r="L377" s="277">
        <v>146</v>
      </c>
      <c r="M377" s="277">
        <v>0.93276999999999999</v>
      </c>
    </row>
    <row r="378" spans="1:13">
      <c r="A378" s="268">
        <v>368</v>
      </c>
      <c r="B378" s="277" t="s">
        <v>491</v>
      </c>
      <c r="C378" s="278">
        <v>837.6</v>
      </c>
      <c r="D378" s="279">
        <v>840.69999999999993</v>
      </c>
      <c r="E378" s="279">
        <v>830.99999999999989</v>
      </c>
      <c r="F378" s="279">
        <v>824.4</v>
      </c>
      <c r="G378" s="279">
        <v>814.69999999999993</v>
      </c>
      <c r="H378" s="279">
        <v>847.29999999999984</v>
      </c>
      <c r="I378" s="279">
        <v>856.99999999999989</v>
      </c>
      <c r="J378" s="279">
        <v>863.5999999999998</v>
      </c>
      <c r="K378" s="277">
        <v>850.4</v>
      </c>
      <c r="L378" s="277">
        <v>834.1</v>
      </c>
      <c r="M378" s="277">
        <v>1.8286100000000001</v>
      </c>
    </row>
    <row r="379" spans="1:13">
      <c r="A379" s="268">
        <v>369</v>
      </c>
      <c r="B379" s="277" t="s">
        <v>165</v>
      </c>
      <c r="C379" s="278">
        <v>172.6</v>
      </c>
      <c r="D379" s="279">
        <v>171.95000000000002</v>
      </c>
      <c r="E379" s="279">
        <v>170.15000000000003</v>
      </c>
      <c r="F379" s="279">
        <v>167.70000000000002</v>
      </c>
      <c r="G379" s="279">
        <v>165.90000000000003</v>
      </c>
      <c r="H379" s="279">
        <v>174.40000000000003</v>
      </c>
      <c r="I379" s="279">
        <v>176.20000000000005</v>
      </c>
      <c r="J379" s="279">
        <v>178.65000000000003</v>
      </c>
      <c r="K379" s="277">
        <v>173.75</v>
      </c>
      <c r="L379" s="277">
        <v>169.5</v>
      </c>
      <c r="M379" s="277">
        <v>133.92726999999999</v>
      </c>
    </row>
    <row r="380" spans="1:13">
      <c r="A380" s="268">
        <v>370</v>
      </c>
      <c r="B380" s="277" t="s">
        <v>492</v>
      </c>
      <c r="C380" s="278">
        <v>67.349999999999994</v>
      </c>
      <c r="D380" s="279">
        <v>67.933333333333323</v>
      </c>
      <c r="E380" s="279">
        <v>66.316666666666649</v>
      </c>
      <c r="F380" s="279">
        <v>65.283333333333331</v>
      </c>
      <c r="G380" s="279">
        <v>63.666666666666657</v>
      </c>
      <c r="H380" s="279">
        <v>68.96666666666664</v>
      </c>
      <c r="I380" s="279">
        <v>70.583333333333314</v>
      </c>
      <c r="J380" s="279">
        <v>71.616666666666632</v>
      </c>
      <c r="K380" s="277">
        <v>69.55</v>
      </c>
      <c r="L380" s="277">
        <v>66.900000000000006</v>
      </c>
      <c r="M380" s="277">
        <v>19.323419999999999</v>
      </c>
    </row>
    <row r="381" spans="1:13">
      <c r="A381" s="268">
        <v>371</v>
      </c>
      <c r="B381" s="277" t="s">
        <v>276</v>
      </c>
      <c r="C381" s="278">
        <v>194.45</v>
      </c>
      <c r="D381" s="279">
        <v>196.36666666666667</v>
      </c>
      <c r="E381" s="279">
        <v>191.58333333333334</v>
      </c>
      <c r="F381" s="279">
        <v>188.71666666666667</v>
      </c>
      <c r="G381" s="279">
        <v>183.93333333333334</v>
      </c>
      <c r="H381" s="279">
        <v>199.23333333333335</v>
      </c>
      <c r="I381" s="279">
        <v>204.01666666666665</v>
      </c>
      <c r="J381" s="279">
        <v>206.88333333333335</v>
      </c>
      <c r="K381" s="277">
        <v>201.15</v>
      </c>
      <c r="L381" s="277">
        <v>193.5</v>
      </c>
      <c r="M381" s="277">
        <v>4.9971100000000002</v>
      </c>
    </row>
    <row r="382" spans="1:13">
      <c r="A382" s="268">
        <v>372</v>
      </c>
      <c r="B382" s="277" t="s">
        <v>493</v>
      </c>
      <c r="C382" s="278">
        <v>50.75</v>
      </c>
      <c r="D382" s="279">
        <v>51.316666666666663</v>
      </c>
      <c r="E382" s="279">
        <v>49.583333333333329</v>
      </c>
      <c r="F382" s="279">
        <v>48.416666666666664</v>
      </c>
      <c r="G382" s="279">
        <v>46.68333333333333</v>
      </c>
      <c r="H382" s="279">
        <v>52.483333333333327</v>
      </c>
      <c r="I382" s="279">
        <v>54.216666666666661</v>
      </c>
      <c r="J382" s="279">
        <v>55.383333333333326</v>
      </c>
      <c r="K382" s="277">
        <v>53.05</v>
      </c>
      <c r="L382" s="277">
        <v>50.15</v>
      </c>
      <c r="M382" s="277">
        <v>3.1815000000000002</v>
      </c>
    </row>
    <row r="383" spans="1:13">
      <c r="A383" s="268">
        <v>373</v>
      </c>
      <c r="B383" s="277" t="s">
        <v>486</v>
      </c>
      <c r="C383" s="278">
        <v>49.65</v>
      </c>
      <c r="D383" s="279">
        <v>50.1</v>
      </c>
      <c r="E383" s="279">
        <v>49.050000000000004</v>
      </c>
      <c r="F383" s="279">
        <v>48.45</v>
      </c>
      <c r="G383" s="279">
        <v>47.400000000000006</v>
      </c>
      <c r="H383" s="279">
        <v>50.7</v>
      </c>
      <c r="I383" s="279">
        <v>51.75</v>
      </c>
      <c r="J383" s="279">
        <v>52.35</v>
      </c>
      <c r="K383" s="277">
        <v>51.15</v>
      </c>
      <c r="L383" s="277">
        <v>49.5</v>
      </c>
      <c r="M383" s="277">
        <v>16.52364</v>
      </c>
    </row>
    <row r="384" spans="1:13">
      <c r="A384" s="268">
        <v>374</v>
      </c>
      <c r="B384" s="277" t="s">
        <v>166</v>
      </c>
      <c r="C384" s="278">
        <v>1047.0999999999999</v>
      </c>
      <c r="D384" s="279">
        <v>1041.5</v>
      </c>
      <c r="E384" s="279">
        <v>1029</v>
      </c>
      <c r="F384" s="279">
        <v>1010.9</v>
      </c>
      <c r="G384" s="279">
        <v>998.4</v>
      </c>
      <c r="H384" s="279">
        <v>1059.5999999999999</v>
      </c>
      <c r="I384" s="279">
        <v>1072.0999999999999</v>
      </c>
      <c r="J384" s="279">
        <v>1090.2</v>
      </c>
      <c r="K384" s="277">
        <v>1054</v>
      </c>
      <c r="L384" s="277">
        <v>1023.4</v>
      </c>
      <c r="M384" s="277">
        <v>10.466699999999999</v>
      </c>
    </row>
    <row r="385" spans="1:13">
      <c r="A385" s="268">
        <v>375</v>
      </c>
      <c r="B385" s="277" t="s">
        <v>278</v>
      </c>
      <c r="C385" s="278">
        <v>340.9</v>
      </c>
      <c r="D385" s="279">
        <v>341.48333333333335</v>
      </c>
      <c r="E385" s="279">
        <v>335.9666666666667</v>
      </c>
      <c r="F385" s="279">
        <v>331.03333333333336</v>
      </c>
      <c r="G385" s="279">
        <v>325.51666666666671</v>
      </c>
      <c r="H385" s="279">
        <v>346.41666666666669</v>
      </c>
      <c r="I385" s="279">
        <v>351.93333333333334</v>
      </c>
      <c r="J385" s="279">
        <v>356.86666666666667</v>
      </c>
      <c r="K385" s="277">
        <v>347</v>
      </c>
      <c r="L385" s="277">
        <v>336.55</v>
      </c>
      <c r="M385" s="277">
        <v>2.1217600000000001</v>
      </c>
    </row>
    <row r="386" spans="1:13">
      <c r="A386" s="268">
        <v>376</v>
      </c>
      <c r="B386" s="277" t="s">
        <v>496</v>
      </c>
      <c r="C386" s="278">
        <v>380.4</v>
      </c>
      <c r="D386" s="279">
        <v>379</v>
      </c>
      <c r="E386" s="279">
        <v>375.5</v>
      </c>
      <c r="F386" s="279">
        <v>370.6</v>
      </c>
      <c r="G386" s="279">
        <v>367.1</v>
      </c>
      <c r="H386" s="279">
        <v>383.9</v>
      </c>
      <c r="I386" s="279">
        <v>387.4</v>
      </c>
      <c r="J386" s="279">
        <v>392.29999999999995</v>
      </c>
      <c r="K386" s="277">
        <v>382.5</v>
      </c>
      <c r="L386" s="277">
        <v>374.1</v>
      </c>
      <c r="M386" s="277">
        <v>5.18994</v>
      </c>
    </row>
    <row r="387" spans="1:13">
      <c r="A387" s="268">
        <v>377</v>
      </c>
      <c r="B387" s="277" t="s">
        <v>498</v>
      </c>
      <c r="C387" s="278">
        <v>90.25</v>
      </c>
      <c r="D387" s="279">
        <v>91.083333333333329</v>
      </c>
      <c r="E387" s="279">
        <v>88.766666666666652</v>
      </c>
      <c r="F387" s="279">
        <v>87.283333333333317</v>
      </c>
      <c r="G387" s="279">
        <v>84.96666666666664</v>
      </c>
      <c r="H387" s="279">
        <v>92.566666666666663</v>
      </c>
      <c r="I387" s="279">
        <v>94.883333333333354</v>
      </c>
      <c r="J387" s="279">
        <v>96.366666666666674</v>
      </c>
      <c r="K387" s="277">
        <v>93.4</v>
      </c>
      <c r="L387" s="277">
        <v>89.6</v>
      </c>
      <c r="M387" s="277">
        <v>17.36843</v>
      </c>
    </row>
    <row r="388" spans="1:13">
      <c r="A388" s="268">
        <v>378</v>
      </c>
      <c r="B388" s="277" t="s">
        <v>279</v>
      </c>
      <c r="C388" s="278">
        <v>473.8</v>
      </c>
      <c r="D388" s="279">
        <v>475.59999999999997</v>
      </c>
      <c r="E388" s="279">
        <v>470.69999999999993</v>
      </c>
      <c r="F388" s="279">
        <v>467.59999999999997</v>
      </c>
      <c r="G388" s="279">
        <v>462.69999999999993</v>
      </c>
      <c r="H388" s="279">
        <v>478.69999999999993</v>
      </c>
      <c r="I388" s="279">
        <v>483.59999999999991</v>
      </c>
      <c r="J388" s="279">
        <v>486.69999999999993</v>
      </c>
      <c r="K388" s="277">
        <v>480.5</v>
      </c>
      <c r="L388" s="277">
        <v>472.5</v>
      </c>
      <c r="M388" s="277">
        <v>1.1707700000000001</v>
      </c>
    </row>
    <row r="389" spans="1:13">
      <c r="A389" s="268">
        <v>379</v>
      </c>
      <c r="B389" s="277" t="s">
        <v>499</v>
      </c>
      <c r="C389" s="278">
        <v>271.8</v>
      </c>
      <c r="D389" s="279">
        <v>270.59999999999997</v>
      </c>
      <c r="E389" s="279">
        <v>265.19999999999993</v>
      </c>
      <c r="F389" s="279">
        <v>258.59999999999997</v>
      </c>
      <c r="G389" s="279">
        <v>253.19999999999993</v>
      </c>
      <c r="H389" s="279">
        <v>277.19999999999993</v>
      </c>
      <c r="I389" s="279">
        <v>282.59999999999991</v>
      </c>
      <c r="J389" s="279">
        <v>289.19999999999993</v>
      </c>
      <c r="K389" s="277">
        <v>276</v>
      </c>
      <c r="L389" s="277">
        <v>264</v>
      </c>
      <c r="M389" s="277">
        <v>9.4423899999999996</v>
      </c>
    </row>
    <row r="390" spans="1:13">
      <c r="A390" s="268">
        <v>380</v>
      </c>
      <c r="B390" s="277" t="s">
        <v>167</v>
      </c>
      <c r="C390" s="278">
        <v>647.25</v>
      </c>
      <c r="D390" s="279">
        <v>651.41666666666663</v>
      </c>
      <c r="E390" s="279">
        <v>639.83333333333326</v>
      </c>
      <c r="F390" s="279">
        <v>632.41666666666663</v>
      </c>
      <c r="G390" s="279">
        <v>620.83333333333326</v>
      </c>
      <c r="H390" s="279">
        <v>658.83333333333326</v>
      </c>
      <c r="I390" s="279">
        <v>670.41666666666652</v>
      </c>
      <c r="J390" s="279">
        <v>677.83333333333326</v>
      </c>
      <c r="K390" s="277">
        <v>663</v>
      </c>
      <c r="L390" s="277">
        <v>644</v>
      </c>
      <c r="M390" s="277">
        <v>4.5848199999999997</v>
      </c>
    </row>
    <row r="391" spans="1:13">
      <c r="A391" s="268">
        <v>381</v>
      </c>
      <c r="B391" s="277" t="s">
        <v>501</v>
      </c>
      <c r="C391" s="278">
        <v>1025.75</v>
      </c>
      <c r="D391" s="279">
        <v>1031.6166666666666</v>
      </c>
      <c r="E391" s="279">
        <v>1019.1333333333332</v>
      </c>
      <c r="F391" s="279">
        <v>1012.5166666666667</v>
      </c>
      <c r="G391" s="279">
        <v>1000.0333333333333</v>
      </c>
      <c r="H391" s="279">
        <v>1038.2333333333331</v>
      </c>
      <c r="I391" s="279">
        <v>1050.7166666666662</v>
      </c>
      <c r="J391" s="279">
        <v>1057.333333333333</v>
      </c>
      <c r="K391" s="277">
        <v>1044.0999999999999</v>
      </c>
      <c r="L391" s="277">
        <v>1025</v>
      </c>
      <c r="M391" s="277">
        <v>6.4420000000000005E-2</v>
      </c>
    </row>
    <row r="392" spans="1:13">
      <c r="A392" s="268">
        <v>382</v>
      </c>
      <c r="B392" s="277" t="s">
        <v>502</v>
      </c>
      <c r="C392" s="278">
        <v>266.3</v>
      </c>
      <c r="D392" s="279">
        <v>267.3</v>
      </c>
      <c r="E392" s="279">
        <v>261</v>
      </c>
      <c r="F392" s="279">
        <v>255.7</v>
      </c>
      <c r="G392" s="279">
        <v>249.39999999999998</v>
      </c>
      <c r="H392" s="279">
        <v>272.60000000000002</v>
      </c>
      <c r="I392" s="279">
        <v>278.90000000000009</v>
      </c>
      <c r="J392" s="279">
        <v>284.20000000000005</v>
      </c>
      <c r="K392" s="277">
        <v>273.60000000000002</v>
      </c>
      <c r="L392" s="277">
        <v>262</v>
      </c>
      <c r="M392" s="277">
        <v>8.1772799999999997</v>
      </c>
    </row>
    <row r="393" spans="1:13">
      <c r="A393" s="268">
        <v>383</v>
      </c>
      <c r="B393" s="277" t="s">
        <v>168</v>
      </c>
      <c r="C393" s="278">
        <v>181.05</v>
      </c>
      <c r="D393" s="279">
        <v>182.45000000000002</v>
      </c>
      <c r="E393" s="279">
        <v>177.00000000000003</v>
      </c>
      <c r="F393" s="279">
        <v>172.95000000000002</v>
      </c>
      <c r="G393" s="279">
        <v>167.50000000000003</v>
      </c>
      <c r="H393" s="279">
        <v>186.50000000000003</v>
      </c>
      <c r="I393" s="279">
        <v>191.95000000000002</v>
      </c>
      <c r="J393" s="279">
        <v>196.00000000000003</v>
      </c>
      <c r="K393" s="277">
        <v>187.9</v>
      </c>
      <c r="L393" s="277">
        <v>178.4</v>
      </c>
      <c r="M393" s="277">
        <v>299.89173</v>
      </c>
    </row>
    <row r="394" spans="1:13">
      <c r="A394" s="268">
        <v>384</v>
      </c>
      <c r="B394" s="277" t="s">
        <v>500</v>
      </c>
      <c r="C394" s="278">
        <v>50.45</v>
      </c>
      <c r="D394" s="279">
        <v>50.75</v>
      </c>
      <c r="E394" s="279">
        <v>49.9</v>
      </c>
      <c r="F394" s="279">
        <v>49.35</v>
      </c>
      <c r="G394" s="279">
        <v>48.5</v>
      </c>
      <c r="H394" s="279">
        <v>51.3</v>
      </c>
      <c r="I394" s="279">
        <v>52.149999999999991</v>
      </c>
      <c r="J394" s="279">
        <v>52.699999999999996</v>
      </c>
      <c r="K394" s="277">
        <v>51.6</v>
      </c>
      <c r="L394" s="277">
        <v>50.2</v>
      </c>
      <c r="M394" s="277">
        <v>30.73771</v>
      </c>
    </row>
    <row r="395" spans="1:13">
      <c r="A395" s="268">
        <v>385</v>
      </c>
      <c r="B395" s="277" t="s">
        <v>169</v>
      </c>
      <c r="C395" s="278">
        <v>104.75</v>
      </c>
      <c r="D395" s="279">
        <v>105.45</v>
      </c>
      <c r="E395" s="279">
        <v>103.4</v>
      </c>
      <c r="F395" s="279">
        <v>102.05</v>
      </c>
      <c r="G395" s="279">
        <v>100</v>
      </c>
      <c r="H395" s="279">
        <v>106.80000000000001</v>
      </c>
      <c r="I395" s="279">
        <v>108.85</v>
      </c>
      <c r="J395" s="279">
        <v>110.20000000000002</v>
      </c>
      <c r="K395" s="277">
        <v>107.5</v>
      </c>
      <c r="L395" s="277">
        <v>104.1</v>
      </c>
      <c r="M395" s="277">
        <v>44.978909999999999</v>
      </c>
    </row>
    <row r="396" spans="1:13">
      <c r="A396" s="268">
        <v>386</v>
      </c>
      <c r="B396" s="277" t="s">
        <v>503</v>
      </c>
      <c r="C396" s="278">
        <v>92</v>
      </c>
      <c r="D396" s="279">
        <v>91.8</v>
      </c>
      <c r="E396" s="279">
        <v>90.699999999999989</v>
      </c>
      <c r="F396" s="279">
        <v>89.399999999999991</v>
      </c>
      <c r="G396" s="279">
        <v>88.299999999999983</v>
      </c>
      <c r="H396" s="279">
        <v>93.1</v>
      </c>
      <c r="I396" s="279">
        <v>94.199999999999989</v>
      </c>
      <c r="J396" s="279">
        <v>95.5</v>
      </c>
      <c r="K396" s="277">
        <v>92.9</v>
      </c>
      <c r="L396" s="277">
        <v>90.5</v>
      </c>
      <c r="M396" s="277">
        <v>6.62514</v>
      </c>
    </row>
    <row r="397" spans="1:13">
      <c r="A397" s="268">
        <v>387</v>
      </c>
      <c r="B397" s="277" t="s">
        <v>504</v>
      </c>
      <c r="C397" s="278">
        <v>635.54999999999995</v>
      </c>
      <c r="D397" s="279">
        <v>637.18333333333328</v>
      </c>
      <c r="E397" s="279">
        <v>631.36666666666656</v>
      </c>
      <c r="F397" s="279">
        <v>627.18333333333328</v>
      </c>
      <c r="G397" s="279">
        <v>621.36666666666656</v>
      </c>
      <c r="H397" s="279">
        <v>641.36666666666656</v>
      </c>
      <c r="I397" s="279">
        <v>647.18333333333339</v>
      </c>
      <c r="J397" s="279">
        <v>651.36666666666656</v>
      </c>
      <c r="K397" s="277">
        <v>643</v>
      </c>
      <c r="L397" s="277">
        <v>633</v>
      </c>
      <c r="M397" s="277">
        <v>1.87168</v>
      </c>
    </row>
    <row r="398" spans="1:13">
      <c r="A398" s="268">
        <v>388</v>
      </c>
      <c r="B398" s="277" t="s">
        <v>505</v>
      </c>
      <c r="C398" s="278">
        <v>12.15</v>
      </c>
      <c r="D398" s="279">
        <v>11.916666666666666</v>
      </c>
      <c r="E398" s="279">
        <v>11.483333333333333</v>
      </c>
      <c r="F398" s="279">
        <v>10.816666666666666</v>
      </c>
      <c r="G398" s="279">
        <v>10.383333333333333</v>
      </c>
      <c r="H398" s="279">
        <v>12.583333333333332</v>
      </c>
      <c r="I398" s="279">
        <v>13.016666666666666</v>
      </c>
      <c r="J398" s="279">
        <v>13.683333333333332</v>
      </c>
      <c r="K398" s="277">
        <v>12.35</v>
      </c>
      <c r="L398" s="277">
        <v>11.25</v>
      </c>
      <c r="M398" s="277">
        <v>57.759900000000002</v>
      </c>
    </row>
    <row r="399" spans="1:13">
      <c r="A399" s="268">
        <v>389</v>
      </c>
      <c r="B399" s="277" t="s">
        <v>170</v>
      </c>
      <c r="C399" s="278">
        <v>1878.05</v>
      </c>
      <c r="D399" s="279">
        <v>1862.3</v>
      </c>
      <c r="E399" s="279">
        <v>1840</v>
      </c>
      <c r="F399" s="279">
        <v>1801.95</v>
      </c>
      <c r="G399" s="279">
        <v>1779.65</v>
      </c>
      <c r="H399" s="279">
        <v>1900.35</v>
      </c>
      <c r="I399" s="279">
        <v>1922.6499999999996</v>
      </c>
      <c r="J399" s="279">
        <v>1960.6999999999998</v>
      </c>
      <c r="K399" s="277">
        <v>1884.6</v>
      </c>
      <c r="L399" s="277">
        <v>1824.25</v>
      </c>
      <c r="M399" s="277">
        <v>201.95490000000001</v>
      </c>
    </row>
    <row r="400" spans="1:13">
      <c r="A400" s="268">
        <v>390</v>
      </c>
      <c r="B400" s="277" t="s">
        <v>506</v>
      </c>
      <c r="C400" s="278">
        <v>37.1</v>
      </c>
      <c r="D400" s="279">
        <v>37</v>
      </c>
      <c r="E400" s="279">
        <v>35.700000000000003</v>
      </c>
      <c r="F400" s="279">
        <v>34.300000000000004</v>
      </c>
      <c r="G400" s="279">
        <v>33.000000000000007</v>
      </c>
      <c r="H400" s="279">
        <v>38.4</v>
      </c>
      <c r="I400" s="279">
        <v>39.699999999999996</v>
      </c>
      <c r="J400" s="279">
        <v>41.099999999999994</v>
      </c>
      <c r="K400" s="277">
        <v>38.299999999999997</v>
      </c>
      <c r="L400" s="277">
        <v>35.6</v>
      </c>
      <c r="M400" s="277">
        <v>118.07022000000001</v>
      </c>
    </row>
    <row r="401" spans="1:13">
      <c r="A401" s="268">
        <v>391</v>
      </c>
      <c r="B401" s="277" t="s">
        <v>519</v>
      </c>
      <c r="C401" s="278">
        <v>9.1</v>
      </c>
      <c r="D401" s="279">
        <v>9.35</v>
      </c>
      <c r="E401" s="279">
        <v>8.85</v>
      </c>
      <c r="F401" s="279">
        <v>8.6</v>
      </c>
      <c r="G401" s="279">
        <v>8.1</v>
      </c>
      <c r="H401" s="279">
        <v>9.6</v>
      </c>
      <c r="I401" s="279">
        <v>10.1</v>
      </c>
      <c r="J401" s="279">
        <v>10.35</v>
      </c>
      <c r="K401" s="277">
        <v>9.85</v>
      </c>
      <c r="L401" s="277">
        <v>9.1</v>
      </c>
      <c r="M401" s="277">
        <v>69.27216</v>
      </c>
    </row>
    <row r="402" spans="1:13">
      <c r="A402" s="268">
        <v>392</v>
      </c>
      <c r="B402" s="277" t="s">
        <v>508</v>
      </c>
      <c r="C402" s="278">
        <v>129.80000000000001</v>
      </c>
      <c r="D402" s="279">
        <v>129.66666666666666</v>
      </c>
      <c r="E402" s="279">
        <v>126.38333333333333</v>
      </c>
      <c r="F402" s="279">
        <v>122.96666666666667</v>
      </c>
      <c r="G402" s="279">
        <v>119.68333333333334</v>
      </c>
      <c r="H402" s="279">
        <v>133.08333333333331</v>
      </c>
      <c r="I402" s="279">
        <v>136.36666666666667</v>
      </c>
      <c r="J402" s="279">
        <v>139.7833333333333</v>
      </c>
      <c r="K402" s="277">
        <v>132.94999999999999</v>
      </c>
      <c r="L402" s="277">
        <v>126.25</v>
      </c>
      <c r="M402" s="277">
        <v>2.9505699999999999</v>
      </c>
    </row>
    <row r="403" spans="1:13">
      <c r="A403" s="268">
        <v>393</v>
      </c>
      <c r="B403" s="277" t="s">
        <v>2316</v>
      </c>
      <c r="C403" s="278">
        <v>92.05</v>
      </c>
      <c r="D403" s="279">
        <v>91.033333333333346</v>
      </c>
      <c r="E403" s="279">
        <v>88.616666666666688</v>
      </c>
      <c r="F403" s="279">
        <v>85.183333333333337</v>
      </c>
      <c r="G403" s="279">
        <v>82.76666666666668</v>
      </c>
      <c r="H403" s="279">
        <v>94.466666666666697</v>
      </c>
      <c r="I403" s="279">
        <v>96.883333333333354</v>
      </c>
      <c r="J403" s="279">
        <v>100.31666666666671</v>
      </c>
      <c r="K403" s="277">
        <v>93.45</v>
      </c>
      <c r="L403" s="277">
        <v>87.6</v>
      </c>
      <c r="M403" s="277">
        <v>1.3440099999999999</v>
      </c>
    </row>
    <row r="404" spans="1:13">
      <c r="A404" s="268">
        <v>394</v>
      </c>
      <c r="B404" s="277" t="s">
        <v>495</v>
      </c>
      <c r="C404" s="278">
        <v>255.45</v>
      </c>
      <c r="D404" s="279">
        <v>257.81666666666666</v>
      </c>
      <c r="E404" s="279">
        <v>252.43333333333334</v>
      </c>
      <c r="F404" s="279">
        <v>249.41666666666669</v>
      </c>
      <c r="G404" s="279">
        <v>244.03333333333336</v>
      </c>
      <c r="H404" s="279">
        <v>260.83333333333331</v>
      </c>
      <c r="I404" s="279">
        <v>266.21666666666664</v>
      </c>
      <c r="J404" s="279">
        <v>269.23333333333329</v>
      </c>
      <c r="K404" s="277">
        <v>263.2</v>
      </c>
      <c r="L404" s="277">
        <v>254.8</v>
      </c>
      <c r="M404" s="277">
        <v>5.85351</v>
      </c>
    </row>
    <row r="405" spans="1:13">
      <c r="A405" s="268">
        <v>395</v>
      </c>
      <c r="B405" s="277" t="s">
        <v>507</v>
      </c>
      <c r="C405" s="278">
        <v>3.9</v>
      </c>
      <c r="D405" s="279">
        <v>3.9666666666666663</v>
      </c>
      <c r="E405" s="279">
        <v>3.7333333333333325</v>
      </c>
      <c r="F405" s="279">
        <v>3.566666666666666</v>
      </c>
      <c r="G405" s="279">
        <v>3.3333333333333321</v>
      </c>
      <c r="H405" s="279">
        <v>4.1333333333333329</v>
      </c>
      <c r="I405" s="279">
        <v>4.3666666666666663</v>
      </c>
      <c r="J405" s="279">
        <v>4.5333333333333332</v>
      </c>
      <c r="K405" s="277">
        <v>4.2</v>
      </c>
      <c r="L405" s="277">
        <v>3.8</v>
      </c>
      <c r="M405" s="277">
        <v>815.08834000000002</v>
      </c>
    </row>
    <row r="406" spans="1:13">
      <c r="A406" s="268">
        <v>396</v>
      </c>
      <c r="B406" s="277" t="s">
        <v>497</v>
      </c>
      <c r="C406" s="278">
        <v>19.649999999999999</v>
      </c>
      <c r="D406" s="279">
        <v>19.766666666666666</v>
      </c>
      <c r="E406" s="279">
        <v>19.383333333333333</v>
      </c>
      <c r="F406" s="279">
        <v>19.116666666666667</v>
      </c>
      <c r="G406" s="279">
        <v>18.733333333333334</v>
      </c>
      <c r="H406" s="279">
        <v>20.033333333333331</v>
      </c>
      <c r="I406" s="279">
        <v>20.416666666666664</v>
      </c>
      <c r="J406" s="279">
        <v>20.68333333333333</v>
      </c>
      <c r="K406" s="277">
        <v>20.149999999999999</v>
      </c>
      <c r="L406" s="277">
        <v>19.5</v>
      </c>
      <c r="M406" s="277">
        <v>42.476089999999999</v>
      </c>
    </row>
    <row r="407" spans="1:13">
      <c r="A407" s="268">
        <v>397</v>
      </c>
      <c r="B407" s="277" t="s">
        <v>512</v>
      </c>
      <c r="C407" s="278">
        <v>48.75</v>
      </c>
      <c r="D407" s="279">
        <v>48.966666666666661</v>
      </c>
      <c r="E407" s="279">
        <v>47.083333333333321</v>
      </c>
      <c r="F407" s="279">
        <v>45.416666666666657</v>
      </c>
      <c r="G407" s="279">
        <v>43.533333333333317</v>
      </c>
      <c r="H407" s="279">
        <v>50.633333333333326</v>
      </c>
      <c r="I407" s="279">
        <v>52.516666666666666</v>
      </c>
      <c r="J407" s="279">
        <v>54.18333333333333</v>
      </c>
      <c r="K407" s="277">
        <v>50.85</v>
      </c>
      <c r="L407" s="277">
        <v>47.3</v>
      </c>
      <c r="M407" s="277">
        <v>7.5167000000000002</v>
      </c>
    </row>
    <row r="408" spans="1:13">
      <c r="A408" s="268">
        <v>398</v>
      </c>
      <c r="B408" s="277" t="s">
        <v>171</v>
      </c>
      <c r="C408" s="278">
        <v>36.9</v>
      </c>
      <c r="D408" s="279">
        <v>36.383333333333333</v>
      </c>
      <c r="E408" s="279">
        <v>35.516666666666666</v>
      </c>
      <c r="F408" s="279">
        <v>34.133333333333333</v>
      </c>
      <c r="G408" s="279">
        <v>33.266666666666666</v>
      </c>
      <c r="H408" s="279">
        <v>37.766666666666666</v>
      </c>
      <c r="I408" s="279">
        <v>38.633333333333326</v>
      </c>
      <c r="J408" s="279">
        <v>40.016666666666666</v>
      </c>
      <c r="K408" s="277">
        <v>37.25</v>
      </c>
      <c r="L408" s="277">
        <v>35</v>
      </c>
      <c r="M408" s="277">
        <v>597.44997000000001</v>
      </c>
    </row>
    <row r="409" spans="1:13">
      <c r="A409" s="268">
        <v>399</v>
      </c>
      <c r="B409" s="277" t="s">
        <v>513</v>
      </c>
      <c r="C409" s="278">
        <v>7631.5</v>
      </c>
      <c r="D409" s="279">
        <v>7615.833333333333</v>
      </c>
      <c r="E409" s="279">
        <v>7555.6666666666661</v>
      </c>
      <c r="F409" s="279">
        <v>7479.833333333333</v>
      </c>
      <c r="G409" s="279">
        <v>7419.6666666666661</v>
      </c>
      <c r="H409" s="279">
        <v>7691.6666666666661</v>
      </c>
      <c r="I409" s="279">
        <v>7751.8333333333321</v>
      </c>
      <c r="J409" s="279">
        <v>7827.6666666666661</v>
      </c>
      <c r="K409" s="277">
        <v>7676</v>
      </c>
      <c r="L409" s="277">
        <v>7540</v>
      </c>
      <c r="M409" s="277">
        <v>0.19164999999999999</v>
      </c>
    </row>
    <row r="410" spans="1:13">
      <c r="A410" s="268">
        <v>400</v>
      </c>
      <c r="B410" s="277" t="s">
        <v>280</v>
      </c>
      <c r="C410" s="278">
        <v>860.2</v>
      </c>
      <c r="D410" s="279">
        <v>860.69999999999993</v>
      </c>
      <c r="E410" s="279">
        <v>849.49999999999989</v>
      </c>
      <c r="F410" s="279">
        <v>838.8</v>
      </c>
      <c r="G410" s="279">
        <v>827.59999999999991</v>
      </c>
      <c r="H410" s="279">
        <v>871.39999999999986</v>
      </c>
      <c r="I410" s="279">
        <v>882.59999999999991</v>
      </c>
      <c r="J410" s="279">
        <v>893.29999999999984</v>
      </c>
      <c r="K410" s="277">
        <v>871.9</v>
      </c>
      <c r="L410" s="277">
        <v>850</v>
      </c>
      <c r="M410" s="277">
        <v>20.628060000000001</v>
      </c>
    </row>
    <row r="411" spans="1:13">
      <c r="A411" s="268">
        <v>401</v>
      </c>
      <c r="B411" s="277" t="s">
        <v>172</v>
      </c>
      <c r="C411" s="278">
        <v>195.6</v>
      </c>
      <c r="D411" s="279">
        <v>197.63333333333335</v>
      </c>
      <c r="E411" s="279">
        <v>192.76666666666671</v>
      </c>
      <c r="F411" s="279">
        <v>189.93333333333337</v>
      </c>
      <c r="G411" s="279">
        <v>185.06666666666672</v>
      </c>
      <c r="H411" s="279">
        <v>200.4666666666667</v>
      </c>
      <c r="I411" s="279">
        <v>205.33333333333331</v>
      </c>
      <c r="J411" s="279">
        <v>208.16666666666669</v>
      </c>
      <c r="K411" s="277">
        <v>202.5</v>
      </c>
      <c r="L411" s="277">
        <v>194.8</v>
      </c>
      <c r="M411" s="277">
        <v>1114.1000300000001</v>
      </c>
    </row>
    <row r="412" spans="1:13">
      <c r="A412" s="268">
        <v>402</v>
      </c>
      <c r="B412" s="277" t="s">
        <v>514</v>
      </c>
      <c r="C412" s="278">
        <v>3600.55</v>
      </c>
      <c r="D412" s="279">
        <v>3603.1833333333329</v>
      </c>
      <c r="E412" s="279">
        <v>3547.3666666666659</v>
      </c>
      <c r="F412" s="279">
        <v>3494.1833333333329</v>
      </c>
      <c r="G412" s="279">
        <v>3438.3666666666659</v>
      </c>
      <c r="H412" s="279">
        <v>3656.3666666666659</v>
      </c>
      <c r="I412" s="279">
        <v>3712.1833333333325</v>
      </c>
      <c r="J412" s="279">
        <v>3765.3666666666659</v>
      </c>
      <c r="K412" s="277">
        <v>3659</v>
      </c>
      <c r="L412" s="277">
        <v>3550</v>
      </c>
      <c r="M412" s="277">
        <v>7.7329999999999996E-2</v>
      </c>
    </row>
    <row r="413" spans="1:13">
      <c r="A413" s="268">
        <v>403</v>
      </c>
      <c r="B413" s="277" t="s">
        <v>516</v>
      </c>
      <c r="C413" s="278">
        <v>1436.35</v>
      </c>
      <c r="D413" s="279">
        <v>1426.1000000000001</v>
      </c>
      <c r="E413" s="279">
        <v>1412.2500000000002</v>
      </c>
      <c r="F413" s="279">
        <v>1388.15</v>
      </c>
      <c r="G413" s="279">
        <v>1374.3000000000002</v>
      </c>
      <c r="H413" s="279">
        <v>1450.2000000000003</v>
      </c>
      <c r="I413" s="279">
        <v>1464.0500000000002</v>
      </c>
      <c r="J413" s="279">
        <v>1488.1500000000003</v>
      </c>
      <c r="K413" s="277">
        <v>1439.95</v>
      </c>
      <c r="L413" s="277">
        <v>1402</v>
      </c>
      <c r="M413" s="277">
        <v>5.5210000000000002E-2</v>
      </c>
    </row>
    <row r="414" spans="1:13">
      <c r="A414" s="268">
        <v>404</v>
      </c>
      <c r="B414" s="277" t="s">
        <v>517</v>
      </c>
      <c r="C414" s="278">
        <v>508.75</v>
      </c>
      <c r="D414" s="279">
        <v>516.51666666666677</v>
      </c>
      <c r="E414" s="279">
        <v>496.33333333333348</v>
      </c>
      <c r="F414" s="279">
        <v>483.91666666666674</v>
      </c>
      <c r="G414" s="279">
        <v>463.73333333333346</v>
      </c>
      <c r="H414" s="279">
        <v>528.93333333333351</v>
      </c>
      <c r="I414" s="279">
        <v>549.11666666666667</v>
      </c>
      <c r="J414" s="279">
        <v>561.53333333333353</v>
      </c>
      <c r="K414" s="277">
        <v>536.70000000000005</v>
      </c>
      <c r="L414" s="277">
        <v>504.1</v>
      </c>
      <c r="M414" s="277">
        <v>1.82142</v>
      </c>
    </row>
    <row r="415" spans="1:13">
      <c r="A415" s="268">
        <v>405</v>
      </c>
      <c r="B415" s="277" t="s">
        <v>509</v>
      </c>
      <c r="C415" s="278">
        <v>68.75</v>
      </c>
      <c r="D415" s="279">
        <v>68.533333333333346</v>
      </c>
      <c r="E415" s="279">
        <v>67.266666666666694</v>
      </c>
      <c r="F415" s="279">
        <v>65.783333333333346</v>
      </c>
      <c r="G415" s="279">
        <v>64.516666666666694</v>
      </c>
      <c r="H415" s="279">
        <v>70.016666666666694</v>
      </c>
      <c r="I415" s="279">
        <v>71.283333333333346</v>
      </c>
      <c r="J415" s="279">
        <v>72.766666666666694</v>
      </c>
      <c r="K415" s="277">
        <v>69.8</v>
      </c>
      <c r="L415" s="277">
        <v>67.05</v>
      </c>
      <c r="M415" s="277">
        <v>16.955960000000001</v>
      </c>
    </row>
    <row r="416" spans="1:13">
      <c r="A416" s="268">
        <v>406</v>
      </c>
      <c r="B416" s="277" t="s">
        <v>518</v>
      </c>
      <c r="C416" s="278">
        <v>168</v>
      </c>
      <c r="D416" s="279">
        <v>169.25</v>
      </c>
      <c r="E416" s="279">
        <v>165</v>
      </c>
      <c r="F416" s="279">
        <v>162</v>
      </c>
      <c r="G416" s="279">
        <v>157.75</v>
      </c>
      <c r="H416" s="279">
        <v>172.25</v>
      </c>
      <c r="I416" s="279">
        <v>176.5</v>
      </c>
      <c r="J416" s="279">
        <v>179.5</v>
      </c>
      <c r="K416" s="277">
        <v>173.5</v>
      </c>
      <c r="L416" s="277">
        <v>166.25</v>
      </c>
      <c r="M416" s="277">
        <v>1.3413999999999999</v>
      </c>
    </row>
    <row r="417" spans="1:13">
      <c r="A417" s="268">
        <v>407</v>
      </c>
      <c r="B417" s="277" t="s">
        <v>173</v>
      </c>
      <c r="C417" s="278">
        <v>22295.4</v>
      </c>
      <c r="D417" s="279">
        <v>22425.533333333336</v>
      </c>
      <c r="E417" s="279">
        <v>22052.066666666673</v>
      </c>
      <c r="F417" s="279">
        <v>21808.733333333337</v>
      </c>
      <c r="G417" s="279">
        <v>21435.266666666674</v>
      </c>
      <c r="H417" s="279">
        <v>22668.866666666672</v>
      </c>
      <c r="I417" s="279">
        <v>23042.333333333339</v>
      </c>
      <c r="J417" s="279">
        <v>23285.666666666672</v>
      </c>
      <c r="K417" s="277">
        <v>22799</v>
      </c>
      <c r="L417" s="277">
        <v>22182.2</v>
      </c>
      <c r="M417" s="277">
        <v>0.44546000000000002</v>
      </c>
    </row>
    <row r="418" spans="1:13">
      <c r="A418" s="268">
        <v>408</v>
      </c>
      <c r="B418" s="277" t="s">
        <v>520</v>
      </c>
      <c r="C418" s="278">
        <v>706.35</v>
      </c>
      <c r="D418" s="279">
        <v>707.73333333333323</v>
      </c>
      <c r="E418" s="279">
        <v>698.61666666666645</v>
      </c>
      <c r="F418" s="279">
        <v>690.88333333333321</v>
      </c>
      <c r="G418" s="279">
        <v>681.76666666666642</v>
      </c>
      <c r="H418" s="279">
        <v>715.46666666666647</v>
      </c>
      <c r="I418" s="279">
        <v>724.58333333333326</v>
      </c>
      <c r="J418" s="279">
        <v>732.31666666666649</v>
      </c>
      <c r="K418" s="277">
        <v>716.85</v>
      </c>
      <c r="L418" s="277">
        <v>700</v>
      </c>
      <c r="M418" s="277">
        <v>0.59965999999999997</v>
      </c>
    </row>
    <row r="419" spans="1:13">
      <c r="A419" s="268">
        <v>409</v>
      </c>
      <c r="B419" s="277" t="s">
        <v>174</v>
      </c>
      <c r="C419" s="278">
        <v>1137.8499999999999</v>
      </c>
      <c r="D419" s="279">
        <v>1142.1333333333332</v>
      </c>
      <c r="E419" s="279">
        <v>1126.2666666666664</v>
      </c>
      <c r="F419" s="279">
        <v>1114.6833333333332</v>
      </c>
      <c r="G419" s="279">
        <v>1098.8166666666664</v>
      </c>
      <c r="H419" s="279">
        <v>1153.7166666666665</v>
      </c>
      <c r="I419" s="279">
        <v>1169.5833333333333</v>
      </c>
      <c r="J419" s="279">
        <v>1181.1666666666665</v>
      </c>
      <c r="K419" s="277">
        <v>1158</v>
      </c>
      <c r="L419" s="277">
        <v>1130.55</v>
      </c>
      <c r="M419" s="277">
        <v>4.6509400000000003</v>
      </c>
    </row>
    <row r="420" spans="1:13">
      <c r="A420" s="268">
        <v>410</v>
      </c>
      <c r="B420" s="277" t="s">
        <v>515</v>
      </c>
      <c r="C420" s="278">
        <v>377.15</v>
      </c>
      <c r="D420" s="279">
        <v>379.7</v>
      </c>
      <c r="E420" s="279">
        <v>373.45</v>
      </c>
      <c r="F420" s="279">
        <v>369.75</v>
      </c>
      <c r="G420" s="279">
        <v>363.5</v>
      </c>
      <c r="H420" s="279">
        <v>383.4</v>
      </c>
      <c r="I420" s="279">
        <v>389.65</v>
      </c>
      <c r="J420" s="279">
        <v>393.34999999999997</v>
      </c>
      <c r="K420" s="277">
        <v>385.95</v>
      </c>
      <c r="L420" s="277">
        <v>376</v>
      </c>
      <c r="M420" s="277">
        <v>0.17959</v>
      </c>
    </row>
    <row r="421" spans="1:13">
      <c r="A421" s="268">
        <v>411</v>
      </c>
      <c r="B421" s="277" t="s">
        <v>510</v>
      </c>
      <c r="C421" s="278">
        <v>22.45</v>
      </c>
      <c r="D421" s="279">
        <v>22.583333333333332</v>
      </c>
      <c r="E421" s="279">
        <v>22.016666666666666</v>
      </c>
      <c r="F421" s="279">
        <v>21.583333333333332</v>
      </c>
      <c r="G421" s="279">
        <v>21.016666666666666</v>
      </c>
      <c r="H421" s="279">
        <v>23.016666666666666</v>
      </c>
      <c r="I421" s="279">
        <v>23.583333333333336</v>
      </c>
      <c r="J421" s="279">
        <v>24.016666666666666</v>
      </c>
      <c r="K421" s="277">
        <v>23.15</v>
      </c>
      <c r="L421" s="277">
        <v>22.15</v>
      </c>
      <c r="M421" s="277">
        <v>27.29468</v>
      </c>
    </row>
    <row r="422" spans="1:13">
      <c r="A422" s="268">
        <v>412</v>
      </c>
      <c r="B422" s="277" t="s">
        <v>511</v>
      </c>
      <c r="C422" s="278">
        <v>1759.5</v>
      </c>
      <c r="D422" s="279">
        <v>1758.1666666666667</v>
      </c>
      <c r="E422" s="279">
        <v>1751.3333333333335</v>
      </c>
      <c r="F422" s="279">
        <v>1743.1666666666667</v>
      </c>
      <c r="G422" s="279">
        <v>1736.3333333333335</v>
      </c>
      <c r="H422" s="279">
        <v>1766.3333333333335</v>
      </c>
      <c r="I422" s="279">
        <v>1773.166666666667</v>
      </c>
      <c r="J422" s="279">
        <v>1781.3333333333335</v>
      </c>
      <c r="K422" s="277">
        <v>1765</v>
      </c>
      <c r="L422" s="277">
        <v>1750</v>
      </c>
      <c r="M422" s="277">
        <v>0.74243999999999999</v>
      </c>
    </row>
    <row r="423" spans="1:13">
      <c r="A423" s="268">
        <v>413</v>
      </c>
      <c r="B423" s="277" t="s">
        <v>521</v>
      </c>
      <c r="C423" s="278">
        <v>235.7</v>
      </c>
      <c r="D423" s="279">
        <v>235.08333333333334</v>
      </c>
      <c r="E423" s="279">
        <v>229.66666666666669</v>
      </c>
      <c r="F423" s="279">
        <v>223.63333333333335</v>
      </c>
      <c r="G423" s="279">
        <v>218.2166666666667</v>
      </c>
      <c r="H423" s="279">
        <v>241.11666666666667</v>
      </c>
      <c r="I423" s="279">
        <v>246.53333333333336</v>
      </c>
      <c r="J423" s="279">
        <v>252.56666666666666</v>
      </c>
      <c r="K423" s="277">
        <v>240.5</v>
      </c>
      <c r="L423" s="277">
        <v>229.05</v>
      </c>
      <c r="M423" s="277">
        <v>2.70547</v>
      </c>
    </row>
    <row r="424" spans="1:13">
      <c r="A424" s="268">
        <v>414</v>
      </c>
      <c r="B424" s="277" t="s">
        <v>522</v>
      </c>
      <c r="C424" s="278">
        <v>1003.6</v>
      </c>
      <c r="D424" s="279">
        <v>999.93333333333339</v>
      </c>
      <c r="E424" s="279">
        <v>989.86666666666679</v>
      </c>
      <c r="F424" s="279">
        <v>976.13333333333344</v>
      </c>
      <c r="G424" s="279">
        <v>966.06666666666683</v>
      </c>
      <c r="H424" s="279">
        <v>1013.6666666666667</v>
      </c>
      <c r="I424" s="279">
        <v>1023.7333333333333</v>
      </c>
      <c r="J424" s="279">
        <v>1037.4666666666667</v>
      </c>
      <c r="K424" s="277">
        <v>1010</v>
      </c>
      <c r="L424" s="277">
        <v>986.2</v>
      </c>
      <c r="M424" s="277">
        <v>0.14202999999999999</v>
      </c>
    </row>
    <row r="425" spans="1:13">
      <c r="A425" s="268">
        <v>415</v>
      </c>
      <c r="B425" s="277" t="s">
        <v>523</v>
      </c>
      <c r="C425" s="278">
        <v>233.25</v>
      </c>
      <c r="D425" s="279">
        <v>235.15</v>
      </c>
      <c r="E425" s="279">
        <v>230.65</v>
      </c>
      <c r="F425" s="279">
        <v>228.05</v>
      </c>
      <c r="G425" s="279">
        <v>223.55</v>
      </c>
      <c r="H425" s="279">
        <v>237.75</v>
      </c>
      <c r="I425" s="279">
        <v>242.25</v>
      </c>
      <c r="J425" s="279">
        <v>244.85</v>
      </c>
      <c r="K425" s="277">
        <v>239.65</v>
      </c>
      <c r="L425" s="277">
        <v>232.55</v>
      </c>
      <c r="M425" s="277">
        <v>1.7227600000000001</v>
      </c>
    </row>
    <row r="426" spans="1:13">
      <c r="A426" s="268">
        <v>416</v>
      </c>
      <c r="B426" s="277" t="s">
        <v>524</v>
      </c>
      <c r="C426" s="278">
        <v>8</v>
      </c>
      <c r="D426" s="279">
        <v>8.1</v>
      </c>
      <c r="E426" s="279">
        <v>7.85</v>
      </c>
      <c r="F426" s="279">
        <v>7.7</v>
      </c>
      <c r="G426" s="279">
        <v>7.45</v>
      </c>
      <c r="H426" s="279">
        <v>8.25</v>
      </c>
      <c r="I426" s="279">
        <v>8.5</v>
      </c>
      <c r="J426" s="279">
        <v>8.6499999999999986</v>
      </c>
      <c r="K426" s="277">
        <v>8.35</v>
      </c>
      <c r="L426" s="277">
        <v>7.95</v>
      </c>
      <c r="M426" s="277">
        <v>339.11430000000001</v>
      </c>
    </row>
    <row r="427" spans="1:13">
      <c r="A427" s="268">
        <v>417</v>
      </c>
      <c r="B427" s="277" t="s">
        <v>2517</v>
      </c>
      <c r="C427" s="278">
        <v>668.45</v>
      </c>
      <c r="D427" s="279">
        <v>663.4666666666667</v>
      </c>
      <c r="E427" s="279">
        <v>658.48333333333335</v>
      </c>
      <c r="F427" s="279">
        <v>648.51666666666665</v>
      </c>
      <c r="G427" s="279">
        <v>643.5333333333333</v>
      </c>
      <c r="H427" s="279">
        <v>673.43333333333339</v>
      </c>
      <c r="I427" s="279">
        <v>678.41666666666674</v>
      </c>
      <c r="J427" s="279">
        <v>688.38333333333344</v>
      </c>
      <c r="K427" s="277">
        <v>668.45</v>
      </c>
      <c r="L427" s="277">
        <v>653.5</v>
      </c>
      <c r="M427" s="277">
        <v>1.0067999999999999</v>
      </c>
    </row>
    <row r="428" spans="1:13">
      <c r="A428" s="268">
        <v>418</v>
      </c>
      <c r="B428" s="277" t="s">
        <v>527</v>
      </c>
      <c r="C428" s="278">
        <v>169.45</v>
      </c>
      <c r="D428" s="279">
        <v>168.25</v>
      </c>
      <c r="E428" s="279">
        <v>162.6</v>
      </c>
      <c r="F428" s="279">
        <v>155.75</v>
      </c>
      <c r="G428" s="279">
        <v>150.1</v>
      </c>
      <c r="H428" s="279">
        <v>175.1</v>
      </c>
      <c r="I428" s="279">
        <v>180.74999999999997</v>
      </c>
      <c r="J428" s="279">
        <v>187.6</v>
      </c>
      <c r="K428" s="277">
        <v>173.9</v>
      </c>
      <c r="L428" s="277">
        <v>161.4</v>
      </c>
      <c r="M428" s="277">
        <v>37.269309999999997</v>
      </c>
    </row>
    <row r="429" spans="1:13">
      <c r="A429" s="268">
        <v>419</v>
      </c>
      <c r="B429" s="277" t="s">
        <v>2526</v>
      </c>
      <c r="C429" s="278">
        <v>49.9</v>
      </c>
      <c r="D429" s="279">
        <v>50.1</v>
      </c>
      <c r="E429" s="279">
        <v>49.6</v>
      </c>
      <c r="F429" s="279">
        <v>49.3</v>
      </c>
      <c r="G429" s="279">
        <v>48.8</v>
      </c>
      <c r="H429" s="279">
        <v>50.400000000000006</v>
      </c>
      <c r="I429" s="279">
        <v>50.900000000000006</v>
      </c>
      <c r="J429" s="279">
        <v>51.20000000000001</v>
      </c>
      <c r="K429" s="277">
        <v>50.6</v>
      </c>
      <c r="L429" s="277">
        <v>49.8</v>
      </c>
      <c r="M429" s="277">
        <v>14.91079</v>
      </c>
    </row>
    <row r="430" spans="1:13">
      <c r="A430" s="268">
        <v>420</v>
      </c>
      <c r="B430" s="277" t="s">
        <v>175</v>
      </c>
      <c r="C430" s="278">
        <v>3894.65</v>
      </c>
      <c r="D430" s="279">
        <v>3898.8833333333332</v>
      </c>
      <c r="E430" s="279">
        <v>3835.7666666666664</v>
      </c>
      <c r="F430" s="279">
        <v>3776.8833333333332</v>
      </c>
      <c r="G430" s="279">
        <v>3713.7666666666664</v>
      </c>
      <c r="H430" s="279">
        <v>3957.7666666666664</v>
      </c>
      <c r="I430" s="279">
        <v>4020.8833333333332</v>
      </c>
      <c r="J430" s="279">
        <v>4079.7666666666664</v>
      </c>
      <c r="K430" s="277">
        <v>3962</v>
      </c>
      <c r="L430" s="277">
        <v>3840</v>
      </c>
      <c r="M430" s="277">
        <v>2.00421</v>
      </c>
    </row>
    <row r="431" spans="1:13">
      <c r="A431" s="268">
        <v>421</v>
      </c>
      <c r="B431" s="277" t="s">
        <v>176</v>
      </c>
      <c r="C431" s="278">
        <v>698.9</v>
      </c>
      <c r="D431" s="279">
        <v>707.09999999999991</v>
      </c>
      <c r="E431" s="279">
        <v>685.39999999999986</v>
      </c>
      <c r="F431" s="279">
        <v>671.9</v>
      </c>
      <c r="G431" s="279">
        <v>650.19999999999993</v>
      </c>
      <c r="H431" s="279">
        <v>720.5999999999998</v>
      </c>
      <c r="I431" s="279">
        <v>742.29999999999984</v>
      </c>
      <c r="J431" s="279">
        <v>755.79999999999973</v>
      </c>
      <c r="K431" s="277">
        <v>728.8</v>
      </c>
      <c r="L431" s="277">
        <v>693.6</v>
      </c>
      <c r="M431" s="277">
        <v>50.215850000000003</v>
      </c>
    </row>
    <row r="432" spans="1:13">
      <c r="A432" s="268">
        <v>422</v>
      </c>
      <c r="B432" s="277" t="s">
        <v>177</v>
      </c>
      <c r="C432" s="286">
        <v>420.2</v>
      </c>
      <c r="D432" s="287">
        <v>420.76666666666665</v>
      </c>
      <c r="E432" s="287">
        <v>416.63333333333333</v>
      </c>
      <c r="F432" s="287">
        <v>413.06666666666666</v>
      </c>
      <c r="G432" s="287">
        <v>408.93333333333334</v>
      </c>
      <c r="H432" s="287">
        <v>424.33333333333331</v>
      </c>
      <c r="I432" s="287">
        <v>428.46666666666664</v>
      </c>
      <c r="J432" s="287">
        <v>432.0333333333333</v>
      </c>
      <c r="K432" s="288">
        <v>424.9</v>
      </c>
      <c r="L432" s="288">
        <v>417.2</v>
      </c>
      <c r="M432" s="288">
        <v>5.7278700000000002</v>
      </c>
    </row>
    <row r="433" spans="1:13">
      <c r="A433" s="268">
        <v>423</v>
      </c>
      <c r="B433" s="277" t="s">
        <v>525</v>
      </c>
      <c r="C433" s="277">
        <v>91.85</v>
      </c>
      <c r="D433" s="279">
        <v>90.883333333333326</v>
      </c>
      <c r="E433" s="279">
        <v>88.866666666666646</v>
      </c>
      <c r="F433" s="279">
        <v>85.883333333333326</v>
      </c>
      <c r="G433" s="279">
        <v>83.866666666666646</v>
      </c>
      <c r="H433" s="279">
        <v>93.866666666666646</v>
      </c>
      <c r="I433" s="279">
        <v>95.883333333333326</v>
      </c>
      <c r="J433" s="279">
        <v>98.866666666666646</v>
      </c>
      <c r="K433" s="277">
        <v>92.9</v>
      </c>
      <c r="L433" s="277">
        <v>87.9</v>
      </c>
      <c r="M433" s="277">
        <v>3.1206299999999998</v>
      </c>
    </row>
    <row r="434" spans="1:13">
      <c r="A434" s="268">
        <v>424</v>
      </c>
      <c r="B434" s="277" t="s">
        <v>281</v>
      </c>
      <c r="C434" s="277">
        <v>137.69999999999999</v>
      </c>
      <c r="D434" s="279">
        <v>136.73333333333332</v>
      </c>
      <c r="E434" s="279">
        <v>134.96666666666664</v>
      </c>
      <c r="F434" s="279">
        <v>132.23333333333332</v>
      </c>
      <c r="G434" s="279">
        <v>130.46666666666664</v>
      </c>
      <c r="H434" s="279">
        <v>139.46666666666664</v>
      </c>
      <c r="I434" s="279">
        <v>141.23333333333335</v>
      </c>
      <c r="J434" s="279">
        <v>143.96666666666664</v>
      </c>
      <c r="K434" s="277">
        <v>138.5</v>
      </c>
      <c r="L434" s="277">
        <v>134</v>
      </c>
      <c r="M434" s="277">
        <v>12.39378</v>
      </c>
    </row>
    <row r="435" spans="1:13">
      <c r="A435" s="268">
        <v>425</v>
      </c>
      <c r="B435" s="277" t="s">
        <v>526</v>
      </c>
      <c r="C435" s="277">
        <v>413.35</v>
      </c>
      <c r="D435" s="279">
        <v>415.18333333333339</v>
      </c>
      <c r="E435" s="279">
        <v>405.06666666666678</v>
      </c>
      <c r="F435" s="279">
        <v>396.78333333333336</v>
      </c>
      <c r="G435" s="279">
        <v>386.66666666666674</v>
      </c>
      <c r="H435" s="279">
        <v>423.46666666666681</v>
      </c>
      <c r="I435" s="279">
        <v>433.58333333333337</v>
      </c>
      <c r="J435" s="279">
        <v>441.86666666666684</v>
      </c>
      <c r="K435" s="277">
        <v>425.3</v>
      </c>
      <c r="L435" s="277">
        <v>406.9</v>
      </c>
      <c r="M435" s="277">
        <v>3.7811599999999999</v>
      </c>
    </row>
    <row r="436" spans="1:13">
      <c r="A436" s="268">
        <v>426</v>
      </c>
      <c r="B436" s="277" t="s">
        <v>528</v>
      </c>
      <c r="C436" s="277">
        <v>1637</v>
      </c>
      <c r="D436" s="279">
        <v>1648.5333333333335</v>
      </c>
      <c r="E436" s="279">
        <v>1612.0666666666671</v>
      </c>
      <c r="F436" s="279">
        <v>1587.1333333333334</v>
      </c>
      <c r="G436" s="279">
        <v>1550.666666666667</v>
      </c>
      <c r="H436" s="279">
        <v>1673.4666666666672</v>
      </c>
      <c r="I436" s="279">
        <v>1709.9333333333338</v>
      </c>
      <c r="J436" s="279">
        <v>1734.8666666666672</v>
      </c>
      <c r="K436" s="277">
        <v>1685</v>
      </c>
      <c r="L436" s="277">
        <v>1623.6</v>
      </c>
      <c r="M436" s="277">
        <v>3.2770000000000001E-2</v>
      </c>
    </row>
    <row r="437" spans="1:13">
      <c r="A437" s="268">
        <v>427</v>
      </c>
      <c r="B437" s="277" t="s">
        <v>529</v>
      </c>
      <c r="C437" s="277">
        <v>1254.8</v>
      </c>
      <c r="D437" s="279">
        <v>1276.7333333333333</v>
      </c>
      <c r="E437" s="279">
        <v>1227.0666666666666</v>
      </c>
      <c r="F437" s="279">
        <v>1199.3333333333333</v>
      </c>
      <c r="G437" s="279">
        <v>1149.6666666666665</v>
      </c>
      <c r="H437" s="279">
        <v>1304.4666666666667</v>
      </c>
      <c r="I437" s="279">
        <v>1354.1333333333332</v>
      </c>
      <c r="J437" s="279">
        <v>1381.8666666666668</v>
      </c>
      <c r="K437" s="277">
        <v>1326.4</v>
      </c>
      <c r="L437" s="277">
        <v>1249</v>
      </c>
      <c r="M437" s="277">
        <v>0.68725999999999998</v>
      </c>
    </row>
    <row r="438" spans="1:13">
      <c r="A438" s="268">
        <v>428</v>
      </c>
      <c r="B438" s="277" t="s">
        <v>530</v>
      </c>
      <c r="C438" s="277">
        <v>385.5</v>
      </c>
      <c r="D438" s="279">
        <v>385.7833333333333</v>
      </c>
      <c r="E438" s="279">
        <v>381.01666666666659</v>
      </c>
      <c r="F438" s="279">
        <v>376.5333333333333</v>
      </c>
      <c r="G438" s="279">
        <v>371.76666666666659</v>
      </c>
      <c r="H438" s="279">
        <v>390.26666666666659</v>
      </c>
      <c r="I438" s="279">
        <v>395.03333333333325</v>
      </c>
      <c r="J438" s="279">
        <v>399.51666666666659</v>
      </c>
      <c r="K438" s="277">
        <v>390.55</v>
      </c>
      <c r="L438" s="277">
        <v>381.3</v>
      </c>
      <c r="M438" s="277">
        <v>0.41310999999999998</v>
      </c>
    </row>
    <row r="439" spans="1:13">
      <c r="A439" s="268">
        <v>429</v>
      </c>
      <c r="B439" s="277" t="s">
        <v>178</v>
      </c>
      <c r="C439" s="277">
        <v>493.9</v>
      </c>
      <c r="D439" s="279">
        <v>491.95</v>
      </c>
      <c r="E439" s="279">
        <v>485</v>
      </c>
      <c r="F439" s="279">
        <v>476.1</v>
      </c>
      <c r="G439" s="279">
        <v>469.15000000000003</v>
      </c>
      <c r="H439" s="279">
        <v>500.84999999999997</v>
      </c>
      <c r="I439" s="279">
        <v>507.7999999999999</v>
      </c>
      <c r="J439" s="279">
        <v>516.69999999999993</v>
      </c>
      <c r="K439" s="277">
        <v>498.9</v>
      </c>
      <c r="L439" s="277">
        <v>483.05</v>
      </c>
      <c r="M439" s="277">
        <v>148.99981</v>
      </c>
    </row>
    <row r="440" spans="1:13">
      <c r="A440" s="268">
        <v>430</v>
      </c>
      <c r="B440" s="277" t="s">
        <v>531</v>
      </c>
      <c r="C440" s="277">
        <v>197.25</v>
      </c>
      <c r="D440" s="279">
        <v>195.45000000000002</v>
      </c>
      <c r="E440" s="279">
        <v>189.90000000000003</v>
      </c>
      <c r="F440" s="279">
        <v>182.55</v>
      </c>
      <c r="G440" s="279">
        <v>177.00000000000003</v>
      </c>
      <c r="H440" s="279">
        <v>202.80000000000004</v>
      </c>
      <c r="I440" s="279">
        <v>208.35000000000005</v>
      </c>
      <c r="J440" s="279">
        <v>215.70000000000005</v>
      </c>
      <c r="K440" s="277">
        <v>201</v>
      </c>
      <c r="L440" s="277">
        <v>188.1</v>
      </c>
      <c r="M440" s="277">
        <v>15.843870000000001</v>
      </c>
    </row>
    <row r="441" spans="1:13">
      <c r="A441" s="268">
        <v>431</v>
      </c>
      <c r="B441" s="277" t="s">
        <v>179</v>
      </c>
      <c r="C441" s="277">
        <v>389.25</v>
      </c>
      <c r="D441" s="279">
        <v>392.25</v>
      </c>
      <c r="E441" s="279">
        <v>384.5</v>
      </c>
      <c r="F441" s="279">
        <v>379.75</v>
      </c>
      <c r="G441" s="279">
        <v>372</v>
      </c>
      <c r="H441" s="279">
        <v>397</v>
      </c>
      <c r="I441" s="279">
        <v>404.75</v>
      </c>
      <c r="J441" s="279">
        <v>409.5</v>
      </c>
      <c r="K441" s="277">
        <v>400</v>
      </c>
      <c r="L441" s="277">
        <v>387.5</v>
      </c>
      <c r="M441" s="277">
        <v>19.26596</v>
      </c>
    </row>
    <row r="442" spans="1:13">
      <c r="A442" s="268">
        <v>432</v>
      </c>
      <c r="B442" s="277" t="s">
        <v>532</v>
      </c>
      <c r="C442" s="277">
        <v>158.15</v>
      </c>
      <c r="D442" s="279">
        <v>158.08333333333334</v>
      </c>
      <c r="E442" s="279">
        <v>155.06666666666669</v>
      </c>
      <c r="F442" s="279">
        <v>151.98333333333335</v>
      </c>
      <c r="G442" s="279">
        <v>148.9666666666667</v>
      </c>
      <c r="H442" s="279">
        <v>161.16666666666669</v>
      </c>
      <c r="I442" s="279">
        <v>164.18333333333334</v>
      </c>
      <c r="J442" s="279">
        <v>167.26666666666668</v>
      </c>
      <c r="K442" s="277">
        <v>161.1</v>
      </c>
      <c r="L442" s="277">
        <v>155</v>
      </c>
      <c r="M442" s="277">
        <v>2.1787399999999999</v>
      </c>
    </row>
    <row r="443" spans="1:13">
      <c r="A443" s="268">
        <v>433</v>
      </c>
      <c r="B443" s="277" t="s">
        <v>533</v>
      </c>
      <c r="C443" s="277">
        <v>1105.45</v>
      </c>
      <c r="D443" s="279">
        <v>1106.25</v>
      </c>
      <c r="E443" s="279">
        <v>1090.2</v>
      </c>
      <c r="F443" s="279">
        <v>1074.95</v>
      </c>
      <c r="G443" s="279">
        <v>1058.9000000000001</v>
      </c>
      <c r="H443" s="279">
        <v>1121.5</v>
      </c>
      <c r="I443" s="279">
        <v>1137.5500000000002</v>
      </c>
      <c r="J443" s="279">
        <v>1152.8</v>
      </c>
      <c r="K443" s="277">
        <v>1122.3</v>
      </c>
      <c r="L443" s="277">
        <v>1091</v>
      </c>
      <c r="M443" s="277">
        <v>0.27015</v>
      </c>
    </row>
    <row r="444" spans="1:13">
      <c r="A444" s="268">
        <v>434</v>
      </c>
      <c r="B444" s="277" t="s">
        <v>534</v>
      </c>
      <c r="C444" s="277">
        <v>5.15</v>
      </c>
      <c r="D444" s="279">
        <v>5.2333333333333334</v>
      </c>
      <c r="E444" s="279">
        <v>4.9666666666666668</v>
      </c>
      <c r="F444" s="279">
        <v>4.7833333333333332</v>
      </c>
      <c r="G444" s="279">
        <v>4.5166666666666666</v>
      </c>
      <c r="H444" s="279">
        <v>5.416666666666667</v>
      </c>
      <c r="I444" s="279">
        <v>5.6833333333333345</v>
      </c>
      <c r="J444" s="279">
        <v>5.8666666666666671</v>
      </c>
      <c r="K444" s="277">
        <v>5.5</v>
      </c>
      <c r="L444" s="277">
        <v>5.05</v>
      </c>
      <c r="M444" s="277">
        <v>640.92102999999997</v>
      </c>
    </row>
    <row r="445" spans="1:13">
      <c r="A445" s="268">
        <v>435</v>
      </c>
      <c r="B445" s="277" t="s">
        <v>535</v>
      </c>
      <c r="C445" s="277">
        <v>144.5</v>
      </c>
      <c r="D445" s="279">
        <v>144.08333333333334</v>
      </c>
      <c r="E445" s="279">
        <v>142.66666666666669</v>
      </c>
      <c r="F445" s="279">
        <v>140.83333333333334</v>
      </c>
      <c r="G445" s="279">
        <v>139.41666666666669</v>
      </c>
      <c r="H445" s="279">
        <v>145.91666666666669</v>
      </c>
      <c r="I445" s="279">
        <v>147.33333333333337</v>
      </c>
      <c r="J445" s="279">
        <v>149.16666666666669</v>
      </c>
      <c r="K445" s="277">
        <v>145.5</v>
      </c>
      <c r="L445" s="277">
        <v>142.25</v>
      </c>
      <c r="M445" s="277">
        <v>0.77292000000000005</v>
      </c>
    </row>
    <row r="446" spans="1:13">
      <c r="A446" s="268">
        <v>436</v>
      </c>
      <c r="B446" s="277" t="s">
        <v>536</v>
      </c>
      <c r="C446" s="277">
        <v>884.85</v>
      </c>
      <c r="D446" s="279">
        <v>889.98333333333323</v>
      </c>
      <c r="E446" s="279">
        <v>877.56666666666649</v>
      </c>
      <c r="F446" s="279">
        <v>870.2833333333333</v>
      </c>
      <c r="G446" s="279">
        <v>857.86666666666656</v>
      </c>
      <c r="H446" s="279">
        <v>897.26666666666642</v>
      </c>
      <c r="I446" s="279">
        <v>909.68333333333317</v>
      </c>
      <c r="J446" s="279">
        <v>916.96666666666636</v>
      </c>
      <c r="K446" s="277">
        <v>902.4</v>
      </c>
      <c r="L446" s="277">
        <v>882.7</v>
      </c>
      <c r="M446" s="277">
        <v>0.19395999999999999</v>
      </c>
    </row>
    <row r="447" spans="1:13">
      <c r="A447" s="268">
        <v>437</v>
      </c>
      <c r="B447" s="277" t="s">
        <v>282</v>
      </c>
      <c r="C447" s="277">
        <v>440.1</v>
      </c>
      <c r="D447" s="279">
        <v>440.13333333333338</v>
      </c>
      <c r="E447" s="279">
        <v>430.26666666666677</v>
      </c>
      <c r="F447" s="279">
        <v>420.43333333333339</v>
      </c>
      <c r="G447" s="279">
        <v>410.56666666666678</v>
      </c>
      <c r="H447" s="279">
        <v>449.96666666666675</v>
      </c>
      <c r="I447" s="279">
        <v>459.83333333333343</v>
      </c>
      <c r="J447" s="279">
        <v>469.66666666666674</v>
      </c>
      <c r="K447" s="277">
        <v>450</v>
      </c>
      <c r="L447" s="277">
        <v>430.3</v>
      </c>
      <c r="M447" s="277">
        <v>25.54851</v>
      </c>
    </row>
    <row r="448" spans="1:13">
      <c r="A448" s="268">
        <v>438</v>
      </c>
      <c r="B448" s="277" t="s">
        <v>542</v>
      </c>
      <c r="C448" s="277">
        <v>43.95</v>
      </c>
      <c r="D448" s="279">
        <v>44.466666666666669</v>
      </c>
      <c r="E448" s="279">
        <v>42.583333333333336</v>
      </c>
      <c r="F448" s="279">
        <v>41.216666666666669</v>
      </c>
      <c r="G448" s="279">
        <v>39.333333333333336</v>
      </c>
      <c r="H448" s="279">
        <v>45.833333333333336</v>
      </c>
      <c r="I448" s="279">
        <v>47.716666666666661</v>
      </c>
      <c r="J448" s="279">
        <v>49.083333333333336</v>
      </c>
      <c r="K448" s="277">
        <v>46.35</v>
      </c>
      <c r="L448" s="277">
        <v>43.1</v>
      </c>
      <c r="M448" s="277">
        <v>3.30762</v>
      </c>
    </row>
    <row r="449" spans="1:13">
      <c r="A449" s="268">
        <v>439</v>
      </c>
      <c r="B449" s="277" t="s">
        <v>2609</v>
      </c>
      <c r="C449" s="277">
        <v>12559.65</v>
      </c>
      <c r="D449" s="279">
        <v>12510.216666666667</v>
      </c>
      <c r="E449" s="279">
        <v>12250.433333333334</v>
      </c>
      <c r="F449" s="279">
        <v>11941.216666666667</v>
      </c>
      <c r="G449" s="279">
        <v>11681.433333333334</v>
      </c>
      <c r="H449" s="279">
        <v>12819.433333333334</v>
      </c>
      <c r="I449" s="279">
        <v>13079.216666666667</v>
      </c>
      <c r="J449" s="279">
        <v>13388.433333333334</v>
      </c>
      <c r="K449" s="277">
        <v>12770</v>
      </c>
      <c r="L449" s="277">
        <v>12201</v>
      </c>
      <c r="M449" s="277">
        <v>1.6830000000000001E-2</v>
      </c>
    </row>
    <row r="450" spans="1:13">
      <c r="A450" s="268">
        <v>440</v>
      </c>
      <c r="B450" s="277" t="s">
        <v>182</v>
      </c>
      <c r="C450" s="277">
        <v>928.5</v>
      </c>
      <c r="D450" s="279">
        <v>930.61666666666679</v>
      </c>
      <c r="E450" s="279">
        <v>920.0833333333336</v>
      </c>
      <c r="F450" s="279">
        <v>911.66666666666686</v>
      </c>
      <c r="G450" s="279">
        <v>901.13333333333367</v>
      </c>
      <c r="H450" s="279">
        <v>939.03333333333353</v>
      </c>
      <c r="I450" s="279">
        <v>949.56666666666683</v>
      </c>
      <c r="J450" s="279">
        <v>957.98333333333346</v>
      </c>
      <c r="K450" s="277">
        <v>941.15</v>
      </c>
      <c r="L450" s="277">
        <v>922.2</v>
      </c>
      <c r="M450" s="277">
        <v>4.6259100000000002</v>
      </c>
    </row>
    <row r="451" spans="1:13">
      <c r="A451" s="268">
        <v>441</v>
      </c>
      <c r="B451" s="277" t="s">
        <v>3465</v>
      </c>
      <c r="C451" s="277">
        <v>430.1</v>
      </c>
      <c r="D451" s="279">
        <v>432.16666666666669</v>
      </c>
      <c r="E451" s="279">
        <v>426.58333333333337</v>
      </c>
      <c r="F451" s="279">
        <v>423.06666666666666</v>
      </c>
      <c r="G451" s="279">
        <v>417.48333333333335</v>
      </c>
      <c r="H451" s="279">
        <v>435.68333333333339</v>
      </c>
      <c r="I451" s="279">
        <v>441.26666666666677</v>
      </c>
      <c r="J451" s="279">
        <v>444.78333333333342</v>
      </c>
      <c r="K451" s="277">
        <v>437.75</v>
      </c>
      <c r="L451" s="277">
        <v>428.65</v>
      </c>
      <c r="M451" s="277">
        <v>37.653689999999997</v>
      </c>
    </row>
    <row r="452" spans="1:13">
      <c r="A452" s="268">
        <v>442</v>
      </c>
      <c r="B452" s="277" t="s">
        <v>543</v>
      </c>
      <c r="C452" s="277">
        <v>757</v>
      </c>
      <c r="D452" s="279">
        <v>758.66666666666663</v>
      </c>
      <c r="E452" s="279">
        <v>751.43333333333328</v>
      </c>
      <c r="F452" s="279">
        <v>745.86666666666667</v>
      </c>
      <c r="G452" s="279">
        <v>738.63333333333333</v>
      </c>
      <c r="H452" s="279">
        <v>764.23333333333323</v>
      </c>
      <c r="I452" s="279">
        <v>771.46666666666658</v>
      </c>
      <c r="J452" s="279">
        <v>777.03333333333319</v>
      </c>
      <c r="K452" s="277">
        <v>765.9</v>
      </c>
      <c r="L452" s="277">
        <v>753.1</v>
      </c>
      <c r="M452" s="277">
        <v>0.11415</v>
      </c>
    </row>
    <row r="453" spans="1:13">
      <c r="A453" s="268">
        <v>443</v>
      </c>
      <c r="B453" s="277" t="s">
        <v>183</v>
      </c>
      <c r="C453" s="277">
        <v>107.6</v>
      </c>
      <c r="D453" s="279">
        <v>107.2</v>
      </c>
      <c r="E453" s="279">
        <v>105.80000000000001</v>
      </c>
      <c r="F453" s="279">
        <v>104.00000000000001</v>
      </c>
      <c r="G453" s="279">
        <v>102.60000000000002</v>
      </c>
      <c r="H453" s="279">
        <v>109</v>
      </c>
      <c r="I453" s="279">
        <v>110.4</v>
      </c>
      <c r="J453" s="279">
        <v>112.19999999999999</v>
      </c>
      <c r="K453" s="277">
        <v>108.6</v>
      </c>
      <c r="L453" s="277">
        <v>105.4</v>
      </c>
      <c r="M453" s="277">
        <v>646.94703000000004</v>
      </c>
    </row>
    <row r="454" spans="1:13">
      <c r="A454" s="268">
        <v>444</v>
      </c>
      <c r="B454" s="277" t="s">
        <v>184</v>
      </c>
      <c r="C454" s="277">
        <v>42.2</v>
      </c>
      <c r="D454" s="279">
        <v>42.133333333333333</v>
      </c>
      <c r="E454" s="279">
        <v>41.566666666666663</v>
      </c>
      <c r="F454" s="279">
        <v>40.93333333333333</v>
      </c>
      <c r="G454" s="279">
        <v>40.36666666666666</v>
      </c>
      <c r="H454" s="279">
        <v>42.766666666666666</v>
      </c>
      <c r="I454" s="279">
        <v>43.333333333333343</v>
      </c>
      <c r="J454" s="279">
        <v>43.966666666666669</v>
      </c>
      <c r="K454" s="277">
        <v>42.7</v>
      </c>
      <c r="L454" s="277">
        <v>41.5</v>
      </c>
      <c r="M454" s="277">
        <v>45.337000000000003</v>
      </c>
    </row>
    <row r="455" spans="1:13">
      <c r="A455" s="268">
        <v>445</v>
      </c>
      <c r="B455" s="277" t="s">
        <v>185</v>
      </c>
      <c r="C455" s="277">
        <v>50.3</v>
      </c>
      <c r="D455" s="279">
        <v>50.816666666666663</v>
      </c>
      <c r="E455" s="279">
        <v>49.183333333333323</v>
      </c>
      <c r="F455" s="279">
        <v>48.066666666666663</v>
      </c>
      <c r="G455" s="279">
        <v>46.433333333333323</v>
      </c>
      <c r="H455" s="279">
        <v>51.933333333333323</v>
      </c>
      <c r="I455" s="279">
        <v>53.566666666666663</v>
      </c>
      <c r="J455" s="279">
        <v>54.683333333333323</v>
      </c>
      <c r="K455" s="277">
        <v>52.45</v>
      </c>
      <c r="L455" s="277">
        <v>49.7</v>
      </c>
      <c r="M455" s="277">
        <v>538.16346999999996</v>
      </c>
    </row>
    <row r="456" spans="1:13">
      <c r="A456" s="268">
        <v>446</v>
      </c>
      <c r="B456" s="277" t="s">
        <v>186</v>
      </c>
      <c r="C456" s="277">
        <v>338.7</v>
      </c>
      <c r="D456" s="279">
        <v>339.40000000000003</v>
      </c>
      <c r="E456" s="279">
        <v>334.50000000000006</v>
      </c>
      <c r="F456" s="279">
        <v>330.3</v>
      </c>
      <c r="G456" s="279">
        <v>325.40000000000003</v>
      </c>
      <c r="H456" s="279">
        <v>343.60000000000008</v>
      </c>
      <c r="I456" s="279">
        <v>348.50000000000006</v>
      </c>
      <c r="J456" s="279">
        <v>352.7000000000001</v>
      </c>
      <c r="K456" s="277">
        <v>344.3</v>
      </c>
      <c r="L456" s="277">
        <v>335.2</v>
      </c>
      <c r="M456" s="277">
        <v>125.26909000000001</v>
      </c>
    </row>
    <row r="457" spans="1:13">
      <c r="A457" s="268">
        <v>447</v>
      </c>
      <c r="B457" s="277" t="s">
        <v>2625</v>
      </c>
      <c r="C457" s="277">
        <v>21.05</v>
      </c>
      <c r="D457" s="279">
        <v>21.183333333333334</v>
      </c>
      <c r="E457" s="279">
        <v>20.766666666666666</v>
      </c>
      <c r="F457" s="279">
        <v>20.483333333333331</v>
      </c>
      <c r="G457" s="279">
        <v>20.066666666666663</v>
      </c>
      <c r="H457" s="279">
        <v>21.466666666666669</v>
      </c>
      <c r="I457" s="279">
        <v>21.883333333333333</v>
      </c>
      <c r="J457" s="279">
        <v>22.166666666666671</v>
      </c>
      <c r="K457" s="277">
        <v>21.6</v>
      </c>
      <c r="L457" s="277">
        <v>20.9</v>
      </c>
      <c r="M457" s="277">
        <v>22.944939999999999</v>
      </c>
    </row>
    <row r="458" spans="1:13">
      <c r="A458" s="268">
        <v>448</v>
      </c>
      <c r="B458" s="277" t="s">
        <v>537</v>
      </c>
      <c r="C458" s="277">
        <v>662.1</v>
      </c>
      <c r="D458" s="279">
        <v>668.7166666666667</v>
      </c>
      <c r="E458" s="279">
        <v>651.88333333333344</v>
      </c>
      <c r="F458" s="279">
        <v>641.66666666666674</v>
      </c>
      <c r="G458" s="279">
        <v>624.83333333333348</v>
      </c>
      <c r="H458" s="279">
        <v>678.93333333333339</v>
      </c>
      <c r="I458" s="279">
        <v>695.76666666666665</v>
      </c>
      <c r="J458" s="279">
        <v>705.98333333333335</v>
      </c>
      <c r="K458" s="277">
        <v>685.55</v>
      </c>
      <c r="L458" s="277">
        <v>658.5</v>
      </c>
      <c r="M458" s="277">
        <v>8.8650000000000007E-2</v>
      </c>
    </row>
    <row r="459" spans="1:13">
      <c r="A459" s="268">
        <v>449</v>
      </c>
      <c r="B459" s="277" t="s">
        <v>538</v>
      </c>
      <c r="C459" s="277">
        <v>357.1</v>
      </c>
      <c r="D459" s="279">
        <v>359.66666666666669</v>
      </c>
      <c r="E459" s="279">
        <v>347.43333333333339</v>
      </c>
      <c r="F459" s="279">
        <v>337.76666666666671</v>
      </c>
      <c r="G459" s="279">
        <v>325.53333333333342</v>
      </c>
      <c r="H459" s="279">
        <v>369.33333333333337</v>
      </c>
      <c r="I459" s="279">
        <v>381.56666666666661</v>
      </c>
      <c r="J459" s="279">
        <v>391.23333333333335</v>
      </c>
      <c r="K459" s="277">
        <v>371.9</v>
      </c>
      <c r="L459" s="277">
        <v>350</v>
      </c>
      <c r="M459" s="277">
        <v>0.11948</v>
      </c>
    </row>
    <row r="460" spans="1:13">
      <c r="A460" s="268">
        <v>450</v>
      </c>
      <c r="B460" s="277" t="s">
        <v>187</v>
      </c>
      <c r="C460" s="277">
        <v>2222.35</v>
      </c>
      <c r="D460" s="279">
        <v>2216.0666666666666</v>
      </c>
      <c r="E460" s="279">
        <v>2182.2833333333333</v>
      </c>
      <c r="F460" s="279">
        <v>2142.2166666666667</v>
      </c>
      <c r="G460" s="279">
        <v>2108.4333333333334</v>
      </c>
      <c r="H460" s="279">
        <v>2256.1333333333332</v>
      </c>
      <c r="I460" s="279">
        <v>2289.9166666666661</v>
      </c>
      <c r="J460" s="279">
        <v>2329.9833333333331</v>
      </c>
      <c r="K460" s="277">
        <v>2249.85</v>
      </c>
      <c r="L460" s="277">
        <v>2176</v>
      </c>
      <c r="M460" s="277">
        <v>96.103269999999995</v>
      </c>
    </row>
    <row r="461" spans="1:13">
      <c r="A461" s="268">
        <v>451</v>
      </c>
      <c r="B461" s="277" t="s">
        <v>544</v>
      </c>
      <c r="C461" s="277">
        <v>1809.35</v>
      </c>
      <c r="D461" s="279">
        <v>1807.2166666666665</v>
      </c>
      <c r="E461" s="279">
        <v>1784.4333333333329</v>
      </c>
      <c r="F461" s="279">
        <v>1759.5166666666664</v>
      </c>
      <c r="G461" s="279">
        <v>1736.7333333333329</v>
      </c>
      <c r="H461" s="279">
        <v>1832.133333333333</v>
      </c>
      <c r="I461" s="279">
        <v>1854.9166666666663</v>
      </c>
      <c r="J461" s="279">
        <v>1879.833333333333</v>
      </c>
      <c r="K461" s="277">
        <v>1830</v>
      </c>
      <c r="L461" s="277">
        <v>1782.3</v>
      </c>
      <c r="M461" s="277">
        <v>0.50480999999999998</v>
      </c>
    </row>
    <row r="462" spans="1:13">
      <c r="A462" s="268">
        <v>452</v>
      </c>
      <c r="B462" s="277" t="s">
        <v>188</v>
      </c>
      <c r="C462" s="277">
        <v>569</v>
      </c>
      <c r="D462" s="279">
        <v>567.44999999999993</v>
      </c>
      <c r="E462" s="279">
        <v>562.89999999999986</v>
      </c>
      <c r="F462" s="279">
        <v>556.79999999999995</v>
      </c>
      <c r="G462" s="279">
        <v>552.24999999999989</v>
      </c>
      <c r="H462" s="279">
        <v>573.54999999999984</v>
      </c>
      <c r="I462" s="279">
        <v>578.0999999999998</v>
      </c>
      <c r="J462" s="279">
        <v>584.19999999999982</v>
      </c>
      <c r="K462" s="277">
        <v>572</v>
      </c>
      <c r="L462" s="277">
        <v>561.35</v>
      </c>
      <c r="M462" s="277">
        <v>39.595759999999999</v>
      </c>
    </row>
    <row r="463" spans="1:13">
      <c r="A463" s="268">
        <v>453</v>
      </c>
      <c r="B463" s="277" t="s">
        <v>545</v>
      </c>
      <c r="C463" s="277">
        <v>182.4</v>
      </c>
      <c r="D463" s="279">
        <v>182.88333333333333</v>
      </c>
      <c r="E463" s="279">
        <v>181.36666666666665</v>
      </c>
      <c r="F463" s="279">
        <v>180.33333333333331</v>
      </c>
      <c r="G463" s="279">
        <v>178.81666666666663</v>
      </c>
      <c r="H463" s="279">
        <v>183.91666666666666</v>
      </c>
      <c r="I463" s="279">
        <v>185.43333333333331</v>
      </c>
      <c r="J463" s="279">
        <v>186.46666666666667</v>
      </c>
      <c r="K463" s="277">
        <v>184.4</v>
      </c>
      <c r="L463" s="277">
        <v>181.85</v>
      </c>
      <c r="M463" s="277">
        <v>3.8150000000000003E-2</v>
      </c>
    </row>
    <row r="464" spans="1:13">
      <c r="A464" s="268">
        <v>454</v>
      </c>
      <c r="B464" s="277" t="s">
        <v>546</v>
      </c>
      <c r="C464" s="277">
        <v>774.75</v>
      </c>
      <c r="D464" s="279">
        <v>769.43333333333339</v>
      </c>
      <c r="E464" s="279">
        <v>755.86666666666679</v>
      </c>
      <c r="F464" s="279">
        <v>736.98333333333335</v>
      </c>
      <c r="G464" s="279">
        <v>723.41666666666674</v>
      </c>
      <c r="H464" s="279">
        <v>788.31666666666683</v>
      </c>
      <c r="I464" s="279">
        <v>801.88333333333344</v>
      </c>
      <c r="J464" s="279">
        <v>820.76666666666688</v>
      </c>
      <c r="K464" s="277">
        <v>783</v>
      </c>
      <c r="L464" s="277">
        <v>750.55</v>
      </c>
      <c r="M464" s="277">
        <v>0.35442000000000001</v>
      </c>
    </row>
    <row r="465" spans="1:13">
      <c r="A465" s="268">
        <v>455</v>
      </c>
      <c r="B465" s="277" t="s">
        <v>547</v>
      </c>
      <c r="C465" s="277">
        <v>528.35</v>
      </c>
      <c r="D465" s="279">
        <v>531.68333333333339</v>
      </c>
      <c r="E465" s="279">
        <v>523.66666666666674</v>
      </c>
      <c r="F465" s="279">
        <v>518.98333333333335</v>
      </c>
      <c r="G465" s="279">
        <v>510.9666666666667</v>
      </c>
      <c r="H465" s="279">
        <v>536.36666666666679</v>
      </c>
      <c r="I465" s="279">
        <v>544.38333333333344</v>
      </c>
      <c r="J465" s="279">
        <v>549.06666666666683</v>
      </c>
      <c r="K465" s="277">
        <v>539.70000000000005</v>
      </c>
      <c r="L465" s="277">
        <v>527</v>
      </c>
      <c r="M465" s="277">
        <v>0.33484999999999998</v>
      </c>
    </row>
    <row r="466" spans="1:13">
      <c r="A466" s="268">
        <v>456</v>
      </c>
      <c r="B466" s="277" t="s">
        <v>552</v>
      </c>
      <c r="C466" s="277">
        <v>444.45</v>
      </c>
      <c r="D466" s="279">
        <v>444.48333333333335</v>
      </c>
      <c r="E466" s="279">
        <v>438.9666666666667</v>
      </c>
      <c r="F466" s="279">
        <v>433.48333333333335</v>
      </c>
      <c r="G466" s="279">
        <v>427.9666666666667</v>
      </c>
      <c r="H466" s="279">
        <v>449.9666666666667</v>
      </c>
      <c r="I466" s="279">
        <v>455.48333333333335</v>
      </c>
      <c r="J466" s="279">
        <v>460.9666666666667</v>
      </c>
      <c r="K466" s="277">
        <v>450</v>
      </c>
      <c r="L466" s="277">
        <v>439</v>
      </c>
      <c r="M466" s="277">
        <v>0.47167999999999999</v>
      </c>
    </row>
    <row r="467" spans="1:13">
      <c r="A467" s="268">
        <v>457</v>
      </c>
      <c r="B467" s="277" t="s">
        <v>548</v>
      </c>
      <c r="C467" s="277">
        <v>38.4</v>
      </c>
      <c r="D467" s="279">
        <v>38.766666666666666</v>
      </c>
      <c r="E467" s="279">
        <v>37.633333333333333</v>
      </c>
      <c r="F467" s="279">
        <v>36.866666666666667</v>
      </c>
      <c r="G467" s="279">
        <v>35.733333333333334</v>
      </c>
      <c r="H467" s="279">
        <v>39.533333333333331</v>
      </c>
      <c r="I467" s="279">
        <v>40.666666666666657</v>
      </c>
      <c r="J467" s="279">
        <v>41.43333333333333</v>
      </c>
      <c r="K467" s="277">
        <v>39.9</v>
      </c>
      <c r="L467" s="277">
        <v>38</v>
      </c>
      <c r="M467" s="277">
        <v>2.8636300000000001</v>
      </c>
    </row>
    <row r="468" spans="1:13">
      <c r="A468" s="268">
        <v>458</v>
      </c>
      <c r="B468" s="277" t="s">
        <v>549</v>
      </c>
      <c r="C468" s="277">
        <v>984.65</v>
      </c>
      <c r="D468" s="279">
        <v>988.98333333333323</v>
      </c>
      <c r="E468" s="279">
        <v>973.71666666666647</v>
      </c>
      <c r="F468" s="279">
        <v>962.78333333333319</v>
      </c>
      <c r="G468" s="279">
        <v>947.51666666666642</v>
      </c>
      <c r="H468" s="279">
        <v>999.91666666666652</v>
      </c>
      <c r="I468" s="279">
        <v>1015.1833333333332</v>
      </c>
      <c r="J468" s="279">
        <v>1026.1166666666666</v>
      </c>
      <c r="K468" s="277">
        <v>1004.25</v>
      </c>
      <c r="L468" s="277">
        <v>978.05</v>
      </c>
      <c r="M468" s="277">
        <v>0.24518000000000001</v>
      </c>
    </row>
    <row r="469" spans="1:13">
      <c r="A469" s="268">
        <v>459</v>
      </c>
      <c r="B469" s="277" t="s">
        <v>189</v>
      </c>
      <c r="C469" s="277">
        <v>961.85</v>
      </c>
      <c r="D469" s="279">
        <v>968.75</v>
      </c>
      <c r="E469" s="279">
        <v>950.5</v>
      </c>
      <c r="F469" s="279">
        <v>939.15</v>
      </c>
      <c r="G469" s="279">
        <v>920.9</v>
      </c>
      <c r="H469" s="279">
        <v>980.1</v>
      </c>
      <c r="I469" s="279">
        <v>998.35</v>
      </c>
      <c r="J469" s="279">
        <v>1009.7</v>
      </c>
      <c r="K469" s="277">
        <v>987</v>
      </c>
      <c r="L469" s="277">
        <v>957.4</v>
      </c>
      <c r="M469" s="277">
        <v>36.916980000000002</v>
      </c>
    </row>
    <row r="470" spans="1:13">
      <c r="A470" s="268">
        <v>460</v>
      </c>
      <c r="B470" s="277" t="s">
        <v>190</v>
      </c>
      <c r="C470" s="277">
        <v>2353</v>
      </c>
      <c r="D470" s="279">
        <v>2369.3166666666666</v>
      </c>
      <c r="E470" s="279">
        <v>2326.6333333333332</v>
      </c>
      <c r="F470" s="279">
        <v>2300.2666666666664</v>
      </c>
      <c r="G470" s="279">
        <v>2257.583333333333</v>
      </c>
      <c r="H470" s="279">
        <v>2395.6833333333334</v>
      </c>
      <c r="I470" s="279">
        <v>2438.3666666666668</v>
      </c>
      <c r="J470" s="279">
        <v>2464.7333333333336</v>
      </c>
      <c r="K470" s="277">
        <v>2412</v>
      </c>
      <c r="L470" s="277">
        <v>2342.9499999999998</v>
      </c>
      <c r="M470" s="277">
        <v>4.9664700000000002</v>
      </c>
    </row>
    <row r="471" spans="1:13">
      <c r="A471" s="268">
        <v>461</v>
      </c>
      <c r="B471" s="277" t="s">
        <v>191</v>
      </c>
      <c r="C471" s="277">
        <v>326.7</v>
      </c>
      <c r="D471" s="279">
        <v>328.08333333333331</v>
      </c>
      <c r="E471" s="279">
        <v>323.81666666666661</v>
      </c>
      <c r="F471" s="279">
        <v>320.93333333333328</v>
      </c>
      <c r="G471" s="279">
        <v>316.66666666666657</v>
      </c>
      <c r="H471" s="279">
        <v>330.96666666666664</v>
      </c>
      <c r="I471" s="279">
        <v>335.23333333333341</v>
      </c>
      <c r="J471" s="279">
        <v>338.11666666666667</v>
      </c>
      <c r="K471" s="277">
        <v>332.35</v>
      </c>
      <c r="L471" s="277">
        <v>325.2</v>
      </c>
      <c r="M471" s="277">
        <v>4.2289599999999998</v>
      </c>
    </row>
    <row r="472" spans="1:13">
      <c r="A472" s="268">
        <v>462</v>
      </c>
      <c r="B472" s="277" t="s">
        <v>550</v>
      </c>
      <c r="C472" s="277">
        <v>628.9</v>
      </c>
      <c r="D472" s="279">
        <v>627.30000000000007</v>
      </c>
      <c r="E472" s="279">
        <v>619.60000000000014</v>
      </c>
      <c r="F472" s="279">
        <v>610.30000000000007</v>
      </c>
      <c r="G472" s="279">
        <v>602.60000000000014</v>
      </c>
      <c r="H472" s="279">
        <v>636.60000000000014</v>
      </c>
      <c r="I472" s="279">
        <v>644.30000000000018</v>
      </c>
      <c r="J472" s="279">
        <v>653.60000000000014</v>
      </c>
      <c r="K472" s="277">
        <v>635</v>
      </c>
      <c r="L472" s="277">
        <v>618</v>
      </c>
      <c r="M472" s="277">
        <v>3.2440699999999998</v>
      </c>
    </row>
    <row r="473" spans="1:13">
      <c r="A473" s="268">
        <v>463</v>
      </c>
      <c r="B473" s="277" t="s">
        <v>551</v>
      </c>
      <c r="C473" s="277">
        <v>6.5</v>
      </c>
      <c r="D473" s="279">
        <v>6.5166666666666666</v>
      </c>
      <c r="E473" s="279">
        <v>6.3833333333333329</v>
      </c>
      <c r="F473" s="279">
        <v>6.2666666666666666</v>
      </c>
      <c r="G473" s="279">
        <v>6.1333333333333329</v>
      </c>
      <c r="H473" s="279">
        <v>6.6333333333333329</v>
      </c>
      <c r="I473" s="279">
        <v>6.7666666666666675</v>
      </c>
      <c r="J473" s="279">
        <v>6.8833333333333329</v>
      </c>
      <c r="K473" s="277">
        <v>6.65</v>
      </c>
      <c r="L473" s="277">
        <v>6.4</v>
      </c>
      <c r="M473" s="277">
        <v>68.739249999999998</v>
      </c>
    </row>
    <row r="474" spans="1:13">
      <c r="A474" s="268">
        <v>464</v>
      </c>
      <c r="B474" s="277" t="s">
        <v>704</v>
      </c>
      <c r="C474" s="277">
        <v>70</v>
      </c>
      <c r="D474" s="279">
        <v>71.733333333333334</v>
      </c>
      <c r="E474" s="279">
        <v>67.766666666666666</v>
      </c>
      <c r="F474" s="279">
        <v>65.533333333333331</v>
      </c>
      <c r="G474" s="279">
        <v>61.566666666666663</v>
      </c>
      <c r="H474" s="279">
        <v>73.966666666666669</v>
      </c>
      <c r="I474" s="279">
        <v>77.933333333333337</v>
      </c>
      <c r="J474" s="279">
        <v>80.166666666666671</v>
      </c>
      <c r="K474" s="277">
        <v>75.7</v>
      </c>
      <c r="L474" s="277">
        <v>69.5</v>
      </c>
      <c r="M474" s="277">
        <v>3.00325</v>
      </c>
    </row>
    <row r="475" spans="1:13">
      <c r="A475" s="268">
        <v>465</v>
      </c>
      <c r="B475" s="277" t="s">
        <v>539</v>
      </c>
      <c r="C475" s="277">
        <v>5352.25</v>
      </c>
      <c r="D475" s="279">
        <v>5357.083333333333</v>
      </c>
      <c r="E475" s="279">
        <v>5305.1666666666661</v>
      </c>
      <c r="F475" s="279">
        <v>5258.083333333333</v>
      </c>
      <c r="G475" s="279">
        <v>5206.1666666666661</v>
      </c>
      <c r="H475" s="279">
        <v>5404.1666666666661</v>
      </c>
      <c r="I475" s="279">
        <v>5456.0833333333321</v>
      </c>
      <c r="J475" s="279">
        <v>5503.1666666666661</v>
      </c>
      <c r="K475" s="277">
        <v>5409</v>
      </c>
      <c r="L475" s="277">
        <v>5310</v>
      </c>
      <c r="M475" s="277">
        <v>2.6179999999999998E-2</v>
      </c>
    </row>
    <row r="476" spans="1:13">
      <c r="A476" s="268">
        <v>466</v>
      </c>
      <c r="B476" s="245" t="s">
        <v>541</v>
      </c>
      <c r="C476" s="277">
        <v>34.950000000000003</v>
      </c>
      <c r="D476" s="279">
        <v>34.300000000000004</v>
      </c>
      <c r="E476" s="279">
        <v>33.300000000000011</v>
      </c>
      <c r="F476" s="279">
        <v>31.650000000000006</v>
      </c>
      <c r="G476" s="279">
        <v>30.650000000000013</v>
      </c>
      <c r="H476" s="279">
        <v>35.95000000000001</v>
      </c>
      <c r="I476" s="279">
        <v>36.949999999999996</v>
      </c>
      <c r="J476" s="279">
        <v>38.600000000000009</v>
      </c>
      <c r="K476" s="277">
        <v>35.299999999999997</v>
      </c>
      <c r="L476" s="277">
        <v>32.65</v>
      </c>
      <c r="M476" s="277">
        <v>92.388570000000001</v>
      </c>
    </row>
    <row r="477" spans="1:13">
      <c r="A477" s="268">
        <v>467</v>
      </c>
      <c r="B477" s="245" t="s">
        <v>192</v>
      </c>
      <c r="C477" s="277">
        <v>385.7</v>
      </c>
      <c r="D477" s="279">
        <v>389.09999999999997</v>
      </c>
      <c r="E477" s="279">
        <v>380.39999999999992</v>
      </c>
      <c r="F477" s="279">
        <v>375.09999999999997</v>
      </c>
      <c r="G477" s="279">
        <v>366.39999999999992</v>
      </c>
      <c r="H477" s="279">
        <v>394.39999999999992</v>
      </c>
      <c r="I477" s="279">
        <v>403.09999999999997</v>
      </c>
      <c r="J477" s="279">
        <v>408.39999999999992</v>
      </c>
      <c r="K477" s="277">
        <v>397.8</v>
      </c>
      <c r="L477" s="277">
        <v>383.8</v>
      </c>
      <c r="M477" s="277">
        <v>25.89115</v>
      </c>
    </row>
    <row r="478" spans="1:13">
      <c r="A478" s="268">
        <v>468</v>
      </c>
      <c r="B478" s="245" t="s">
        <v>540</v>
      </c>
      <c r="C478" s="277">
        <v>201.55</v>
      </c>
      <c r="D478" s="279">
        <v>203.85</v>
      </c>
      <c r="E478" s="279">
        <v>197.7</v>
      </c>
      <c r="F478" s="279">
        <v>193.85</v>
      </c>
      <c r="G478" s="279">
        <v>187.7</v>
      </c>
      <c r="H478" s="279">
        <v>207.7</v>
      </c>
      <c r="I478" s="279">
        <v>213.85000000000002</v>
      </c>
      <c r="J478" s="279">
        <v>217.7</v>
      </c>
      <c r="K478" s="277">
        <v>210</v>
      </c>
      <c r="L478" s="277">
        <v>200</v>
      </c>
      <c r="M478" s="277">
        <v>0.52390999999999999</v>
      </c>
    </row>
    <row r="479" spans="1:13">
      <c r="A479" s="268">
        <v>469</v>
      </c>
      <c r="B479" s="245" t="s">
        <v>193</v>
      </c>
      <c r="C479" s="277">
        <v>1031.4000000000001</v>
      </c>
      <c r="D479" s="279">
        <v>1042.8</v>
      </c>
      <c r="E479" s="279">
        <v>1015.5999999999999</v>
      </c>
      <c r="F479" s="279">
        <v>999.8</v>
      </c>
      <c r="G479" s="279">
        <v>972.59999999999991</v>
      </c>
      <c r="H479" s="279">
        <v>1058.5999999999999</v>
      </c>
      <c r="I479" s="279">
        <v>1085.8000000000002</v>
      </c>
      <c r="J479" s="279">
        <v>1101.5999999999999</v>
      </c>
      <c r="K479" s="277">
        <v>1070</v>
      </c>
      <c r="L479" s="277">
        <v>1027</v>
      </c>
      <c r="M479" s="277">
        <v>7.2935499999999998</v>
      </c>
    </row>
    <row r="480" spans="1:13">
      <c r="A480" s="268">
        <v>470</v>
      </c>
      <c r="B480" s="245" t="s">
        <v>553</v>
      </c>
      <c r="C480" s="277">
        <v>13.95</v>
      </c>
      <c r="D480" s="279">
        <v>13.949999999999998</v>
      </c>
      <c r="E480" s="279">
        <v>13.799999999999995</v>
      </c>
      <c r="F480" s="279">
        <v>13.649999999999999</v>
      </c>
      <c r="G480" s="279">
        <v>13.499999999999996</v>
      </c>
      <c r="H480" s="279">
        <v>14.099999999999994</v>
      </c>
      <c r="I480" s="279">
        <v>14.249999999999996</v>
      </c>
      <c r="J480" s="279">
        <v>14.399999999999993</v>
      </c>
      <c r="K480" s="277">
        <v>14.1</v>
      </c>
      <c r="L480" s="277">
        <v>13.8</v>
      </c>
      <c r="M480" s="277">
        <v>19.803070000000002</v>
      </c>
    </row>
    <row r="481" spans="1:13">
      <c r="A481" s="268">
        <v>471</v>
      </c>
      <c r="B481" s="245" t="s">
        <v>554</v>
      </c>
      <c r="C481" s="277">
        <v>258.14999999999998</v>
      </c>
      <c r="D481" s="279">
        <v>255.85</v>
      </c>
      <c r="E481" s="279">
        <v>247.7</v>
      </c>
      <c r="F481" s="279">
        <v>237.25</v>
      </c>
      <c r="G481" s="279">
        <v>229.1</v>
      </c>
      <c r="H481" s="279">
        <v>266.29999999999995</v>
      </c>
      <c r="I481" s="279">
        <v>274.45000000000005</v>
      </c>
      <c r="J481" s="279">
        <v>284.89999999999998</v>
      </c>
      <c r="K481" s="277">
        <v>264</v>
      </c>
      <c r="L481" s="277">
        <v>245.4</v>
      </c>
      <c r="M481" s="277">
        <v>5.4789099999999999</v>
      </c>
    </row>
    <row r="482" spans="1:13">
      <c r="A482" s="268">
        <v>472</v>
      </c>
      <c r="B482" s="245" t="s">
        <v>194</v>
      </c>
      <c r="C482" s="277">
        <v>256.35000000000002</v>
      </c>
      <c r="D482" s="279">
        <v>258.81666666666666</v>
      </c>
      <c r="E482" s="279">
        <v>251.88333333333333</v>
      </c>
      <c r="F482" s="277">
        <v>247.41666666666666</v>
      </c>
      <c r="G482" s="279">
        <v>240.48333333333332</v>
      </c>
      <c r="H482" s="279">
        <v>263.2833333333333</v>
      </c>
      <c r="I482" s="277">
        <v>270.21666666666658</v>
      </c>
      <c r="J482" s="279">
        <v>274.68333333333334</v>
      </c>
      <c r="K482" s="279">
        <v>265.75</v>
      </c>
      <c r="L482" s="277">
        <v>254.35</v>
      </c>
      <c r="M482" s="279">
        <v>54.145159999999997</v>
      </c>
    </row>
    <row r="483" spans="1:13">
      <c r="A483" s="268">
        <v>473</v>
      </c>
      <c r="B483" s="245" t="s">
        <v>195</v>
      </c>
      <c r="C483" s="277">
        <v>3798.5</v>
      </c>
      <c r="D483" s="279">
        <v>3808.7333333333336</v>
      </c>
      <c r="E483" s="279">
        <v>3772.7666666666673</v>
      </c>
      <c r="F483" s="277">
        <v>3747.0333333333338</v>
      </c>
      <c r="G483" s="279">
        <v>3711.0666666666675</v>
      </c>
      <c r="H483" s="279">
        <v>3834.4666666666672</v>
      </c>
      <c r="I483" s="277">
        <v>3870.4333333333334</v>
      </c>
      <c r="J483" s="279">
        <v>3896.166666666667</v>
      </c>
      <c r="K483" s="279">
        <v>3844.7</v>
      </c>
      <c r="L483" s="277">
        <v>3783</v>
      </c>
      <c r="M483" s="279">
        <v>3.3683800000000002</v>
      </c>
    </row>
    <row r="484" spans="1:13">
      <c r="A484" s="268">
        <v>474</v>
      </c>
      <c r="B484" s="245" t="s">
        <v>196</v>
      </c>
      <c r="C484" s="245">
        <v>32.049999999999997</v>
      </c>
      <c r="D484" s="289">
        <v>32.133333333333333</v>
      </c>
      <c r="E484" s="289">
        <v>31.666666666666664</v>
      </c>
      <c r="F484" s="289">
        <v>31.283333333333331</v>
      </c>
      <c r="G484" s="289">
        <v>30.816666666666663</v>
      </c>
      <c r="H484" s="289">
        <v>32.516666666666666</v>
      </c>
      <c r="I484" s="289">
        <v>32.983333333333334</v>
      </c>
      <c r="J484" s="289">
        <v>33.366666666666667</v>
      </c>
      <c r="K484" s="289">
        <v>32.6</v>
      </c>
      <c r="L484" s="289">
        <v>31.75</v>
      </c>
      <c r="M484" s="289">
        <v>35.505429999999997</v>
      </c>
    </row>
    <row r="485" spans="1:13">
      <c r="A485" s="268">
        <v>475</v>
      </c>
      <c r="B485" s="245" t="s">
        <v>197</v>
      </c>
      <c r="C485" s="245">
        <v>436.5</v>
      </c>
      <c r="D485" s="289">
        <v>440.66666666666669</v>
      </c>
      <c r="E485" s="289">
        <v>429.33333333333337</v>
      </c>
      <c r="F485" s="289">
        <v>422.16666666666669</v>
      </c>
      <c r="G485" s="289">
        <v>410.83333333333337</v>
      </c>
      <c r="H485" s="289">
        <v>447.83333333333337</v>
      </c>
      <c r="I485" s="289">
        <v>459.16666666666674</v>
      </c>
      <c r="J485" s="289">
        <v>466.33333333333337</v>
      </c>
      <c r="K485" s="289">
        <v>452</v>
      </c>
      <c r="L485" s="289">
        <v>433.5</v>
      </c>
      <c r="M485" s="289">
        <v>58.06559</v>
      </c>
    </row>
    <row r="486" spans="1:13">
      <c r="A486" s="268">
        <v>476</v>
      </c>
      <c r="B486" s="245" t="s">
        <v>560</v>
      </c>
      <c r="C486" s="289">
        <v>1318.5</v>
      </c>
      <c r="D486" s="289">
        <v>1315.2666666666667</v>
      </c>
      <c r="E486" s="289">
        <v>1300.6333333333332</v>
      </c>
      <c r="F486" s="289">
        <v>1282.7666666666667</v>
      </c>
      <c r="G486" s="289">
        <v>1268.1333333333332</v>
      </c>
      <c r="H486" s="289">
        <v>1333.1333333333332</v>
      </c>
      <c r="I486" s="289">
        <v>1347.7666666666669</v>
      </c>
      <c r="J486" s="289">
        <v>1365.6333333333332</v>
      </c>
      <c r="K486" s="289">
        <v>1329.9</v>
      </c>
      <c r="L486" s="289">
        <v>1297.4000000000001</v>
      </c>
      <c r="M486" s="289">
        <v>0.18618000000000001</v>
      </c>
    </row>
    <row r="487" spans="1:13">
      <c r="A487" s="268">
        <v>477</v>
      </c>
      <c r="B487" s="245" t="s">
        <v>561</v>
      </c>
      <c r="C487" s="289">
        <v>31.55</v>
      </c>
      <c r="D487" s="289">
        <v>31.733333333333334</v>
      </c>
      <c r="E487" s="289">
        <v>31.116666666666667</v>
      </c>
      <c r="F487" s="289">
        <v>30.683333333333334</v>
      </c>
      <c r="G487" s="289">
        <v>30.066666666666666</v>
      </c>
      <c r="H487" s="289">
        <v>32.166666666666671</v>
      </c>
      <c r="I487" s="289">
        <v>32.783333333333346</v>
      </c>
      <c r="J487" s="289">
        <v>33.216666666666669</v>
      </c>
      <c r="K487" s="289">
        <v>32.35</v>
      </c>
      <c r="L487" s="289">
        <v>31.3</v>
      </c>
      <c r="M487" s="289">
        <v>10.731</v>
      </c>
    </row>
    <row r="488" spans="1:13">
      <c r="A488" s="268">
        <v>478</v>
      </c>
      <c r="B488" s="245" t="s">
        <v>285</v>
      </c>
      <c r="C488" s="289">
        <v>228.95</v>
      </c>
      <c r="D488" s="289">
        <v>225.79999999999998</v>
      </c>
      <c r="E488" s="289">
        <v>218.14999999999998</v>
      </c>
      <c r="F488" s="289">
        <v>207.35</v>
      </c>
      <c r="G488" s="289">
        <v>199.7</v>
      </c>
      <c r="H488" s="289">
        <v>236.59999999999997</v>
      </c>
      <c r="I488" s="289">
        <v>244.25</v>
      </c>
      <c r="J488" s="289">
        <v>255.04999999999995</v>
      </c>
      <c r="K488" s="289">
        <v>233.45</v>
      </c>
      <c r="L488" s="289">
        <v>215</v>
      </c>
      <c r="M488" s="289">
        <v>8.4960699999999996</v>
      </c>
    </row>
    <row r="489" spans="1:13">
      <c r="A489" s="268">
        <v>479</v>
      </c>
      <c r="B489" s="245" t="s">
        <v>563</v>
      </c>
      <c r="C489" s="289">
        <v>680.25</v>
      </c>
      <c r="D489" s="289">
        <v>685.75</v>
      </c>
      <c r="E489" s="289">
        <v>673.5</v>
      </c>
      <c r="F489" s="289">
        <v>666.75</v>
      </c>
      <c r="G489" s="289">
        <v>654.5</v>
      </c>
      <c r="H489" s="289">
        <v>692.5</v>
      </c>
      <c r="I489" s="289">
        <v>704.75</v>
      </c>
      <c r="J489" s="289">
        <v>711.5</v>
      </c>
      <c r="K489" s="289">
        <v>698</v>
      </c>
      <c r="L489" s="289">
        <v>679</v>
      </c>
      <c r="M489" s="289">
        <v>2.4804400000000002</v>
      </c>
    </row>
    <row r="490" spans="1:13">
      <c r="A490" s="268">
        <v>480</v>
      </c>
      <c r="B490" s="245" t="s">
        <v>198</v>
      </c>
      <c r="C490" s="289">
        <v>110.35</v>
      </c>
      <c r="D490" s="289">
        <v>110.73333333333335</v>
      </c>
      <c r="E490" s="289">
        <v>108.76666666666669</v>
      </c>
      <c r="F490" s="289">
        <v>107.18333333333335</v>
      </c>
      <c r="G490" s="289">
        <v>105.2166666666667</v>
      </c>
      <c r="H490" s="289">
        <v>112.31666666666669</v>
      </c>
      <c r="I490" s="289">
        <v>114.28333333333333</v>
      </c>
      <c r="J490" s="289">
        <v>115.86666666666669</v>
      </c>
      <c r="K490" s="289">
        <v>112.7</v>
      </c>
      <c r="L490" s="289">
        <v>109.15</v>
      </c>
      <c r="M490" s="289">
        <v>133.37631999999999</v>
      </c>
    </row>
    <row r="491" spans="1:13">
      <c r="A491" s="268">
        <v>481</v>
      </c>
      <c r="B491" s="245" t="s">
        <v>564</v>
      </c>
      <c r="C491" s="289">
        <v>1090.3499999999999</v>
      </c>
      <c r="D491" s="289">
        <v>1097.3833333333332</v>
      </c>
      <c r="E491" s="289">
        <v>1075.9666666666665</v>
      </c>
      <c r="F491" s="289">
        <v>1061.5833333333333</v>
      </c>
      <c r="G491" s="289">
        <v>1040.1666666666665</v>
      </c>
      <c r="H491" s="289">
        <v>1111.7666666666664</v>
      </c>
      <c r="I491" s="289">
        <v>1133.1833333333334</v>
      </c>
      <c r="J491" s="289">
        <v>1147.5666666666664</v>
      </c>
      <c r="K491" s="289">
        <v>1118.8</v>
      </c>
      <c r="L491" s="289">
        <v>1083</v>
      </c>
      <c r="M491" s="289">
        <v>0.65952</v>
      </c>
    </row>
    <row r="492" spans="1:13">
      <c r="A492" s="268">
        <v>482</v>
      </c>
      <c r="B492" s="245" t="s">
        <v>284</v>
      </c>
      <c r="C492" s="289">
        <v>172.5</v>
      </c>
      <c r="D492" s="289">
        <v>173</v>
      </c>
      <c r="E492" s="289">
        <v>171.5</v>
      </c>
      <c r="F492" s="289">
        <v>170.5</v>
      </c>
      <c r="G492" s="289">
        <v>169</v>
      </c>
      <c r="H492" s="289">
        <v>174</v>
      </c>
      <c r="I492" s="289">
        <v>175.5</v>
      </c>
      <c r="J492" s="289">
        <v>176.5</v>
      </c>
      <c r="K492" s="289">
        <v>174.5</v>
      </c>
      <c r="L492" s="289">
        <v>172</v>
      </c>
      <c r="M492" s="289">
        <v>2.8529399999999998</v>
      </c>
    </row>
    <row r="493" spans="1:13">
      <c r="A493" s="268">
        <v>483</v>
      </c>
      <c r="B493" s="245" t="s">
        <v>565</v>
      </c>
      <c r="C493" s="289">
        <v>1005</v>
      </c>
      <c r="D493" s="289">
        <v>1010.7166666666667</v>
      </c>
      <c r="E493" s="289">
        <v>995.38333333333344</v>
      </c>
      <c r="F493" s="289">
        <v>985.76666666666677</v>
      </c>
      <c r="G493" s="289">
        <v>970.43333333333351</v>
      </c>
      <c r="H493" s="289">
        <v>1020.3333333333334</v>
      </c>
      <c r="I493" s="289">
        <v>1035.6666666666665</v>
      </c>
      <c r="J493" s="289">
        <v>1045.2833333333333</v>
      </c>
      <c r="K493" s="289">
        <v>1026.05</v>
      </c>
      <c r="L493" s="289">
        <v>1001.1</v>
      </c>
      <c r="M493" s="289">
        <v>0.65188000000000001</v>
      </c>
    </row>
    <row r="494" spans="1:13">
      <c r="A494" s="268">
        <v>484</v>
      </c>
      <c r="B494" s="245" t="s">
        <v>556</v>
      </c>
      <c r="C494" s="289">
        <v>256.2</v>
      </c>
      <c r="D494" s="289">
        <v>256.0333333333333</v>
      </c>
      <c r="E494" s="289">
        <v>252.16666666666663</v>
      </c>
      <c r="F494" s="289">
        <v>248.13333333333333</v>
      </c>
      <c r="G494" s="289">
        <v>244.26666666666665</v>
      </c>
      <c r="H494" s="289">
        <v>260.06666666666661</v>
      </c>
      <c r="I494" s="289">
        <v>263.93333333333328</v>
      </c>
      <c r="J494" s="289">
        <v>267.96666666666658</v>
      </c>
      <c r="K494" s="289">
        <v>259.89999999999998</v>
      </c>
      <c r="L494" s="289">
        <v>252</v>
      </c>
      <c r="M494" s="289">
        <v>4.8502299999999998</v>
      </c>
    </row>
    <row r="495" spans="1:13">
      <c r="A495" s="268">
        <v>485</v>
      </c>
      <c r="B495" s="245" t="s">
        <v>555</v>
      </c>
      <c r="C495" s="289">
        <v>1896.8</v>
      </c>
      <c r="D495" s="289">
        <v>1897.2666666666667</v>
      </c>
      <c r="E495" s="289">
        <v>1869.5333333333333</v>
      </c>
      <c r="F495" s="289">
        <v>1842.2666666666667</v>
      </c>
      <c r="G495" s="289">
        <v>1814.5333333333333</v>
      </c>
      <c r="H495" s="289">
        <v>1924.5333333333333</v>
      </c>
      <c r="I495" s="289">
        <v>1952.2666666666664</v>
      </c>
      <c r="J495" s="289">
        <v>1979.5333333333333</v>
      </c>
      <c r="K495" s="289">
        <v>1925</v>
      </c>
      <c r="L495" s="289">
        <v>1870</v>
      </c>
      <c r="M495" s="289">
        <v>0.10342</v>
      </c>
    </row>
    <row r="496" spans="1:13">
      <c r="A496" s="268">
        <v>486</v>
      </c>
      <c r="B496" s="245" t="s">
        <v>199</v>
      </c>
      <c r="C496" s="289">
        <v>562.6</v>
      </c>
      <c r="D496" s="289">
        <v>561.65</v>
      </c>
      <c r="E496" s="289">
        <v>555.94999999999993</v>
      </c>
      <c r="F496" s="289">
        <v>549.29999999999995</v>
      </c>
      <c r="G496" s="289">
        <v>543.59999999999991</v>
      </c>
      <c r="H496" s="289">
        <v>568.29999999999995</v>
      </c>
      <c r="I496" s="289">
        <v>574</v>
      </c>
      <c r="J496" s="289">
        <v>580.65</v>
      </c>
      <c r="K496" s="289">
        <v>567.35</v>
      </c>
      <c r="L496" s="289">
        <v>555</v>
      </c>
      <c r="M496" s="289">
        <v>15.28875</v>
      </c>
    </row>
    <row r="497" spans="1:13">
      <c r="A497" s="268">
        <v>487</v>
      </c>
      <c r="B497" s="245" t="s">
        <v>557</v>
      </c>
      <c r="C497" s="289">
        <v>159.05000000000001</v>
      </c>
      <c r="D497" s="289">
        <v>158.85000000000002</v>
      </c>
      <c r="E497" s="289">
        <v>156.30000000000004</v>
      </c>
      <c r="F497" s="289">
        <v>153.55000000000001</v>
      </c>
      <c r="G497" s="289">
        <v>151.00000000000003</v>
      </c>
      <c r="H497" s="289">
        <v>161.60000000000005</v>
      </c>
      <c r="I497" s="289">
        <v>164.15</v>
      </c>
      <c r="J497" s="289">
        <v>166.90000000000006</v>
      </c>
      <c r="K497" s="289">
        <v>161.4</v>
      </c>
      <c r="L497" s="289">
        <v>156.1</v>
      </c>
      <c r="M497" s="289">
        <v>0.88436000000000003</v>
      </c>
    </row>
    <row r="498" spans="1:13">
      <c r="A498" s="268">
        <v>488</v>
      </c>
      <c r="B498" s="245" t="s">
        <v>558</v>
      </c>
      <c r="C498" s="289">
        <v>3275.2</v>
      </c>
      <c r="D498" s="289">
        <v>3264.0666666666671</v>
      </c>
      <c r="E498" s="289">
        <v>3241.1333333333341</v>
      </c>
      <c r="F498" s="289">
        <v>3207.0666666666671</v>
      </c>
      <c r="G498" s="289">
        <v>3184.1333333333341</v>
      </c>
      <c r="H498" s="289">
        <v>3298.1333333333341</v>
      </c>
      <c r="I498" s="289">
        <v>3321.0666666666675</v>
      </c>
      <c r="J498" s="289">
        <v>3355.1333333333341</v>
      </c>
      <c r="K498" s="289">
        <v>3287</v>
      </c>
      <c r="L498" s="289">
        <v>3230</v>
      </c>
      <c r="M498" s="289">
        <v>9.3630000000000005E-2</v>
      </c>
    </row>
    <row r="499" spans="1:13">
      <c r="A499" s="268">
        <v>489</v>
      </c>
      <c r="B499" s="245" t="s">
        <v>562</v>
      </c>
      <c r="C499" s="289">
        <v>670.25</v>
      </c>
      <c r="D499" s="289">
        <v>676.35</v>
      </c>
      <c r="E499" s="289">
        <v>661.90000000000009</v>
      </c>
      <c r="F499" s="289">
        <v>653.55000000000007</v>
      </c>
      <c r="G499" s="289">
        <v>639.10000000000014</v>
      </c>
      <c r="H499" s="289">
        <v>684.7</v>
      </c>
      <c r="I499" s="289">
        <v>699.15000000000009</v>
      </c>
      <c r="J499" s="289">
        <v>707.5</v>
      </c>
      <c r="K499" s="289">
        <v>690.8</v>
      </c>
      <c r="L499" s="289">
        <v>668</v>
      </c>
      <c r="M499" s="289">
        <v>0.12656999999999999</v>
      </c>
    </row>
    <row r="500" spans="1:13">
      <c r="A500" s="268">
        <v>490</v>
      </c>
      <c r="B500" s="245" t="s">
        <v>559</v>
      </c>
      <c r="C500" s="289">
        <v>110.55</v>
      </c>
      <c r="D500" s="289">
        <v>111.38333333333333</v>
      </c>
      <c r="E500" s="289">
        <v>108.76666666666665</v>
      </c>
      <c r="F500" s="289">
        <v>106.98333333333332</v>
      </c>
      <c r="G500" s="289">
        <v>104.36666666666665</v>
      </c>
      <c r="H500" s="289">
        <v>113.16666666666666</v>
      </c>
      <c r="I500" s="289">
        <v>115.78333333333333</v>
      </c>
      <c r="J500" s="289">
        <v>117.56666666666666</v>
      </c>
      <c r="K500" s="289">
        <v>114</v>
      </c>
      <c r="L500" s="289">
        <v>109.6</v>
      </c>
      <c r="M500" s="289">
        <v>0.91818999999999995</v>
      </c>
    </row>
    <row r="501" spans="1:13">
      <c r="A501" s="268">
        <v>491</v>
      </c>
      <c r="B501" s="245" t="s">
        <v>566</v>
      </c>
      <c r="C501" s="289">
        <v>6924.2</v>
      </c>
      <c r="D501" s="289">
        <v>6929.7333333333336</v>
      </c>
      <c r="E501" s="289">
        <v>6899.4666666666672</v>
      </c>
      <c r="F501" s="289">
        <v>6874.7333333333336</v>
      </c>
      <c r="G501" s="289">
        <v>6844.4666666666672</v>
      </c>
      <c r="H501" s="289">
        <v>6954.4666666666672</v>
      </c>
      <c r="I501" s="289">
        <v>6984.7333333333336</v>
      </c>
      <c r="J501" s="289">
        <v>7009.4666666666672</v>
      </c>
      <c r="K501" s="289">
        <v>6960</v>
      </c>
      <c r="L501" s="289">
        <v>6905</v>
      </c>
      <c r="M501" s="289">
        <v>0.10596999999999999</v>
      </c>
    </row>
    <row r="502" spans="1:13">
      <c r="A502" s="268">
        <v>492</v>
      </c>
      <c r="B502" s="245" t="s">
        <v>567</v>
      </c>
      <c r="C502" s="289">
        <v>87.25</v>
      </c>
      <c r="D502" s="289">
        <v>88.016666666666666</v>
      </c>
      <c r="E502" s="289">
        <v>85.233333333333334</v>
      </c>
      <c r="F502" s="289">
        <v>83.216666666666669</v>
      </c>
      <c r="G502" s="289">
        <v>80.433333333333337</v>
      </c>
      <c r="H502" s="289">
        <v>90.033333333333331</v>
      </c>
      <c r="I502" s="289">
        <v>92.816666666666663</v>
      </c>
      <c r="J502" s="289">
        <v>94.833333333333329</v>
      </c>
      <c r="K502" s="289">
        <v>90.8</v>
      </c>
      <c r="L502" s="289">
        <v>86</v>
      </c>
      <c r="M502" s="289">
        <v>19.061540000000001</v>
      </c>
    </row>
    <row r="503" spans="1:13">
      <c r="A503" s="268">
        <v>493</v>
      </c>
      <c r="B503" s="245" t="s">
        <v>568</v>
      </c>
      <c r="C503" s="289">
        <v>32.5</v>
      </c>
      <c r="D503" s="289">
        <v>32.916666666666664</v>
      </c>
      <c r="E503" s="289">
        <v>31.883333333333326</v>
      </c>
      <c r="F503" s="289">
        <v>31.266666666666659</v>
      </c>
      <c r="G503" s="289">
        <v>30.23333333333332</v>
      </c>
      <c r="H503" s="289">
        <v>33.533333333333331</v>
      </c>
      <c r="I503" s="289">
        <v>34.566666666666677</v>
      </c>
      <c r="J503" s="289">
        <v>35.183333333333337</v>
      </c>
      <c r="K503" s="289">
        <v>33.950000000000003</v>
      </c>
      <c r="L503" s="289">
        <v>32.299999999999997</v>
      </c>
      <c r="M503" s="289">
        <v>13.71533</v>
      </c>
    </row>
    <row r="504" spans="1:13">
      <c r="A504" s="268">
        <v>494</v>
      </c>
      <c r="B504" s="245" t="s">
        <v>2852</v>
      </c>
      <c r="C504" s="289">
        <v>317.75</v>
      </c>
      <c r="D504" s="289">
        <v>319.93333333333334</v>
      </c>
      <c r="E504" s="289">
        <v>312.16666666666669</v>
      </c>
      <c r="F504" s="289">
        <v>306.58333333333337</v>
      </c>
      <c r="G504" s="289">
        <v>298.81666666666672</v>
      </c>
      <c r="H504" s="289">
        <v>325.51666666666665</v>
      </c>
      <c r="I504" s="289">
        <v>333.2833333333333</v>
      </c>
      <c r="J504" s="289">
        <v>338.86666666666662</v>
      </c>
      <c r="K504" s="289">
        <v>327.7</v>
      </c>
      <c r="L504" s="289">
        <v>314.35000000000002</v>
      </c>
      <c r="M504" s="289">
        <v>2.5263599999999999</v>
      </c>
    </row>
    <row r="505" spans="1:13">
      <c r="A505" s="268">
        <v>495</v>
      </c>
      <c r="B505" s="245" t="s">
        <v>569</v>
      </c>
      <c r="C505" s="289">
        <v>2189.25</v>
      </c>
      <c r="D505" s="289">
        <v>2204.6666666666665</v>
      </c>
      <c r="E505" s="289">
        <v>2160.6833333333329</v>
      </c>
      <c r="F505" s="289">
        <v>2132.1166666666663</v>
      </c>
      <c r="G505" s="289">
        <v>2088.1333333333328</v>
      </c>
      <c r="H505" s="289">
        <v>2233.2333333333331</v>
      </c>
      <c r="I505" s="289">
        <v>2277.2166666666667</v>
      </c>
      <c r="J505" s="289">
        <v>2305.7833333333333</v>
      </c>
      <c r="K505" s="289">
        <v>2248.65</v>
      </c>
      <c r="L505" s="289">
        <v>2176.1</v>
      </c>
      <c r="M505" s="289">
        <v>0.28494000000000003</v>
      </c>
    </row>
    <row r="506" spans="1:13">
      <c r="A506" s="268">
        <v>496</v>
      </c>
      <c r="B506" s="245" t="s">
        <v>200</v>
      </c>
      <c r="C506" s="289">
        <v>222.1</v>
      </c>
      <c r="D506" s="289">
        <v>221.68333333333331</v>
      </c>
      <c r="E506" s="289">
        <v>219.91666666666663</v>
      </c>
      <c r="F506" s="289">
        <v>217.73333333333332</v>
      </c>
      <c r="G506" s="289">
        <v>215.96666666666664</v>
      </c>
      <c r="H506" s="289">
        <v>223.86666666666662</v>
      </c>
      <c r="I506" s="289">
        <v>225.63333333333333</v>
      </c>
      <c r="J506" s="289">
        <v>227.81666666666661</v>
      </c>
      <c r="K506" s="289">
        <v>223.45</v>
      </c>
      <c r="L506" s="289">
        <v>219.5</v>
      </c>
      <c r="M506" s="289">
        <v>45.487789999999997</v>
      </c>
    </row>
    <row r="507" spans="1:13">
      <c r="A507" s="268">
        <v>497</v>
      </c>
      <c r="B507" s="245" t="s">
        <v>570</v>
      </c>
      <c r="C507" s="289">
        <v>263.75</v>
      </c>
      <c r="D507" s="289">
        <v>264.43333333333334</v>
      </c>
      <c r="E507" s="289">
        <v>259.36666666666667</v>
      </c>
      <c r="F507" s="289">
        <v>254.98333333333335</v>
      </c>
      <c r="G507" s="289">
        <v>249.91666666666669</v>
      </c>
      <c r="H507" s="289">
        <v>268.81666666666666</v>
      </c>
      <c r="I507" s="289">
        <v>273.88333333333338</v>
      </c>
      <c r="J507" s="289">
        <v>278.26666666666665</v>
      </c>
      <c r="K507" s="289">
        <v>269.5</v>
      </c>
      <c r="L507" s="289">
        <v>260.05</v>
      </c>
      <c r="M507" s="289">
        <v>5.9097499999999998</v>
      </c>
    </row>
    <row r="508" spans="1:13">
      <c r="A508" s="268">
        <v>498</v>
      </c>
      <c r="B508" s="245" t="s">
        <v>201</v>
      </c>
      <c r="C508" s="289">
        <v>25.55</v>
      </c>
      <c r="D508" s="289">
        <v>25.5</v>
      </c>
      <c r="E508" s="289">
        <v>24.25</v>
      </c>
      <c r="F508" s="289">
        <v>22.95</v>
      </c>
      <c r="G508" s="289">
        <v>21.7</v>
      </c>
      <c r="H508" s="289">
        <v>26.8</v>
      </c>
      <c r="I508" s="289">
        <v>28.05</v>
      </c>
      <c r="J508" s="289">
        <v>29.35</v>
      </c>
      <c r="K508" s="289">
        <v>26.75</v>
      </c>
      <c r="L508" s="289">
        <v>24.2</v>
      </c>
      <c r="M508" s="289">
        <v>543.12841000000003</v>
      </c>
    </row>
    <row r="509" spans="1:13">
      <c r="A509" s="268">
        <v>499</v>
      </c>
      <c r="B509" s="245" t="s">
        <v>202</v>
      </c>
      <c r="C509" s="289">
        <v>170.1</v>
      </c>
      <c r="D509" s="289">
        <v>170.26666666666665</v>
      </c>
      <c r="E509" s="289">
        <v>166.93333333333331</v>
      </c>
      <c r="F509" s="289">
        <v>163.76666666666665</v>
      </c>
      <c r="G509" s="289">
        <v>160.43333333333331</v>
      </c>
      <c r="H509" s="289">
        <v>173.43333333333331</v>
      </c>
      <c r="I509" s="289">
        <v>176.76666666666668</v>
      </c>
      <c r="J509" s="289">
        <v>179.93333333333331</v>
      </c>
      <c r="K509" s="289">
        <v>173.6</v>
      </c>
      <c r="L509" s="289">
        <v>167.1</v>
      </c>
      <c r="M509" s="289">
        <v>170.17518999999999</v>
      </c>
    </row>
    <row r="510" spans="1:13">
      <c r="A510" s="268">
        <v>500</v>
      </c>
      <c r="B510" s="245" t="s">
        <v>571</v>
      </c>
      <c r="C510" s="289">
        <v>126.8</v>
      </c>
      <c r="D510" s="289">
        <v>127.78333333333335</v>
      </c>
      <c r="E510" s="289">
        <v>125.26666666666668</v>
      </c>
      <c r="F510" s="289">
        <v>123.73333333333333</v>
      </c>
      <c r="G510" s="289">
        <v>121.21666666666667</v>
      </c>
      <c r="H510" s="289">
        <v>129.31666666666669</v>
      </c>
      <c r="I510" s="289">
        <v>131.83333333333337</v>
      </c>
      <c r="J510" s="289">
        <v>133.3666666666667</v>
      </c>
      <c r="K510" s="289">
        <v>130.30000000000001</v>
      </c>
      <c r="L510" s="289">
        <v>126.25</v>
      </c>
      <c r="M510" s="289">
        <v>0.74592000000000003</v>
      </c>
    </row>
    <row r="511" spans="1:13">
      <c r="A511" s="268">
        <v>501</v>
      </c>
      <c r="B511" s="245" t="s">
        <v>572</v>
      </c>
      <c r="C511" s="289">
        <v>1364.8</v>
      </c>
      <c r="D511" s="289">
        <v>1366.8</v>
      </c>
      <c r="E511" s="289">
        <v>1354</v>
      </c>
      <c r="F511" s="289">
        <v>1343.2</v>
      </c>
      <c r="G511" s="289">
        <v>1330.4</v>
      </c>
      <c r="H511" s="289">
        <v>1377.6</v>
      </c>
      <c r="I511" s="289">
        <v>1390.3999999999996</v>
      </c>
      <c r="J511" s="289">
        <v>1401.1999999999998</v>
      </c>
      <c r="K511" s="289">
        <v>1379.6</v>
      </c>
      <c r="L511" s="289">
        <v>1356</v>
      </c>
      <c r="M511" s="289">
        <v>0.19148999999999999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H21" sqref="H21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52"/>
      <c r="B5" s="552"/>
      <c r="C5" s="553"/>
      <c r="D5" s="553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54" t="s">
        <v>574</v>
      </c>
      <c r="C7" s="554"/>
      <c r="D7" s="262">
        <f>Main!B10</f>
        <v>44025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44022</v>
      </c>
      <c r="B10" s="267">
        <v>540615</v>
      </c>
      <c r="C10" s="268" t="s">
        <v>3733</v>
      </c>
      <c r="D10" s="268" t="s">
        <v>3650</v>
      </c>
      <c r="E10" s="268" t="s">
        <v>584</v>
      </c>
      <c r="F10" s="387">
        <v>85000</v>
      </c>
      <c r="G10" s="267">
        <v>12.94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44022</v>
      </c>
      <c r="B11" s="267">
        <v>542934</v>
      </c>
      <c r="C11" s="268" t="s">
        <v>3734</v>
      </c>
      <c r="D11" s="268" t="s">
        <v>3735</v>
      </c>
      <c r="E11" s="268" t="s">
        <v>583</v>
      </c>
      <c r="F11" s="387">
        <v>50000</v>
      </c>
      <c r="G11" s="267">
        <v>48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44022</v>
      </c>
      <c r="B12" s="267">
        <v>542934</v>
      </c>
      <c r="C12" s="268" t="s">
        <v>3734</v>
      </c>
      <c r="D12" s="268" t="s">
        <v>3736</v>
      </c>
      <c r="E12" s="268" t="s">
        <v>583</v>
      </c>
      <c r="F12" s="387">
        <v>60000</v>
      </c>
      <c r="G12" s="267">
        <v>48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44022</v>
      </c>
      <c r="B13" s="267">
        <v>542934</v>
      </c>
      <c r="C13" s="268" t="s">
        <v>3734</v>
      </c>
      <c r="D13" s="268" t="s">
        <v>3737</v>
      </c>
      <c r="E13" s="268" t="s">
        <v>584</v>
      </c>
      <c r="F13" s="387">
        <v>108000</v>
      </c>
      <c r="G13" s="267">
        <v>48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44022</v>
      </c>
      <c r="B14" s="267">
        <v>531813</v>
      </c>
      <c r="C14" s="268" t="s">
        <v>3738</v>
      </c>
      <c r="D14" s="268" t="s">
        <v>3739</v>
      </c>
      <c r="E14" s="268" t="s">
        <v>583</v>
      </c>
      <c r="F14" s="387">
        <v>98995</v>
      </c>
      <c r="G14" s="267">
        <v>22.05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44022</v>
      </c>
      <c r="B15" s="267">
        <v>542771</v>
      </c>
      <c r="C15" s="268" t="s">
        <v>3724</v>
      </c>
      <c r="D15" s="268" t="s">
        <v>3740</v>
      </c>
      <c r="E15" s="268" t="s">
        <v>584</v>
      </c>
      <c r="F15" s="387">
        <v>30000</v>
      </c>
      <c r="G15" s="267">
        <v>4.32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44022</v>
      </c>
      <c r="B16" s="267">
        <v>531307</v>
      </c>
      <c r="C16" s="268" t="s">
        <v>3741</v>
      </c>
      <c r="D16" s="268" t="s">
        <v>3742</v>
      </c>
      <c r="E16" s="268" t="s">
        <v>584</v>
      </c>
      <c r="F16" s="387">
        <v>550000</v>
      </c>
      <c r="G16" s="267">
        <v>1.51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44022</v>
      </c>
      <c r="B17" s="267">
        <v>533157</v>
      </c>
      <c r="C17" s="268" t="s">
        <v>3095</v>
      </c>
      <c r="D17" s="268" t="s">
        <v>3743</v>
      </c>
      <c r="E17" s="268" t="s">
        <v>583</v>
      </c>
      <c r="F17" s="387">
        <v>203200</v>
      </c>
      <c r="G17" s="267">
        <v>2.69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44022</v>
      </c>
      <c r="B18" s="267">
        <v>533157</v>
      </c>
      <c r="C18" s="268" t="s">
        <v>3095</v>
      </c>
      <c r="D18" s="268" t="s">
        <v>3744</v>
      </c>
      <c r="E18" s="268" t="s">
        <v>583</v>
      </c>
      <c r="F18" s="387">
        <v>2400000</v>
      </c>
      <c r="G18" s="267">
        <v>2.69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44022</v>
      </c>
      <c r="B19" s="267">
        <v>533157</v>
      </c>
      <c r="C19" s="268" t="s">
        <v>3095</v>
      </c>
      <c r="D19" s="268" t="s">
        <v>3745</v>
      </c>
      <c r="E19" s="268" t="s">
        <v>584</v>
      </c>
      <c r="F19" s="387">
        <v>2638153</v>
      </c>
      <c r="G19" s="267">
        <v>2.69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44022</v>
      </c>
      <c r="B20" s="267">
        <v>539310</v>
      </c>
      <c r="C20" s="268" t="s">
        <v>3746</v>
      </c>
      <c r="D20" s="268" t="s">
        <v>3747</v>
      </c>
      <c r="E20" s="268" t="s">
        <v>583</v>
      </c>
      <c r="F20" s="387">
        <v>175600</v>
      </c>
      <c r="G20" s="267">
        <v>34.049999999999997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44022</v>
      </c>
      <c r="B21" s="267">
        <v>542923</v>
      </c>
      <c r="C21" s="268" t="s">
        <v>3748</v>
      </c>
      <c r="D21" s="268" t="s">
        <v>3749</v>
      </c>
      <c r="E21" s="268" t="s">
        <v>583</v>
      </c>
      <c r="F21" s="387">
        <v>110000</v>
      </c>
      <c r="G21" s="267">
        <v>9.42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44022</v>
      </c>
      <c r="B22" s="267">
        <v>505285</v>
      </c>
      <c r="C22" s="268" t="s">
        <v>3750</v>
      </c>
      <c r="D22" s="268" t="s">
        <v>3751</v>
      </c>
      <c r="E22" s="268" t="s">
        <v>584</v>
      </c>
      <c r="F22" s="387">
        <v>18433</v>
      </c>
      <c r="G22" s="267">
        <v>232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44022</v>
      </c>
      <c r="B23" s="267">
        <v>505285</v>
      </c>
      <c r="C23" s="268" t="s">
        <v>3750</v>
      </c>
      <c r="D23" s="268" t="s">
        <v>3752</v>
      </c>
      <c r="E23" s="268" t="s">
        <v>583</v>
      </c>
      <c r="F23" s="387">
        <v>18433</v>
      </c>
      <c r="G23" s="267">
        <v>232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44022</v>
      </c>
      <c r="B24" s="267" t="s">
        <v>96</v>
      </c>
      <c r="C24" s="268" t="s">
        <v>3753</v>
      </c>
      <c r="D24" s="268" t="s">
        <v>3678</v>
      </c>
      <c r="E24" s="268" t="s">
        <v>583</v>
      </c>
      <c r="F24" s="387">
        <v>1941838</v>
      </c>
      <c r="G24" s="267">
        <v>59.92</v>
      </c>
      <c r="H24" s="345" t="s">
        <v>2953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44022</v>
      </c>
      <c r="B25" s="267" t="s">
        <v>96</v>
      </c>
      <c r="C25" s="268" t="s">
        <v>3753</v>
      </c>
      <c r="D25" s="268" t="s">
        <v>3754</v>
      </c>
      <c r="E25" s="268" t="s">
        <v>583</v>
      </c>
      <c r="F25" s="387">
        <v>1763456</v>
      </c>
      <c r="G25" s="267">
        <v>60.06</v>
      </c>
      <c r="H25" s="345" t="s">
        <v>2953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44022</v>
      </c>
      <c r="B26" s="267" t="s">
        <v>96</v>
      </c>
      <c r="C26" s="268" t="s">
        <v>3753</v>
      </c>
      <c r="D26" s="268" t="s">
        <v>3755</v>
      </c>
      <c r="E26" s="268" t="s">
        <v>583</v>
      </c>
      <c r="F26" s="387">
        <v>1915332</v>
      </c>
      <c r="G26" s="267">
        <v>60.27</v>
      </c>
      <c r="H26" s="345" t="s">
        <v>2953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44022</v>
      </c>
      <c r="B27" s="267" t="s">
        <v>96</v>
      </c>
      <c r="C27" s="268" t="s">
        <v>3753</v>
      </c>
      <c r="D27" s="268" t="s">
        <v>3635</v>
      </c>
      <c r="E27" s="268" t="s">
        <v>583</v>
      </c>
      <c r="F27" s="387">
        <v>3607980</v>
      </c>
      <c r="G27" s="267">
        <v>60.05</v>
      </c>
      <c r="H27" s="345" t="s">
        <v>2953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44022</v>
      </c>
      <c r="B28" s="267" t="s">
        <v>1378</v>
      </c>
      <c r="C28" s="268" t="s">
        <v>3756</v>
      </c>
      <c r="D28" s="268" t="s">
        <v>3757</v>
      </c>
      <c r="E28" s="268" t="s">
        <v>583</v>
      </c>
      <c r="F28" s="387">
        <v>353918</v>
      </c>
      <c r="G28" s="267">
        <v>99.15</v>
      </c>
      <c r="H28" s="345" t="s">
        <v>2953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44022</v>
      </c>
      <c r="B29" s="267" t="s">
        <v>3425</v>
      </c>
      <c r="C29" s="268" t="s">
        <v>3758</v>
      </c>
      <c r="D29" s="268" t="s">
        <v>3727</v>
      </c>
      <c r="E29" s="268" t="s">
        <v>583</v>
      </c>
      <c r="F29" s="387">
        <v>160705</v>
      </c>
      <c r="G29" s="267">
        <v>181.84</v>
      </c>
      <c r="H29" s="345" t="s">
        <v>2953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44022</v>
      </c>
      <c r="B30" s="267" t="s">
        <v>152</v>
      </c>
      <c r="C30" s="268" t="s">
        <v>3691</v>
      </c>
      <c r="D30" s="268" t="s">
        <v>3678</v>
      </c>
      <c r="E30" s="268" t="s">
        <v>583</v>
      </c>
      <c r="F30" s="387">
        <v>3509798</v>
      </c>
      <c r="G30" s="267">
        <v>33.46</v>
      </c>
      <c r="H30" s="345" t="s">
        <v>2953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44022</v>
      </c>
      <c r="B31" s="267" t="s">
        <v>152</v>
      </c>
      <c r="C31" s="268" t="s">
        <v>3691</v>
      </c>
      <c r="D31" s="268" t="s">
        <v>3635</v>
      </c>
      <c r="E31" s="268" t="s">
        <v>583</v>
      </c>
      <c r="F31" s="387">
        <v>3230716</v>
      </c>
      <c r="G31" s="267">
        <v>33.42</v>
      </c>
      <c r="H31" s="345" t="s">
        <v>2953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44022</v>
      </c>
      <c r="B32" s="267" t="s">
        <v>3348</v>
      </c>
      <c r="C32" s="268" t="s">
        <v>3759</v>
      </c>
      <c r="D32" s="268" t="s">
        <v>3650</v>
      </c>
      <c r="E32" s="268" t="s">
        <v>583</v>
      </c>
      <c r="F32" s="387">
        <v>1376062</v>
      </c>
      <c r="G32" s="267">
        <v>17.3</v>
      </c>
      <c r="H32" s="345" t="s">
        <v>2953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44022</v>
      </c>
      <c r="B33" s="267" t="s">
        <v>3760</v>
      </c>
      <c r="C33" s="268" t="s">
        <v>3761</v>
      </c>
      <c r="D33" s="268" t="s">
        <v>3762</v>
      </c>
      <c r="E33" s="268" t="s">
        <v>583</v>
      </c>
      <c r="F33" s="387">
        <v>42000</v>
      </c>
      <c r="G33" s="267">
        <v>38.549999999999997</v>
      </c>
      <c r="H33" s="345" t="s">
        <v>2953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44022</v>
      </c>
      <c r="B34" s="267" t="s">
        <v>2688</v>
      </c>
      <c r="C34" s="268" t="s">
        <v>3763</v>
      </c>
      <c r="D34" s="268" t="s">
        <v>3678</v>
      </c>
      <c r="E34" s="268" t="s">
        <v>583</v>
      </c>
      <c r="F34" s="387">
        <v>695994</v>
      </c>
      <c r="G34" s="267">
        <v>117.14</v>
      </c>
      <c r="H34" s="345" t="s">
        <v>2953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44022</v>
      </c>
      <c r="B35" s="267" t="s">
        <v>2688</v>
      </c>
      <c r="C35" s="268" t="s">
        <v>3763</v>
      </c>
      <c r="D35" s="268" t="s">
        <v>3710</v>
      </c>
      <c r="E35" s="268" t="s">
        <v>583</v>
      </c>
      <c r="F35" s="387">
        <v>827112</v>
      </c>
      <c r="G35" s="267">
        <v>116.86</v>
      </c>
      <c r="H35" s="345" t="s">
        <v>2953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44022</v>
      </c>
      <c r="B36" s="267" t="s">
        <v>2912</v>
      </c>
      <c r="C36" s="268" t="s">
        <v>3667</v>
      </c>
      <c r="D36" s="268" t="s">
        <v>3668</v>
      </c>
      <c r="E36" s="268" t="s">
        <v>583</v>
      </c>
      <c r="F36" s="387">
        <v>90000</v>
      </c>
      <c r="G36" s="267">
        <v>9.6999999999999993</v>
      </c>
      <c r="H36" s="345" t="s">
        <v>2953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44022</v>
      </c>
      <c r="B37" s="267" t="s">
        <v>3728</v>
      </c>
      <c r="C37" s="268" t="s">
        <v>3729</v>
      </c>
      <c r="D37" s="268" t="s">
        <v>3764</v>
      </c>
      <c r="E37" s="268" t="s">
        <v>584</v>
      </c>
      <c r="F37" s="387">
        <v>497629</v>
      </c>
      <c r="G37" s="267">
        <v>53.42</v>
      </c>
      <c r="H37" s="345" t="s">
        <v>2953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44022</v>
      </c>
      <c r="B38" s="267" t="s">
        <v>96</v>
      </c>
      <c r="C38" s="268" t="s">
        <v>3753</v>
      </c>
      <c r="D38" s="268" t="s">
        <v>3754</v>
      </c>
      <c r="E38" s="268" t="s">
        <v>584</v>
      </c>
      <c r="F38" s="387">
        <v>1793856</v>
      </c>
      <c r="G38" s="267">
        <v>60.12</v>
      </c>
      <c r="H38" s="345" t="s">
        <v>2953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44022</v>
      </c>
      <c r="B39" s="267" t="s">
        <v>96</v>
      </c>
      <c r="C39" s="268" t="s">
        <v>3753</v>
      </c>
      <c r="D39" s="268" t="s">
        <v>3635</v>
      </c>
      <c r="E39" s="268" t="s">
        <v>584</v>
      </c>
      <c r="F39" s="387">
        <v>3607980</v>
      </c>
      <c r="G39" s="267">
        <v>60.24</v>
      </c>
      <c r="H39" s="345" t="s">
        <v>2953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44022</v>
      </c>
      <c r="B40" s="267" t="s">
        <v>96</v>
      </c>
      <c r="C40" s="268" t="s">
        <v>3753</v>
      </c>
      <c r="D40" s="268" t="s">
        <v>3678</v>
      </c>
      <c r="E40" s="268" t="s">
        <v>584</v>
      </c>
      <c r="F40" s="387">
        <v>1941838</v>
      </c>
      <c r="G40" s="267">
        <v>59.97</v>
      </c>
      <c r="H40" s="345" t="s">
        <v>2953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44022</v>
      </c>
      <c r="B41" s="267" t="s">
        <v>96</v>
      </c>
      <c r="C41" s="268" t="s">
        <v>3753</v>
      </c>
      <c r="D41" s="268" t="s">
        <v>3755</v>
      </c>
      <c r="E41" s="268" t="s">
        <v>584</v>
      </c>
      <c r="F41" s="387">
        <v>1917309</v>
      </c>
      <c r="G41" s="267">
        <v>60.29</v>
      </c>
      <c r="H41" s="345" t="s">
        <v>2953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44022</v>
      </c>
      <c r="B42" s="267" t="s">
        <v>1378</v>
      </c>
      <c r="C42" s="268" t="s">
        <v>3756</v>
      </c>
      <c r="D42" s="268" t="s">
        <v>3757</v>
      </c>
      <c r="E42" s="268" t="s">
        <v>584</v>
      </c>
      <c r="F42" s="387">
        <v>350768</v>
      </c>
      <c r="G42" s="267">
        <v>99.52</v>
      </c>
      <c r="H42" s="345" t="s">
        <v>2953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44022</v>
      </c>
      <c r="B43" s="267" t="s">
        <v>3425</v>
      </c>
      <c r="C43" s="268" t="s">
        <v>3758</v>
      </c>
      <c r="D43" s="268" t="s">
        <v>3727</v>
      </c>
      <c r="E43" s="268" t="s">
        <v>584</v>
      </c>
      <c r="F43" s="387">
        <v>160705</v>
      </c>
      <c r="G43" s="267">
        <v>182.06</v>
      </c>
      <c r="H43" s="345" t="s">
        <v>2953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44022</v>
      </c>
      <c r="B44" s="267" t="s">
        <v>152</v>
      </c>
      <c r="C44" s="268" t="s">
        <v>3691</v>
      </c>
      <c r="D44" s="268" t="s">
        <v>3678</v>
      </c>
      <c r="E44" s="268" t="s">
        <v>584</v>
      </c>
      <c r="F44" s="387">
        <v>3509798</v>
      </c>
      <c r="G44" s="267">
        <v>33.46</v>
      </c>
      <c r="H44" s="345" t="s">
        <v>2953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44022</v>
      </c>
      <c r="B45" s="267" t="s">
        <v>152</v>
      </c>
      <c r="C45" s="268" t="s">
        <v>3691</v>
      </c>
      <c r="D45" s="268" t="s">
        <v>3635</v>
      </c>
      <c r="E45" s="268" t="s">
        <v>584</v>
      </c>
      <c r="F45" s="387">
        <v>3271909</v>
      </c>
      <c r="G45" s="267">
        <v>33.49</v>
      </c>
      <c r="H45" s="345" t="s">
        <v>2953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44022</v>
      </c>
      <c r="B46" s="267" t="s">
        <v>505</v>
      </c>
      <c r="C46" s="268" t="s">
        <v>3725</v>
      </c>
      <c r="D46" s="268" t="s">
        <v>3726</v>
      </c>
      <c r="E46" s="268" t="s">
        <v>584</v>
      </c>
      <c r="F46" s="387">
        <v>1470417</v>
      </c>
      <c r="G46" s="267">
        <v>12.03</v>
      </c>
      <c r="H46" s="345" t="s">
        <v>2953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44022</v>
      </c>
      <c r="B47" s="267" t="s">
        <v>3760</v>
      </c>
      <c r="C47" s="268" t="s">
        <v>3761</v>
      </c>
      <c r="D47" s="268" t="s">
        <v>3765</v>
      </c>
      <c r="E47" s="268" t="s">
        <v>584</v>
      </c>
      <c r="F47" s="387">
        <v>42000</v>
      </c>
      <c r="G47" s="267">
        <v>38.549999999999997</v>
      </c>
      <c r="H47" s="345" t="s">
        <v>2953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44022</v>
      </c>
      <c r="B48" s="267" t="s">
        <v>2688</v>
      </c>
      <c r="C48" s="268" t="s">
        <v>3763</v>
      </c>
      <c r="D48" s="268" t="s">
        <v>3710</v>
      </c>
      <c r="E48" s="268" t="s">
        <v>584</v>
      </c>
      <c r="F48" s="387">
        <v>827112</v>
      </c>
      <c r="G48" s="267">
        <v>117.13</v>
      </c>
      <c r="H48" s="345" t="s">
        <v>2953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44022</v>
      </c>
      <c r="B49" s="267" t="s">
        <v>2688</v>
      </c>
      <c r="C49" s="268" t="s">
        <v>3763</v>
      </c>
      <c r="D49" s="268" t="s">
        <v>3678</v>
      </c>
      <c r="E49" s="268" t="s">
        <v>584</v>
      </c>
      <c r="F49" s="387">
        <v>695994</v>
      </c>
      <c r="G49" s="267">
        <v>116.86</v>
      </c>
      <c r="H49" s="345" t="s">
        <v>2953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B50" s="267"/>
      <c r="C50" s="268"/>
      <c r="D50" s="268"/>
      <c r="E50" s="268"/>
      <c r="F50" s="387"/>
      <c r="G50" s="267"/>
      <c r="H50" s="345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B51" s="267"/>
      <c r="C51" s="268"/>
      <c r="D51" s="268"/>
      <c r="E51" s="268"/>
      <c r="F51" s="387"/>
      <c r="G51" s="267"/>
      <c r="H51" s="345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B52" s="267"/>
      <c r="C52" s="268"/>
      <c r="D52" s="268"/>
      <c r="E52" s="268"/>
      <c r="F52" s="387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B53" s="267"/>
      <c r="C53" s="268"/>
      <c r="D53" s="268"/>
      <c r="E53" s="268"/>
      <c r="F53" s="387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B54" s="267"/>
      <c r="C54" s="268"/>
      <c r="D54" s="268"/>
      <c r="E54" s="268"/>
      <c r="F54" s="387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B55" s="267"/>
      <c r="C55" s="268"/>
      <c r="D55" s="268"/>
      <c r="E55" s="268"/>
      <c r="F55" s="387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B56" s="267"/>
      <c r="C56" s="268"/>
      <c r="D56" s="268"/>
      <c r="E56" s="268"/>
      <c r="F56" s="387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B57" s="267"/>
      <c r="C57" s="268"/>
      <c r="D57" s="268"/>
      <c r="E57" s="268"/>
      <c r="F57" s="387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B58" s="267"/>
      <c r="C58" s="268"/>
      <c r="D58" s="268"/>
      <c r="E58" s="268"/>
      <c r="F58" s="387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B59" s="267"/>
      <c r="C59" s="268"/>
      <c r="D59" s="268"/>
      <c r="E59" s="268"/>
      <c r="F59" s="387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B60" s="267"/>
      <c r="C60" s="268"/>
      <c r="D60" s="268"/>
      <c r="E60" s="268"/>
      <c r="F60" s="387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B61" s="267"/>
      <c r="C61" s="268"/>
      <c r="D61" s="268"/>
      <c r="E61" s="268"/>
      <c r="F61" s="387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B62" s="267"/>
      <c r="C62" s="268"/>
      <c r="D62" s="268"/>
      <c r="E62" s="268"/>
      <c r="F62" s="387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B63" s="267"/>
      <c r="C63" s="268"/>
      <c r="D63" s="268"/>
      <c r="E63" s="268"/>
      <c r="F63" s="387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7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7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7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7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7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7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7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7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7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7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7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7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7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7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7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7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7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7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7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7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7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7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7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7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7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7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7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7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7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7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7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7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7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7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7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7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7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7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7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7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7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7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7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7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7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7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7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7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7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7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7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7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7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7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7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7"/>
      <c r="G119" s="267"/>
      <c r="H119" s="345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7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7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7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7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7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7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7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7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7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7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7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7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7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7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7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7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7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7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7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7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7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7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7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7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7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7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7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7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7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7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7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7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7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7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7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7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7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7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7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7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7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7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7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7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7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7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7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7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7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7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7"/>
      <c r="G170" s="267"/>
      <c r="H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7"/>
      <c r="G171" s="267"/>
      <c r="H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7"/>
      <c r="G172" s="267"/>
      <c r="H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7"/>
      <c r="G173" s="267"/>
      <c r="H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7"/>
      <c r="G174" s="267"/>
      <c r="H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7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7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7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7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7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7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7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7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7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7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7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7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7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7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7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7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7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7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7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7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7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7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7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7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7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7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7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7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7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7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7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7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7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7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7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7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7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7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7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7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7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7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7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7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7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7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7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7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7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7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7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7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7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7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7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7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7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7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7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7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7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7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7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7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7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7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7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7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7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7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7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7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7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7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7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7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7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7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7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7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7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7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7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7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7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7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7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7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7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7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7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7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7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7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7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7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7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7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7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7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7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7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7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7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7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7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7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7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7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7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7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7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7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7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7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7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7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7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7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7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7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7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7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7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7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7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7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7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7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7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7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7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7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7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7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7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7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7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7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7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7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7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7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7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7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7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7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7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7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7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7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7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7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7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7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7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7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7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7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7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7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7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7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7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7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7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7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7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7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7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7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7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7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7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7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7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7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7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7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7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7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7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7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7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7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7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7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7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7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B364" s="267"/>
      <c r="C364" s="268"/>
      <c r="D364" s="268"/>
      <c r="E364" s="268"/>
      <c r="F364" s="387"/>
      <c r="G364" s="267"/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B365" s="267"/>
      <c r="C365" s="268"/>
      <c r="D365" s="268"/>
      <c r="E365" s="268"/>
      <c r="F365" s="387"/>
      <c r="G365" s="267"/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B366" s="267"/>
      <c r="C366" s="268"/>
      <c r="D366" s="268"/>
      <c r="E366" s="268"/>
      <c r="F366" s="387"/>
      <c r="G366" s="267"/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B367" s="267"/>
      <c r="C367" s="268"/>
      <c r="D367" s="268"/>
      <c r="E367" s="268"/>
      <c r="F367" s="387"/>
      <c r="G367" s="267"/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B368" s="267"/>
      <c r="C368" s="268"/>
      <c r="D368" s="268"/>
      <c r="E368" s="268"/>
      <c r="F368" s="387"/>
      <c r="G368" s="267"/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  <row r="939" spans="9:35">
      <c r="I939" s="243"/>
      <c r="J939" s="243"/>
      <c r="K939" s="243"/>
      <c r="L939" s="243"/>
      <c r="M939" s="243"/>
      <c r="N939" s="243"/>
      <c r="O939" s="243"/>
      <c r="P939" s="243"/>
      <c r="Q939" s="243"/>
      <c r="R939" s="243"/>
      <c r="S939" s="243"/>
      <c r="T939" s="243"/>
      <c r="U939" s="243"/>
      <c r="V939" s="243"/>
      <c r="W939" s="243"/>
      <c r="X939" s="243"/>
      <c r="Y939" s="243"/>
      <c r="Z939" s="243"/>
      <c r="AA939" s="243"/>
      <c r="AB939" s="243"/>
      <c r="AC939" s="243"/>
      <c r="AD939" s="243"/>
      <c r="AE939" s="243"/>
      <c r="AF939" s="243"/>
      <c r="AG939" s="243"/>
      <c r="AH939" s="243"/>
      <c r="AI939" s="243"/>
    </row>
    <row r="940" spans="9:35">
      <c r="I940" s="243"/>
      <c r="J940" s="243"/>
      <c r="K940" s="243"/>
      <c r="L940" s="243"/>
      <c r="M940" s="243"/>
      <c r="N940" s="243"/>
      <c r="O940" s="243"/>
      <c r="P940" s="243"/>
      <c r="Q940" s="243"/>
      <c r="R940" s="243"/>
      <c r="S940" s="243"/>
      <c r="T940" s="243"/>
      <c r="U940" s="243"/>
      <c r="V940" s="243"/>
      <c r="W940" s="243"/>
      <c r="X940" s="243"/>
      <c r="Y940" s="243"/>
      <c r="Z940" s="243"/>
      <c r="AA940" s="243"/>
      <c r="AB940" s="243"/>
      <c r="AC940" s="243"/>
      <c r="AD940" s="243"/>
      <c r="AE940" s="243"/>
      <c r="AF940" s="243"/>
      <c r="AG940" s="243"/>
      <c r="AH940" s="243"/>
      <c r="AI940" s="243"/>
    </row>
    <row r="941" spans="9:35">
      <c r="I941" s="243"/>
      <c r="J941" s="243"/>
      <c r="K941" s="243"/>
      <c r="L941" s="243"/>
      <c r="M941" s="243"/>
      <c r="N941" s="243"/>
      <c r="O941" s="243"/>
      <c r="P941" s="243"/>
      <c r="Q941" s="243"/>
      <c r="R941" s="243"/>
      <c r="S941" s="243"/>
      <c r="T941" s="243"/>
      <c r="U941" s="243"/>
      <c r="V941" s="243"/>
      <c r="W941" s="243"/>
      <c r="X941" s="243"/>
      <c r="Y941" s="243"/>
      <c r="Z941" s="243"/>
      <c r="AA941" s="243"/>
      <c r="AB941" s="243"/>
      <c r="AC941" s="243"/>
      <c r="AD941" s="243"/>
      <c r="AE941" s="243"/>
      <c r="AF941" s="243"/>
      <c r="AG941" s="243"/>
      <c r="AH941" s="243"/>
      <c r="AI941" s="243"/>
    </row>
    <row r="942" spans="9:35">
      <c r="I942" s="243"/>
      <c r="J942" s="243"/>
      <c r="K942" s="243"/>
      <c r="L942" s="243"/>
      <c r="M942" s="243"/>
      <c r="N942" s="243"/>
      <c r="O942" s="243"/>
      <c r="P942" s="243"/>
      <c r="Q942" s="243"/>
      <c r="R942" s="243"/>
      <c r="S942" s="243"/>
      <c r="T942" s="243"/>
      <c r="U942" s="243"/>
      <c r="V942" s="243"/>
      <c r="W942" s="243"/>
      <c r="X942" s="243"/>
      <c r="Y942" s="243"/>
      <c r="Z942" s="243"/>
      <c r="AA942" s="243"/>
      <c r="AB942" s="243"/>
      <c r="AC942" s="243"/>
      <c r="AD942" s="243"/>
      <c r="AE942" s="243"/>
      <c r="AF942" s="243"/>
      <c r="AG942" s="243"/>
      <c r="AH942" s="243"/>
      <c r="AI942" s="243"/>
    </row>
    <row r="943" spans="9:35">
      <c r="I943" s="243"/>
      <c r="J943" s="243"/>
      <c r="K943" s="243"/>
      <c r="L943" s="243"/>
      <c r="M943" s="243"/>
      <c r="N943" s="243"/>
      <c r="O943" s="243"/>
      <c r="P943" s="243"/>
      <c r="Q943" s="243"/>
      <c r="R943" s="243"/>
      <c r="S943" s="243"/>
      <c r="T943" s="243"/>
      <c r="U943" s="243"/>
      <c r="V943" s="243"/>
      <c r="W943" s="243"/>
      <c r="X943" s="243"/>
      <c r="Y943" s="243"/>
      <c r="Z943" s="243"/>
      <c r="AA943" s="243"/>
      <c r="AB943" s="243"/>
      <c r="AC943" s="243"/>
      <c r="AD943" s="243"/>
      <c r="AE943" s="243"/>
      <c r="AF943" s="243"/>
      <c r="AG943" s="243"/>
      <c r="AH943" s="243"/>
      <c r="AI943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73"/>
  <sheetViews>
    <sheetView zoomScale="76" zoomScaleNormal="85" workbookViewId="0">
      <selection activeCell="N25" sqref="N25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3651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44025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596</v>
      </c>
      <c r="M9" s="21" t="s">
        <v>597</v>
      </c>
      <c r="N9" s="22" t="s">
        <v>598</v>
      </c>
      <c r="O9" s="21" t="s">
        <v>599</v>
      </c>
      <c r="Q9" s="16"/>
      <c r="R9" s="17"/>
      <c r="S9" s="16"/>
      <c r="T9" s="16"/>
      <c r="U9" s="16"/>
      <c r="V9" s="16"/>
      <c r="W9" s="16"/>
      <c r="X9" s="16"/>
    </row>
    <row r="10" spans="1:28" s="441" customFormat="1" ht="14.25">
      <c r="A10" s="503">
        <v>1</v>
      </c>
      <c r="B10" s="494">
        <v>43980</v>
      </c>
      <c r="C10" s="504"/>
      <c r="D10" s="505" t="s">
        <v>3630</v>
      </c>
      <c r="E10" s="506" t="s">
        <v>601</v>
      </c>
      <c r="F10" s="506">
        <v>9900</v>
      </c>
      <c r="G10" s="507">
        <v>9400</v>
      </c>
      <c r="H10" s="506">
        <v>10440</v>
      </c>
      <c r="I10" s="508" t="s">
        <v>3631</v>
      </c>
      <c r="J10" s="492" t="s">
        <v>3708</v>
      </c>
      <c r="K10" s="492">
        <f t="shared" ref="K10:K11" si="0">H10-F10</f>
        <v>540</v>
      </c>
      <c r="L10" s="499">
        <f t="shared" ref="L10:L11" si="1">K10/F10</f>
        <v>5.4545454545454543E-2</v>
      </c>
      <c r="M10" s="500" t="s">
        <v>600</v>
      </c>
      <c r="N10" s="501">
        <v>44020</v>
      </c>
      <c r="O10" s="502"/>
      <c r="Q10" s="442"/>
      <c r="R10" s="443" t="s">
        <v>603</v>
      </c>
      <c r="S10" s="442"/>
      <c r="T10" s="442"/>
      <c r="U10" s="442"/>
      <c r="V10" s="442"/>
      <c r="W10" s="442"/>
      <c r="X10" s="442"/>
      <c r="Y10" s="442"/>
      <c r="Z10" s="442"/>
      <c r="AA10" s="442"/>
      <c r="AB10" s="442"/>
    </row>
    <row r="11" spans="1:28" s="441" customFormat="1" ht="14.25">
      <c r="A11" s="503">
        <v>2</v>
      </c>
      <c r="B11" s="494">
        <v>43990</v>
      </c>
      <c r="C11" s="504"/>
      <c r="D11" s="505" t="s">
        <v>3634</v>
      </c>
      <c r="E11" s="506" t="s">
        <v>601</v>
      </c>
      <c r="F11" s="506">
        <v>229</v>
      </c>
      <c r="G11" s="507">
        <v>217</v>
      </c>
      <c r="H11" s="506">
        <v>241.5</v>
      </c>
      <c r="I11" s="508" t="s">
        <v>3629</v>
      </c>
      <c r="J11" s="492" t="s">
        <v>3670</v>
      </c>
      <c r="K11" s="492">
        <f t="shared" si="0"/>
        <v>12.5</v>
      </c>
      <c r="L11" s="499">
        <f t="shared" si="1"/>
        <v>5.458515283842795E-2</v>
      </c>
      <c r="M11" s="500" t="s">
        <v>600</v>
      </c>
      <c r="N11" s="501">
        <v>44015</v>
      </c>
      <c r="O11" s="502"/>
      <c r="Q11" s="442"/>
      <c r="R11" s="443" t="s">
        <v>3187</v>
      </c>
      <c r="S11" s="442"/>
      <c r="T11" s="442"/>
      <c r="U11" s="442"/>
      <c r="V11" s="442"/>
      <c r="W11" s="442"/>
      <c r="X11" s="442"/>
      <c r="Y11" s="442"/>
      <c r="Z11" s="442"/>
      <c r="AA11" s="442"/>
      <c r="AB11" s="442"/>
    </row>
    <row r="12" spans="1:28" s="441" customFormat="1" ht="14.25">
      <c r="A12" s="503">
        <v>3</v>
      </c>
      <c r="B12" s="494">
        <v>44001</v>
      </c>
      <c r="C12" s="504"/>
      <c r="D12" s="505" t="s">
        <v>98</v>
      </c>
      <c r="E12" s="506" t="s">
        <v>601</v>
      </c>
      <c r="F12" s="497">
        <v>150</v>
      </c>
      <c r="G12" s="506">
        <v>140</v>
      </c>
      <c r="H12" s="506">
        <v>159</v>
      </c>
      <c r="I12" s="508" t="s">
        <v>3636</v>
      </c>
      <c r="J12" s="492" t="s">
        <v>3406</v>
      </c>
      <c r="K12" s="492">
        <f t="shared" ref="K12" si="2">H12-F12</f>
        <v>9</v>
      </c>
      <c r="L12" s="499">
        <f t="shared" ref="L12" si="3">K12/F12</f>
        <v>0.06</v>
      </c>
      <c r="M12" s="500" t="s">
        <v>600</v>
      </c>
      <c r="N12" s="501">
        <v>44019</v>
      </c>
      <c r="O12" s="502"/>
      <c r="Q12" s="442"/>
      <c r="R12" s="443" t="s">
        <v>3187</v>
      </c>
      <c r="S12" s="442"/>
      <c r="T12" s="442"/>
      <c r="U12" s="442"/>
      <c r="V12" s="442"/>
      <c r="W12" s="442"/>
      <c r="X12" s="442"/>
      <c r="Y12" s="442"/>
      <c r="Z12" s="442"/>
      <c r="AA12" s="442"/>
      <c r="AB12" s="442"/>
    </row>
    <row r="13" spans="1:28" s="441" customFormat="1" ht="14.25">
      <c r="A13" s="503">
        <v>4</v>
      </c>
      <c r="B13" s="494">
        <v>44004</v>
      </c>
      <c r="C13" s="504"/>
      <c r="D13" s="505" t="s">
        <v>76</v>
      </c>
      <c r="E13" s="506" t="s">
        <v>601</v>
      </c>
      <c r="F13" s="506">
        <v>358.5</v>
      </c>
      <c r="G13" s="507">
        <v>335</v>
      </c>
      <c r="H13" s="506">
        <v>378.5</v>
      </c>
      <c r="I13" s="508" t="s">
        <v>3637</v>
      </c>
      <c r="J13" s="492" t="s">
        <v>3669</v>
      </c>
      <c r="K13" s="492">
        <f t="shared" ref="K13" si="4">H13-F13</f>
        <v>20</v>
      </c>
      <c r="L13" s="499">
        <f t="shared" ref="L13" si="5">K13/F13</f>
        <v>5.5788005578800558E-2</v>
      </c>
      <c r="M13" s="500" t="s">
        <v>600</v>
      </c>
      <c r="N13" s="501">
        <v>44015</v>
      </c>
      <c r="O13" s="502"/>
      <c r="Q13" s="442"/>
      <c r="R13" s="443" t="s">
        <v>3187</v>
      </c>
      <c r="S13" s="442"/>
      <c r="T13" s="442"/>
      <c r="U13" s="442"/>
      <c r="V13" s="442"/>
      <c r="W13" s="442"/>
      <c r="X13" s="442"/>
      <c r="Y13" s="442"/>
      <c r="Z13" s="442"/>
      <c r="AA13" s="442"/>
      <c r="AB13" s="442"/>
    </row>
    <row r="14" spans="1:28" s="441" customFormat="1" ht="14.25">
      <c r="A14" s="480">
        <v>5</v>
      </c>
      <c r="B14" s="472">
        <v>44007</v>
      </c>
      <c r="C14" s="481"/>
      <c r="D14" s="482" t="s">
        <v>91</v>
      </c>
      <c r="E14" s="483" t="s">
        <v>601</v>
      </c>
      <c r="F14" s="483">
        <v>2340</v>
      </c>
      <c r="G14" s="484">
        <v>2200</v>
      </c>
      <c r="H14" s="483">
        <v>2195</v>
      </c>
      <c r="I14" s="485" t="s">
        <v>3632</v>
      </c>
      <c r="J14" s="457" t="s">
        <v>3656</v>
      </c>
      <c r="K14" s="457">
        <f t="shared" ref="K14:K15" si="6">H14-F14</f>
        <v>-145</v>
      </c>
      <c r="L14" s="458">
        <f t="shared" ref="L14:L15" si="7">K14/F14</f>
        <v>-6.1965811965811968E-2</v>
      </c>
      <c r="M14" s="473" t="s">
        <v>664</v>
      </c>
      <c r="N14" s="459">
        <v>44014</v>
      </c>
      <c r="O14" s="474"/>
      <c r="Q14" s="442"/>
      <c r="R14" s="443" t="s">
        <v>3187</v>
      </c>
      <c r="S14" s="442"/>
      <c r="T14" s="442"/>
      <c r="U14" s="442"/>
      <c r="V14" s="442"/>
      <c r="W14" s="442"/>
      <c r="X14" s="442"/>
      <c r="Y14" s="442"/>
      <c r="Z14" s="442"/>
      <c r="AA14" s="442"/>
      <c r="AB14" s="442"/>
    </row>
    <row r="15" spans="1:28" s="441" customFormat="1" ht="14.25">
      <c r="A15" s="503">
        <v>6</v>
      </c>
      <c r="B15" s="494">
        <v>44007</v>
      </c>
      <c r="C15" s="504"/>
      <c r="D15" s="505" t="s">
        <v>41</v>
      </c>
      <c r="E15" s="506" t="s">
        <v>601</v>
      </c>
      <c r="F15" s="506">
        <v>342.5</v>
      </c>
      <c r="G15" s="507">
        <v>322</v>
      </c>
      <c r="H15" s="506">
        <v>365</v>
      </c>
      <c r="I15" s="508">
        <v>380</v>
      </c>
      <c r="J15" s="492" t="s">
        <v>3671</v>
      </c>
      <c r="K15" s="492">
        <f t="shared" si="6"/>
        <v>22.5</v>
      </c>
      <c r="L15" s="499">
        <f t="shared" si="7"/>
        <v>6.569343065693431E-2</v>
      </c>
      <c r="M15" s="500" t="s">
        <v>600</v>
      </c>
      <c r="N15" s="501">
        <v>44015</v>
      </c>
      <c r="O15" s="502"/>
      <c r="Q15" s="442"/>
      <c r="R15" s="443" t="s">
        <v>3187</v>
      </c>
      <c r="S15" s="442"/>
      <c r="T15" s="442"/>
      <c r="U15" s="442"/>
      <c r="V15" s="442"/>
      <c r="W15" s="442"/>
      <c r="X15" s="442"/>
      <c r="Y15" s="442"/>
      <c r="Z15" s="442"/>
      <c r="AA15" s="442"/>
      <c r="AB15" s="442"/>
    </row>
    <row r="16" spans="1:28" s="441" customFormat="1" ht="14.25">
      <c r="A16" s="480">
        <v>7</v>
      </c>
      <c r="B16" s="472">
        <v>44008</v>
      </c>
      <c r="C16" s="481"/>
      <c r="D16" s="482" t="s">
        <v>3641</v>
      </c>
      <c r="E16" s="483" t="s">
        <v>3628</v>
      </c>
      <c r="F16" s="483">
        <v>1245</v>
      </c>
      <c r="G16" s="484">
        <v>1310</v>
      </c>
      <c r="H16" s="483">
        <v>1310</v>
      </c>
      <c r="I16" s="485" t="s">
        <v>3642</v>
      </c>
      <c r="J16" s="457" t="s">
        <v>3677</v>
      </c>
      <c r="K16" s="457">
        <f>F16-H16</f>
        <v>-65</v>
      </c>
      <c r="L16" s="458">
        <f t="shared" ref="L16:L17" si="8">K16/F16</f>
        <v>-5.2208835341365459E-2</v>
      </c>
      <c r="M16" s="473" t="s">
        <v>664</v>
      </c>
      <c r="N16" s="459">
        <v>44015</v>
      </c>
      <c r="O16" s="474"/>
      <c r="Q16" s="442"/>
      <c r="R16" s="443" t="s">
        <v>603</v>
      </c>
      <c r="S16" s="442"/>
      <c r="T16" s="442"/>
      <c r="U16" s="442"/>
      <c r="V16" s="442"/>
      <c r="W16" s="442"/>
      <c r="X16" s="442"/>
      <c r="Y16" s="442"/>
      <c r="Z16" s="442"/>
      <c r="AA16" s="442"/>
      <c r="AB16" s="442"/>
    </row>
    <row r="17" spans="1:28" s="441" customFormat="1" ht="14.25">
      <c r="A17" s="503">
        <v>8</v>
      </c>
      <c r="B17" s="494">
        <v>44008</v>
      </c>
      <c r="C17" s="504"/>
      <c r="D17" s="505" t="s">
        <v>338</v>
      </c>
      <c r="E17" s="506" t="s">
        <v>601</v>
      </c>
      <c r="F17" s="497">
        <v>277</v>
      </c>
      <c r="G17" s="506">
        <v>261</v>
      </c>
      <c r="H17" s="506">
        <v>296</v>
      </c>
      <c r="I17" s="508" t="s">
        <v>3633</v>
      </c>
      <c r="J17" s="492" t="s">
        <v>3692</v>
      </c>
      <c r="K17" s="492">
        <f t="shared" ref="K17" si="9">H17-F17</f>
        <v>19</v>
      </c>
      <c r="L17" s="499">
        <f t="shared" si="8"/>
        <v>6.8592057761732855E-2</v>
      </c>
      <c r="M17" s="500" t="s">
        <v>600</v>
      </c>
      <c r="N17" s="501">
        <v>44019</v>
      </c>
      <c r="O17" s="502"/>
      <c r="Q17" s="442"/>
      <c r="R17" s="443" t="s">
        <v>3187</v>
      </c>
      <c r="S17" s="442"/>
      <c r="T17" s="442"/>
      <c r="U17" s="442"/>
      <c r="V17" s="442"/>
      <c r="W17" s="442"/>
      <c r="X17" s="442"/>
      <c r="Y17" s="442"/>
      <c r="Z17" s="442"/>
      <c r="AA17" s="442"/>
      <c r="AB17" s="442"/>
    </row>
    <row r="18" spans="1:28" s="441" customFormat="1" ht="14.25">
      <c r="A18" s="503">
        <v>9</v>
      </c>
      <c r="B18" s="494">
        <v>44008</v>
      </c>
      <c r="C18" s="504"/>
      <c r="D18" s="505" t="s">
        <v>248</v>
      </c>
      <c r="E18" s="506" t="s">
        <v>601</v>
      </c>
      <c r="F18" s="506">
        <v>863</v>
      </c>
      <c r="G18" s="507">
        <v>815</v>
      </c>
      <c r="H18" s="506">
        <v>898.5</v>
      </c>
      <c r="I18" s="508" t="s">
        <v>3643</v>
      </c>
      <c r="J18" s="492" t="s">
        <v>3709</v>
      </c>
      <c r="K18" s="492">
        <f t="shared" ref="K18" si="10">H18-F18</f>
        <v>35.5</v>
      </c>
      <c r="L18" s="499">
        <f t="shared" ref="L18" si="11">K18/F18</f>
        <v>4.1135573580533026E-2</v>
      </c>
      <c r="M18" s="500" t="s">
        <v>600</v>
      </c>
      <c r="N18" s="501">
        <v>44020</v>
      </c>
      <c r="O18" s="502"/>
      <c r="Q18" s="442"/>
      <c r="R18" s="443" t="s">
        <v>603</v>
      </c>
      <c r="S18" s="442"/>
      <c r="T18" s="442"/>
      <c r="U18" s="442"/>
      <c r="V18" s="442"/>
      <c r="W18" s="442"/>
      <c r="X18" s="442"/>
      <c r="Y18" s="442"/>
      <c r="Z18" s="442"/>
      <c r="AA18" s="442"/>
      <c r="AB18" s="442"/>
    </row>
    <row r="19" spans="1:28" s="441" customFormat="1" ht="14.25">
      <c r="A19" s="460">
        <v>10</v>
      </c>
      <c r="B19" s="461">
        <v>44011</v>
      </c>
      <c r="C19" s="462"/>
      <c r="D19" s="463" t="s">
        <v>63</v>
      </c>
      <c r="E19" s="464" t="s">
        <v>601</v>
      </c>
      <c r="F19" s="465">
        <v>1300</v>
      </c>
      <c r="G19" s="464">
        <v>1235</v>
      </c>
      <c r="H19" s="464">
        <v>1346</v>
      </c>
      <c r="I19" s="466" t="s">
        <v>3646</v>
      </c>
      <c r="J19" s="467" t="s">
        <v>3679</v>
      </c>
      <c r="K19" s="467">
        <f t="shared" ref="K19" si="12">H19-F19</f>
        <v>46</v>
      </c>
      <c r="L19" s="468">
        <f t="shared" ref="L19" si="13">K19/F19</f>
        <v>3.5384615384615382E-2</v>
      </c>
      <c r="M19" s="469" t="s">
        <v>600</v>
      </c>
      <c r="N19" s="470">
        <v>44018</v>
      </c>
      <c r="O19" s="471"/>
      <c r="Q19" s="442"/>
      <c r="R19" s="443" t="s">
        <v>603</v>
      </c>
      <c r="S19" s="442"/>
      <c r="T19" s="442"/>
      <c r="U19" s="442"/>
      <c r="V19" s="442"/>
      <c r="W19" s="442"/>
      <c r="X19" s="442"/>
      <c r="Y19" s="442"/>
      <c r="Z19" s="442"/>
      <c r="AA19" s="442"/>
      <c r="AB19" s="442"/>
    </row>
    <row r="20" spans="1:28" s="441" customFormat="1" ht="14.25">
      <c r="A20" s="503">
        <v>11</v>
      </c>
      <c r="B20" s="494">
        <v>44012</v>
      </c>
      <c r="C20" s="505"/>
      <c r="D20" s="505" t="s">
        <v>197</v>
      </c>
      <c r="E20" s="506" t="s">
        <v>601</v>
      </c>
      <c r="F20" s="507">
        <v>426.5</v>
      </c>
      <c r="G20" s="506">
        <v>400</v>
      </c>
      <c r="H20" s="508">
        <v>452.5</v>
      </c>
      <c r="I20" s="503" t="s">
        <v>3647</v>
      </c>
      <c r="J20" s="494" t="s">
        <v>3676</v>
      </c>
      <c r="K20" s="492">
        <f t="shared" ref="K20" si="14">H20-F20</f>
        <v>26</v>
      </c>
      <c r="L20" s="499">
        <f t="shared" ref="L20" si="15">K20/F20</f>
        <v>6.096131301289566E-2</v>
      </c>
      <c r="M20" s="506" t="s">
        <v>600</v>
      </c>
      <c r="N20" s="501">
        <v>44015</v>
      </c>
      <c r="O20" s="506"/>
      <c r="Q20" s="442"/>
      <c r="R20" s="443" t="s">
        <v>3187</v>
      </c>
      <c r="S20" s="442"/>
      <c r="T20" s="442"/>
      <c r="U20" s="442"/>
      <c r="V20" s="442"/>
      <c r="W20" s="442"/>
      <c r="X20" s="442"/>
      <c r="Y20" s="442"/>
      <c r="Z20" s="442"/>
      <c r="AA20" s="442"/>
      <c r="AB20" s="442"/>
    </row>
    <row r="21" spans="1:28" s="441" customFormat="1" ht="14.25">
      <c r="A21" s="389">
        <v>12</v>
      </c>
      <c r="B21" s="418">
        <v>44014</v>
      </c>
      <c r="C21" s="434"/>
      <c r="D21" s="435" t="s">
        <v>136</v>
      </c>
      <c r="E21" s="436" t="s">
        <v>601</v>
      </c>
      <c r="F21" s="436" t="s">
        <v>3657</v>
      </c>
      <c r="G21" s="450">
        <v>874</v>
      </c>
      <c r="H21" s="436"/>
      <c r="I21" s="421" t="s">
        <v>3658</v>
      </c>
      <c r="J21" s="437" t="s">
        <v>602</v>
      </c>
      <c r="K21" s="437"/>
      <c r="L21" s="438"/>
      <c r="M21" s="437"/>
      <c r="N21" s="439"/>
      <c r="O21" s="440"/>
      <c r="Q21" s="442"/>
      <c r="R21" s="443" t="s">
        <v>603</v>
      </c>
      <c r="S21" s="442"/>
      <c r="T21" s="442"/>
      <c r="U21" s="442"/>
      <c r="V21" s="442"/>
      <c r="W21" s="442"/>
      <c r="X21" s="442"/>
      <c r="Y21" s="442"/>
      <c r="Z21" s="442"/>
      <c r="AA21" s="442"/>
      <c r="AB21" s="442"/>
    </row>
    <row r="22" spans="1:28" s="441" customFormat="1" ht="14.25">
      <c r="A22" s="389">
        <v>13</v>
      </c>
      <c r="B22" s="418">
        <v>44015</v>
      </c>
      <c r="C22" s="434"/>
      <c r="D22" s="435" t="s">
        <v>153</v>
      </c>
      <c r="E22" s="436" t="s">
        <v>601</v>
      </c>
      <c r="F22" s="436" t="s">
        <v>3672</v>
      </c>
      <c r="G22" s="450">
        <v>15900</v>
      </c>
      <c r="H22" s="436"/>
      <c r="I22" s="421" t="s">
        <v>3673</v>
      </c>
      <c r="J22" s="437" t="s">
        <v>602</v>
      </c>
      <c r="K22" s="437"/>
      <c r="L22" s="438"/>
      <c r="M22" s="437"/>
      <c r="N22" s="439"/>
      <c r="O22" s="440"/>
      <c r="Q22" s="442"/>
      <c r="R22" s="443" t="s">
        <v>3187</v>
      </c>
      <c r="S22" s="442"/>
      <c r="T22" s="442"/>
      <c r="U22" s="442"/>
      <c r="V22" s="442"/>
      <c r="W22" s="442"/>
      <c r="X22" s="442"/>
      <c r="Y22" s="442"/>
      <c r="Z22" s="442"/>
      <c r="AA22" s="442"/>
      <c r="AB22" s="442"/>
    </row>
    <row r="23" spans="1:28" s="441" customFormat="1" ht="14.25">
      <c r="A23" s="389">
        <v>14</v>
      </c>
      <c r="B23" s="418">
        <v>44018</v>
      </c>
      <c r="C23" s="434"/>
      <c r="D23" s="435" t="s">
        <v>76</v>
      </c>
      <c r="E23" s="436" t="s">
        <v>601</v>
      </c>
      <c r="F23" s="436" t="s">
        <v>3680</v>
      </c>
      <c r="G23" s="450">
        <v>344</v>
      </c>
      <c r="H23" s="436"/>
      <c r="I23" s="421" t="s">
        <v>3637</v>
      </c>
      <c r="J23" s="437" t="s">
        <v>602</v>
      </c>
      <c r="K23" s="437"/>
      <c r="L23" s="438"/>
      <c r="M23" s="437"/>
      <c r="N23" s="439"/>
      <c r="O23" s="440"/>
      <c r="Q23" s="442"/>
      <c r="R23" s="443" t="s">
        <v>3187</v>
      </c>
      <c r="S23" s="442"/>
      <c r="T23" s="442"/>
      <c r="U23" s="442"/>
      <c r="V23" s="442"/>
      <c r="W23" s="442"/>
      <c r="X23" s="442"/>
      <c r="Y23" s="442"/>
      <c r="Z23" s="442"/>
      <c r="AA23" s="442"/>
      <c r="AB23" s="442"/>
    </row>
    <row r="24" spans="1:28" s="441" customFormat="1" ht="14.25">
      <c r="A24" s="460">
        <v>15</v>
      </c>
      <c r="B24" s="461">
        <v>44018</v>
      </c>
      <c r="C24" s="462"/>
      <c r="D24" s="463" t="s">
        <v>301</v>
      </c>
      <c r="E24" s="464" t="s">
        <v>601</v>
      </c>
      <c r="F24" s="465">
        <v>1810</v>
      </c>
      <c r="G24" s="464">
        <v>1670</v>
      </c>
      <c r="H24" s="464">
        <v>1875</v>
      </c>
      <c r="I24" s="466" t="s">
        <v>3681</v>
      </c>
      <c r="J24" s="467" t="s">
        <v>3693</v>
      </c>
      <c r="K24" s="467">
        <f t="shared" ref="K24" si="16">H24-F24</f>
        <v>65</v>
      </c>
      <c r="L24" s="468">
        <f t="shared" ref="L24" si="17">K24/F24</f>
        <v>3.591160220994475E-2</v>
      </c>
      <c r="M24" s="469" t="s">
        <v>600</v>
      </c>
      <c r="N24" s="470">
        <v>44019</v>
      </c>
      <c r="O24" s="471"/>
      <c r="Q24" s="442"/>
      <c r="R24" s="443" t="s">
        <v>603</v>
      </c>
      <c r="S24" s="442"/>
      <c r="T24" s="442"/>
      <c r="U24" s="442"/>
      <c r="V24" s="442"/>
      <c r="W24" s="442"/>
      <c r="X24" s="442"/>
      <c r="Y24" s="442"/>
      <c r="Z24" s="442"/>
      <c r="AA24" s="442"/>
      <c r="AB24" s="442"/>
    </row>
    <row r="25" spans="1:28" s="441" customFormat="1" ht="14.25">
      <c r="A25" s="460">
        <v>16</v>
      </c>
      <c r="B25" s="461">
        <v>44018</v>
      </c>
      <c r="C25" s="462"/>
      <c r="D25" s="463" t="s">
        <v>565</v>
      </c>
      <c r="E25" s="464" t="s">
        <v>601</v>
      </c>
      <c r="F25" s="465">
        <v>1000</v>
      </c>
      <c r="G25" s="464">
        <v>935</v>
      </c>
      <c r="H25" s="464">
        <v>1040</v>
      </c>
      <c r="I25" s="466" t="s">
        <v>3682</v>
      </c>
      <c r="J25" s="467" t="s">
        <v>3696</v>
      </c>
      <c r="K25" s="467">
        <f t="shared" ref="K25" si="18">H25-F25</f>
        <v>40</v>
      </c>
      <c r="L25" s="468">
        <f t="shared" ref="L25" si="19">K25/F25</f>
        <v>0.04</v>
      </c>
      <c r="M25" s="469" t="s">
        <v>600</v>
      </c>
      <c r="N25" s="470">
        <v>44020</v>
      </c>
      <c r="O25" s="471"/>
      <c r="Q25" s="442"/>
      <c r="R25" s="443" t="s">
        <v>3187</v>
      </c>
      <c r="S25" s="442"/>
      <c r="T25" s="442"/>
      <c r="U25" s="442"/>
      <c r="V25" s="442"/>
      <c r="W25" s="442"/>
      <c r="X25" s="442"/>
      <c r="Y25" s="442"/>
      <c r="Z25" s="442"/>
      <c r="AA25" s="442"/>
      <c r="AB25" s="442"/>
    </row>
    <row r="26" spans="1:28" s="441" customFormat="1" ht="14.25">
      <c r="A26" s="389">
        <v>17</v>
      </c>
      <c r="B26" s="418">
        <v>44018</v>
      </c>
      <c r="C26" s="434"/>
      <c r="D26" s="435" t="s">
        <v>190</v>
      </c>
      <c r="E26" s="436" t="s">
        <v>601</v>
      </c>
      <c r="F26" s="436" t="s">
        <v>3683</v>
      </c>
      <c r="G26" s="450">
        <v>2210</v>
      </c>
      <c r="H26" s="436"/>
      <c r="I26" s="421" t="s">
        <v>3684</v>
      </c>
      <c r="J26" s="437" t="s">
        <v>602</v>
      </c>
      <c r="K26" s="437"/>
      <c r="L26" s="438"/>
      <c r="M26" s="437"/>
      <c r="N26" s="439"/>
      <c r="O26" s="440"/>
      <c r="Q26" s="442"/>
      <c r="R26" s="443" t="s">
        <v>603</v>
      </c>
      <c r="S26" s="442"/>
      <c r="T26" s="442"/>
      <c r="U26" s="442"/>
      <c r="V26" s="442"/>
      <c r="W26" s="442"/>
      <c r="X26" s="442"/>
      <c r="Y26" s="442"/>
      <c r="Z26" s="442"/>
      <c r="AA26" s="442"/>
      <c r="AB26" s="442"/>
    </row>
    <row r="27" spans="1:28" s="441" customFormat="1" ht="14.25">
      <c r="A27" s="389">
        <v>18</v>
      </c>
      <c r="B27" s="418">
        <v>44020</v>
      </c>
      <c r="C27" s="434"/>
      <c r="D27" s="435" t="s">
        <v>803</v>
      </c>
      <c r="E27" s="436" t="s">
        <v>601</v>
      </c>
      <c r="F27" s="436" t="s">
        <v>3697</v>
      </c>
      <c r="G27" s="450">
        <v>880</v>
      </c>
      <c r="H27" s="436"/>
      <c r="I27" s="421" t="s">
        <v>3698</v>
      </c>
      <c r="J27" s="437" t="s">
        <v>602</v>
      </c>
      <c r="K27" s="437"/>
      <c r="L27" s="438"/>
      <c r="M27" s="437"/>
      <c r="N27" s="439"/>
      <c r="O27" s="440"/>
      <c r="Q27" s="442"/>
      <c r="R27" s="443" t="s">
        <v>603</v>
      </c>
      <c r="S27" s="442"/>
      <c r="T27" s="442"/>
      <c r="U27" s="442"/>
      <c r="V27" s="442"/>
      <c r="W27" s="442"/>
      <c r="X27" s="442"/>
      <c r="Y27" s="442"/>
      <c r="Z27" s="442"/>
      <c r="AA27" s="442"/>
      <c r="AB27" s="442"/>
    </row>
    <row r="28" spans="1:28" s="441" customFormat="1" ht="14.25">
      <c r="A28" s="389">
        <v>19</v>
      </c>
      <c r="B28" s="418">
        <v>44020</v>
      </c>
      <c r="C28" s="434"/>
      <c r="D28" s="435" t="s">
        <v>409</v>
      </c>
      <c r="E28" s="436" t="s">
        <v>601</v>
      </c>
      <c r="F28" s="436" t="s">
        <v>3699</v>
      </c>
      <c r="G28" s="450">
        <v>92</v>
      </c>
      <c r="H28" s="436"/>
      <c r="I28" s="421" t="s">
        <v>3700</v>
      </c>
      <c r="J28" s="437" t="s">
        <v>602</v>
      </c>
      <c r="K28" s="437"/>
      <c r="L28" s="438"/>
      <c r="M28" s="437"/>
      <c r="N28" s="439"/>
      <c r="O28" s="440"/>
      <c r="Q28" s="442"/>
      <c r="R28" s="443" t="s">
        <v>603</v>
      </c>
      <c r="S28" s="442"/>
      <c r="T28" s="442"/>
      <c r="U28" s="442"/>
      <c r="V28" s="442"/>
      <c r="W28" s="442"/>
      <c r="X28" s="442"/>
      <c r="Y28" s="442"/>
      <c r="Z28" s="442"/>
      <c r="AA28" s="442"/>
      <c r="AB28" s="442"/>
    </row>
    <row r="29" spans="1:28" s="441" customFormat="1" ht="14.25">
      <c r="A29" s="460">
        <v>20</v>
      </c>
      <c r="B29" s="461">
        <v>44020</v>
      </c>
      <c r="C29" s="462"/>
      <c r="D29" s="463" t="s">
        <v>142</v>
      </c>
      <c r="E29" s="464" t="s">
        <v>3628</v>
      </c>
      <c r="F29" s="465">
        <v>6175</v>
      </c>
      <c r="G29" s="464">
        <v>6550</v>
      </c>
      <c r="H29" s="464">
        <v>5940</v>
      </c>
      <c r="I29" s="466" t="s">
        <v>3701</v>
      </c>
      <c r="J29" s="467" t="s">
        <v>3711</v>
      </c>
      <c r="K29" s="467">
        <f>F29-H29</f>
        <v>235</v>
      </c>
      <c r="L29" s="468">
        <f t="shared" ref="L29:L30" si="20">K29/F29</f>
        <v>3.8056680161943322E-2</v>
      </c>
      <c r="M29" s="469" t="s">
        <v>600</v>
      </c>
      <c r="N29" s="470">
        <v>44021</v>
      </c>
      <c r="O29" s="471"/>
      <c r="Q29" s="442"/>
      <c r="R29" s="443" t="s">
        <v>603</v>
      </c>
      <c r="S29" s="442"/>
      <c r="T29" s="442"/>
      <c r="U29" s="442"/>
      <c r="V29" s="442"/>
      <c r="W29" s="442"/>
      <c r="X29" s="442"/>
      <c r="Y29" s="442"/>
      <c r="Z29" s="442"/>
      <c r="AA29" s="442"/>
      <c r="AB29" s="442"/>
    </row>
    <row r="30" spans="1:28" s="441" customFormat="1" ht="14.25">
      <c r="A30" s="503">
        <v>21</v>
      </c>
      <c r="B30" s="494">
        <v>44020</v>
      </c>
      <c r="C30" s="505"/>
      <c r="D30" s="505" t="s">
        <v>237</v>
      </c>
      <c r="E30" s="506" t="s">
        <v>601</v>
      </c>
      <c r="F30" s="507">
        <v>237</v>
      </c>
      <c r="G30" s="506">
        <v>222</v>
      </c>
      <c r="H30" s="508">
        <v>250</v>
      </c>
      <c r="I30" s="503" t="s">
        <v>3702</v>
      </c>
      <c r="J30" s="494" t="s">
        <v>3712</v>
      </c>
      <c r="K30" s="492">
        <f t="shared" ref="K30" si="21">H30-F30</f>
        <v>13</v>
      </c>
      <c r="L30" s="499">
        <f t="shared" si="20"/>
        <v>5.4852320675105488E-2</v>
      </c>
      <c r="M30" s="506" t="s">
        <v>600</v>
      </c>
      <c r="N30" s="501">
        <v>44021</v>
      </c>
      <c r="O30" s="506"/>
      <c r="Q30" s="442"/>
      <c r="R30" s="443" t="s">
        <v>3187</v>
      </c>
      <c r="S30" s="442"/>
      <c r="T30" s="442"/>
      <c r="U30" s="442"/>
      <c r="V30" s="442"/>
      <c r="W30" s="442"/>
      <c r="X30" s="442"/>
      <c r="Y30" s="442"/>
      <c r="Z30" s="442"/>
      <c r="AA30" s="442"/>
      <c r="AB30" s="442"/>
    </row>
    <row r="31" spans="1:28" s="441" customFormat="1" ht="14.25">
      <c r="A31" s="389">
        <v>22</v>
      </c>
      <c r="B31" s="418">
        <v>44020</v>
      </c>
      <c r="C31" s="434"/>
      <c r="D31" s="435" t="s">
        <v>533</v>
      </c>
      <c r="E31" s="436" t="s">
        <v>601</v>
      </c>
      <c r="F31" s="436" t="s">
        <v>3705</v>
      </c>
      <c r="G31" s="450">
        <v>1065</v>
      </c>
      <c r="H31" s="436"/>
      <c r="I31" s="421" t="s">
        <v>3706</v>
      </c>
      <c r="J31" s="437" t="s">
        <v>602</v>
      </c>
      <c r="K31" s="437"/>
      <c r="L31" s="438"/>
      <c r="M31" s="437"/>
      <c r="N31" s="439"/>
      <c r="O31" s="440"/>
      <c r="Q31" s="442"/>
      <c r="R31" s="443" t="s">
        <v>3187</v>
      </c>
      <c r="S31" s="442"/>
      <c r="T31" s="442"/>
      <c r="U31" s="442"/>
      <c r="V31" s="442"/>
      <c r="W31" s="442"/>
      <c r="X31" s="442"/>
      <c r="Y31" s="442"/>
      <c r="Z31" s="442"/>
      <c r="AA31" s="442"/>
      <c r="AB31" s="442"/>
    </row>
    <row r="32" spans="1:28" s="441" customFormat="1" ht="14.25">
      <c r="A32" s="389">
        <v>23</v>
      </c>
      <c r="B32" s="418">
        <v>44021</v>
      </c>
      <c r="C32" s="434"/>
      <c r="D32" s="435" t="s">
        <v>95</v>
      </c>
      <c r="E32" s="436" t="s">
        <v>3721</v>
      </c>
      <c r="F32" s="436" t="s">
        <v>3722</v>
      </c>
      <c r="G32" s="450">
        <v>20650</v>
      </c>
      <c r="H32" s="436"/>
      <c r="I32" s="421" t="s">
        <v>3723</v>
      </c>
      <c r="J32" s="437" t="s">
        <v>602</v>
      </c>
      <c r="K32" s="437"/>
      <c r="L32" s="438"/>
      <c r="M32" s="437"/>
      <c r="N32" s="439"/>
      <c r="O32" s="440"/>
      <c r="Q32" s="442"/>
      <c r="R32" s="443" t="s">
        <v>603</v>
      </c>
      <c r="S32" s="442"/>
      <c r="T32" s="442"/>
      <c r="U32" s="442"/>
      <c r="V32" s="442"/>
      <c r="W32" s="442"/>
      <c r="X32" s="442"/>
      <c r="Y32" s="442"/>
      <c r="Z32" s="442"/>
      <c r="AA32" s="442"/>
      <c r="AB32" s="442"/>
    </row>
    <row r="33" spans="1:38" s="441" customFormat="1" ht="14.25">
      <c r="A33" s="389">
        <v>24</v>
      </c>
      <c r="B33" s="418">
        <v>44022</v>
      </c>
      <c r="C33" s="434"/>
      <c r="D33" s="540" t="s">
        <v>3732</v>
      </c>
      <c r="E33" s="436" t="s">
        <v>601</v>
      </c>
      <c r="F33" s="436" t="s">
        <v>3730</v>
      </c>
      <c r="G33" s="450">
        <v>370</v>
      </c>
      <c r="H33" s="436"/>
      <c r="I33" s="421" t="s">
        <v>3731</v>
      </c>
      <c r="J33" s="437" t="s">
        <v>602</v>
      </c>
      <c r="K33" s="437"/>
      <c r="L33" s="438"/>
      <c r="M33" s="437"/>
      <c r="N33" s="439"/>
      <c r="O33" s="440"/>
      <c r="Q33" s="442"/>
      <c r="R33" s="443" t="s">
        <v>3187</v>
      </c>
      <c r="S33" s="442"/>
      <c r="T33" s="442"/>
      <c r="U33" s="442"/>
      <c r="V33" s="442"/>
      <c r="W33" s="442"/>
      <c r="X33" s="442"/>
      <c r="Y33" s="442"/>
      <c r="Z33" s="442"/>
      <c r="AA33" s="442"/>
      <c r="AB33" s="442"/>
    </row>
    <row r="34" spans="1:38" s="5" customFormat="1" ht="14.25">
      <c r="A34" s="389"/>
      <c r="B34" s="418"/>
      <c r="C34" s="419"/>
      <c r="D34" s="397"/>
      <c r="E34" s="420"/>
      <c r="F34" s="421"/>
      <c r="G34" s="422"/>
      <c r="H34" s="422"/>
      <c r="I34" s="421"/>
      <c r="J34" s="382"/>
      <c r="K34" s="382"/>
      <c r="L34" s="381"/>
      <c r="M34" s="377"/>
      <c r="N34" s="395"/>
      <c r="O34" s="388"/>
      <c r="Q34" s="64"/>
      <c r="R34" s="341"/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38" s="5" customFormat="1" ht="12" customHeight="1">
      <c r="A35" s="23" t="s">
        <v>604</v>
      </c>
      <c r="B35" s="24"/>
      <c r="C35" s="25"/>
      <c r="D35" s="26"/>
      <c r="E35" s="27"/>
      <c r="F35" s="28"/>
      <c r="G35" s="28"/>
      <c r="H35" s="28"/>
      <c r="I35" s="28"/>
      <c r="J35" s="65"/>
      <c r="K35" s="28"/>
      <c r="L35" s="28"/>
      <c r="M35" s="38"/>
      <c r="N35" s="65"/>
      <c r="O35" s="66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9" t="s">
        <v>605</v>
      </c>
      <c r="B36" s="23"/>
      <c r="C36" s="23"/>
      <c r="D36" s="23"/>
      <c r="F36" s="30" t="s">
        <v>606</v>
      </c>
      <c r="G36" s="17"/>
      <c r="H36" s="31"/>
      <c r="I36" s="36"/>
      <c r="J36" s="67"/>
      <c r="K36" s="68"/>
      <c r="L36" s="69"/>
      <c r="M36" s="69"/>
      <c r="N36" s="16"/>
      <c r="O36" s="70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 t="s">
        <v>607</v>
      </c>
      <c r="B37" s="23"/>
      <c r="C37" s="23"/>
      <c r="D37" s="23"/>
      <c r="E37" s="32"/>
      <c r="F37" s="30" t="s">
        <v>608</v>
      </c>
      <c r="G37" s="17"/>
      <c r="H37" s="31"/>
      <c r="I37" s="36"/>
      <c r="J37" s="67"/>
      <c r="K37" s="68"/>
      <c r="L37" s="69"/>
      <c r="M37" s="69"/>
      <c r="N37" s="16"/>
      <c r="O37" s="70"/>
      <c r="P37" s="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23"/>
      <c r="B38" s="23"/>
      <c r="C38" s="23"/>
      <c r="D38" s="23"/>
      <c r="E38" s="32"/>
      <c r="F38" s="17"/>
      <c r="G38" s="17"/>
      <c r="H38" s="31"/>
      <c r="I38" s="36"/>
      <c r="J38" s="71"/>
      <c r="K38" s="68"/>
      <c r="L38" s="69"/>
      <c r="M38" s="17"/>
      <c r="N38" s="72"/>
      <c r="O38" s="5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ht="15">
      <c r="A39" s="11"/>
      <c r="B39" s="33" t="s">
        <v>609</v>
      </c>
      <c r="C39" s="33"/>
      <c r="D39" s="33"/>
      <c r="E39" s="33"/>
      <c r="F39" s="34"/>
      <c r="G39" s="32"/>
      <c r="H39" s="32"/>
      <c r="I39" s="73"/>
      <c r="J39" s="74"/>
      <c r="K39" s="75"/>
      <c r="L39" s="12"/>
      <c r="M39" s="12"/>
      <c r="N39" s="11"/>
      <c r="O39" s="53"/>
      <c r="R39" s="82"/>
      <c r="S39" s="16"/>
      <c r="T39" s="16"/>
      <c r="U39" s="16"/>
      <c r="V39" s="16"/>
      <c r="W39" s="16"/>
      <c r="X39" s="16"/>
      <c r="Y39" s="16"/>
      <c r="Z39" s="16"/>
    </row>
    <row r="40" spans="1:38" s="6" customFormat="1" ht="38.25">
      <c r="A40" s="20" t="s">
        <v>16</v>
      </c>
      <c r="B40" s="21" t="s">
        <v>575</v>
      </c>
      <c r="C40" s="21"/>
      <c r="D40" s="22" t="s">
        <v>588</v>
      </c>
      <c r="E40" s="21" t="s">
        <v>589</v>
      </c>
      <c r="F40" s="21" t="s">
        <v>590</v>
      </c>
      <c r="G40" s="21" t="s">
        <v>610</v>
      </c>
      <c r="H40" s="21" t="s">
        <v>592</v>
      </c>
      <c r="I40" s="21" t="s">
        <v>593</v>
      </c>
      <c r="J40" s="76" t="s">
        <v>594</v>
      </c>
      <c r="K40" s="62" t="s">
        <v>611</v>
      </c>
      <c r="L40" s="63" t="s">
        <v>596</v>
      </c>
      <c r="M40" s="77" t="s">
        <v>612</v>
      </c>
      <c r="N40" s="21" t="s">
        <v>613</v>
      </c>
      <c r="O40" s="21" t="s">
        <v>597</v>
      </c>
      <c r="P40" s="78" t="s">
        <v>598</v>
      </c>
      <c r="Q40" s="40"/>
      <c r="R40" s="38"/>
      <c r="S40" s="38"/>
      <c r="T40" s="38"/>
    </row>
    <row r="41" spans="1:38" s="413" customFormat="1" ht="15" customHeight="1">
      <c r="A41" s="476">
        <v>1</v>
      </c>
      <c r="B41" s="472">
        <v>44006</v>
      </c>
      <c r="C41" s="477"/>
      <c r="D41" s="455" t="s">
        <v>3639</v>
      </c>
      <c r="E41" s="456" t="s">
        <v>601</v>
      </c>
      <c r="F41" s="456">
        <v>646</v>
      </c>
      <c r="G41" s="478">
        <v>629</v>
      </c>
      <c r="H41" s="478">
        <v>625.5</v>
      </c>
      <c r="I41" s="456" t="s">
        <v>3640</v>
      </c>
      <c r="J41" s="457" t="s">
        <v>3652</v>
      </c>
      <c r="K41" s="457">
        <f t="shared" ref="K41:K43" si="22">H41-F41</f>
        <v>-20.5</v>
      </c>
      <c r="L41" s="458">
        <f t="shared" ref="L41:L43" si="23">K41/F41</f>
        <v>-3.1733746130030958E-2</v>
      </c>
      <c r="M41" s="473" t="s">
        <v>664</v>
      </c>
      <c r="N41" s="459"/>
      <c r="O41" s="474"/>
      <c r="P41" s="479">
        <v>44013</v>
      </c>
      <c r="Q41" s="7"/>
      <c r="R41" s="344" t="s">
        <v>603</v>
      </c>
      <c r="S41" s="433"/>
      <c r="T41" s="433"/>
      <c r="U41" s="433"/>
      <c r="V41" s="433"/>
      <c r="W41" s="433"/>
      <c r="X41" s="433"/>
      <c r="Y41" s="433"/>
      <c r="Z41" s="433"/>
      <c r="AA41" s="433"/>
    </row>
    <row r="42" spans="1:38" s="413" customFormat="1" ht="15" customHeight="1">
      <c r="A42" s="476">
        <v>2</v>
      </c>
      <c r="B42" s="472">
        <v>44006</v>
      </c>
      <c r="C42" s="477"/>
      <c r="D42" s="455" t="s">
        <v>136</v>
      </c>
      <c r="E42" s="456" t="s">
        <v>601</v>
      </c>
      <c r="F42" s="456">
        <v>957</v>
      </c>
      <c r="G42" s="478">
        <v>925</v>
      </c>
      <c r="H42" s="478">
        <v>925.5</v>
      </c>
      <c r="I42" s="456">
        <v>1025</v>
      </c>
      <c r="J42" s="457" t="s">
        <v>3653</v>
      </c>
      <c r="K42" s="457">
        <f t="shared" si="22"/>
        <v>-31.5</v>
      </c>
      <c r="L42" s="458">
        <f t="shared" si="23"/>
        <v>-3.2915360501567396E-2</v>
      </c>
      <c r="M42" s="473" t="s">
        <v>664</v>
      </c>
      <c r="N42" s="459"/>
      <c r="O42" s="474"/>
      <c r="P42" s="479">
        <v>44013</v>
      </c>
      <c r="Q42" s="7"/>
      <c r="R42" s="344" t="s">
        <v>3187</v>
      </c>
      <c r="S42" s="433"/>
      <c r="T42" s="433"/>
      <c r="U42" s="433"/>
      <c r="V42" s="433"/>
      <c r="W42" s="433"/>
      <c r="X42" s="433"/>
      <c r="Y42" s="433"/>
      <c r="Z42" s="433"/>
      <c r="AA42" s="433"/>
    </row>
    <row r="43" spans="1:38" s="413" customFormat="1" ht="15" customHeight="1">
      <c r="A43" s="493">
        <v>3</v>
      </c>
      <c r="B43" s="494">
        <v>44008</v>
      </c>
      <c r="C43" s="495"/>
      <c r="D43" s="496" t="s">
        <v>53</v>
      </c>
      <c r="E43" s="497" t="s">
        <v>601</v>
      </c>
      <c r="F43" s="497">
        <v>782</v>
      </c>
      <c r="G43" s="498">
        <v>758</v>
      </c>
      <c r="H43" s="498">
        <v>803</v>
      </c>
      <c r="I43" s="497">
        <v>825</v>
      </c>
      <c r="J43" s="492" t="s">
        <v>650</v>
      </c>
      <c r="K43" s="492">
        <f t="shared" si="22"/>
        <v>21</v>
      </c>
      <c r="L43" s="499">
        <f t="shared" si="23"/>
        <v>2.6854219948849106E-2</v>
      </c>
      <c r="M43" s="500" t="s">
        <v>600</v>
      </c>
      <c r="N43" s="501"/>
      <c r="O43" s="502"/>
      <c r="P43" s="501">
        <v>44020</v>
      </c>
      <c r="Q43" s="7"/>
      <c r="R43" s="344" t="s">
        <v>3187</v>
      </c>
      <c r="S43" s="433"/>
      <c r="T43" s="433"/>
      <c r="U43" s="433"/>
      <c r="V43" s="433"/>
      <c r="W43" s="433"/>
      <c r="X43" s="433"/>
      <c r="Y43" s="433"/>
      <c r="Z43" s="433"/>
      <c r="AA43" s="433"/>
    </row>
    <row r="44" spans="1:38" s="413" customFormat="1" ht="15" customHeight="1">
      <c r="A44" s="493">
        <v>4</v>
      </c>
      <c r="B44" s="494">
        <v>44011</v>
      </c>
      <c r="C44" s="495"/>
      <c r="D44" s="496" t="s">
        <v>98</v>
      </c>
      <c r="E44" s="497" t="s">
        <v>601</v>
      </c>
      <c r="F44" s="497">
        <v>147</v>
      </c>
      <c r="G44" s="498">
        <v>142.5</v>
      </c>
      <c r="H44" s="498">
        <v>151</v>
      </c>
      <c r="I44" s="497" t="s">
        <v>3645</v>
      </c>
      <c r="J44" s="492" t="s">
        <v>3666</v>
      </c>
      <c r="K44" s="492">
        <f t="shared" ref="K44:K46" si="24">H44-F44</f>
        <v>4</v>
      </c>
      <c r="L44" s="499">
        <f t="shared" ref="L44:L46" si="25">K44/F44</f>
        <v>2.7210884353741496E-2</v>
      </c>
      <c r="M44" s="500" t="s">
        <v>600</v>
      </c>
      <c r="N44" s="501"/>
      <c r="O44" s="502"/>
      <c r="P44" s="501">
        <v>44014</v>
      </c>
      <c r="Q44" s="7"/>
      <c r="R44" s="344" t="s">
        <v>603</v>
      </c>
      <c r="S44" s="433"/>
      <c r="T44" s="433"/>
      <c r="U44" s="433"/>
      <c r="V44" s="433"/>
      <c r="W44" s="433"/>
      <c r="X44" s="433"/>
      <c r="Y44" s="433"/>
      <c r="Z44" s="433"/>
      <c r="AA44" s="433"/>
    </row>
    <row r="45" spans="1:38" s="413" customFormat="1" ht="15" customHeight="1">
      <c r="A45" s="493">
        <v>5</v>
      </c>
      <c r="B45" s="494">
        <v>44012</v>
      </c>
      <c r="C45" s="495"/>
      <c r="D45" s="496" t="s">
        <v>126</v>
      </c>
      <c r="E45" s="497" t="s">
        <v>601</v>
      </c>
      <c r="F45" s="497">
        <v>726.5</v>
      </c>
      <c r="G45" s="498">
        <v>714</v>
      </c>
      <c r="H45" s="498">
        <v>744.5</v>
      </c>
      <c r="I45" s="497" t="s">
        <v>3649</v>
      </c>
      <c r="J45" s="492" t="s">
        <v>3665</v>
      </c>
      <c r="K45" s="492">
        <f t="shared" si="24"/>
        <v>18</v>
      </c>
      <c r="L45" s="499">
        <f t="shared" si="25"/>
        <v>2.4776324845147971E-2</v>
      </c>
      <c r="M45" s="500" t="s">
        <v>600</v>
      </c>
      <c r="N45" s="501"/>
      <c r="O45" s="502"/>
      <c r="P45" s="501">
        <v>44014</v>
      </c>
      <c r="Q45" s="7"/>
      <c r="R45" s="344" t="s">
        <v>603</v>
      </c>
      <c r="S45" s="433"/>
      <c r="T45" s="433"/>
      <c r="U45" s="433"/>
      <c r="V45" s="433"/>
      <c r="W45" s="433"/>
      <c r="X45" s="433"/>
      <c r="Y45" s="433"/>
      <c r="Z45" s="433"/>
      <c r="AA45" s="433"/>
    </row>
    <row r="46" spans="1:38" s="413" customFormat="1" ht="15" customHeight="1">
      <c r="A46" s="476">
        <v>6</v>
      </c>
      <c r="B46" s="472">
        <v>44013</v>
      </c>
      <c r="C46" s="477"/>
      <c r="D46" s="455" t="s">
        <v>91</v>
      </c>
      <c r="E46" s="456" t="s">
        <v>601</v>
      </c>
      <c r="F46" s="456">
        <v>2255</v>
      </c>
      <c r="G46" s="478">
        <v>2200</v>
      </c>
      <c r="H46" s="478">
        <v>2195</v>
      </c>
      <c r="I46" s="456">
        <v>2350</v>
      </c>
      <c r="J46" s="457" t="s">
        <v>3663</v>
      </c>
      <c r="K46" s="457">
        <f t="shared" si="24"/>
        <v>-60</v>
      </c>
      <c r="L46" s="458">
        <f t="shared" si="25"/>
        <v>-2.6607538802660754E-2</v>
      </c>
      <c r="M46" s="473" t="s">
        <v>664</v>
      </c>
      <c r="N46" s="459"/>
      <c r="O46" s="474"/>
      <c r="P46" s="479">
        <v>44014</v>
      </c>
      <c r="Q46" s="7"/>
      <c r="R46" s="344" t="s">
        <v>603</v>
      </c>
      <c r="S46" s="433"/>
      <c r="T46" s="433"/>
      <c r="U46" s="433"/>
      <c r="V46" s="433"/>
      <c r="W46" s="433"/>
      <c r="X46" s="433"/>
      <c r="Y46" s="433"/>
      <c r="Z46" s="433"/>
      <c r="AA46" s="433"/>
    </row>
    <row r="47" spans="1:38" s="413" customFormat="1" ht="15" customHeight="1">
      <c r="A47" s="514">
        <v>7</v>
      </c>
      <c r="B47" s="511">
        <v>44014</v>
      </c>
      <c r="C47" s="512"/>
      <c r="D47" s="510" t="s">
        <v>46</v>
      </c>
      <c r="E47" s="513" t="s">
        <v>3628</v>
      </c>
      <c r="F47" s="514">
        <v>194</v>
      </c>
      <c r="G47" s="514">
        <v>200</v>
      </c>
      <c r="H47" s="514">
        <v>194</v>
      </c>
      <c r="I47" s="514" t="s">
        <v>3659</v>
      </c>
      <c r="J47" s="515" t="s">
        <v>709</v>
      </c>
      <c r="K47" s="516">
        <v>0</v>
      </c>
      <c r="L47" s="517">
        <v>0</v>
      </c>
      <c r="M47" s="515" t="s">
        <v>709</v>
      </c>
      <c r="N47" s="518"/>
      <c r="O47" s="519"/>
      <c r="P47" s="520">
        <v>44015</v>
      </c>
      <c r="Q47" s="7"/>
      <c r="R47" s="344" t="s">
        <v>603</v>
      </c>
      <c r="S47" s="433"/>
      <c r="T47" s="433"/>
      <c r="U47" s="433"/>
      <c r="V47" s="433"/>
      <c r="W47" s="433"/>
      <c r="X47" s="433"/>
      <c r="Y47" s="433"/>
      <c r="Z47" s="433"/>
      <c r="AA47" s="433"/>
    </row>
    <row r="48" spans="1:38" s="413" customFormat="1" ht="15" customHeight="1">
      <c r="A48" s="394">
        <v>8</v>
      </c>
      <c r="B48" s="418">
        <v>44015</v>
      </c>
      <c r="C48" s="378"/>
      <c r="D48" s="379" t="s">
        <v>83</v>
      </c>
      <c r="E48" s="417" t="s">
        <v>601</v>
      </c>
      <c r="F48" s="417" t="s">
        <v>3674</v>
      </c>
      <c r="G48" s="399">
        <v>615</v>
      </c>
      <c r="H48" s="399"/>
      <c r="I48" s="417" t="s">
        <v>3675</v>
      </c>
      <c r="J48" s="398" t="s">
        <v>602</v>
      </c>
      <c r="K48" s="398"/>
      <c r="L48" s="381"/>
      <c r="M48" s="437"/>
      <c r="N48" s="454"/>
      <c r="O48" s="440"/>
      <c r="P48" s="521"/>
      <c r="Q48" s="7"/>
      <c r="R48" s="344" t="s">
        <v>603</v>
      </c>
      <c r="S48" s="433"/>
      <c r="T48" s="433"/>
      <c r="U48" s="433"/>
      <c r="V48" s="433"/>
      <c r="W48" s="433"/>
      <c r="X48" s="433"/>
      <c r="Y48" s="433"/>
      <c r="Z48" s="433"/>
      <c r="AA48" s="433"/>
    </row>
    <row r="49" spans="1:34" s="413" customFormat="1" ht="15" customHeight="1">
      <c r="A49" s="394">
        <v>9</v>
      </c>
      <c r="B49" s="418">
        <v>44020</v>
      </c>
      <c r="C49" s="378"/>
      <c r="D49" s="529" t="s">
        <v>69</v>
      </c>
      <c r="E49" s="417" t="s">
        <v>601</v>
      </c>
      <c r="F49" s="417" t="s">
        <v>3703</v>
      </c>
      <c r="G49" s="399">
        <v>549</v>
      </c>
      <c r="H49" s="399"/>
      <c r="I49" s="417" t="s">
        <v>3704</v>
      </c>
      <c r="J49" s="398" t="s">
        <v>602</v>
      </c>
      <c r="K49" s="398"/>
      <c r="L49" s="381"/>
      <c r="M49" s="437"/>
      <c r="N49" s="454"/>
      <c r="O49" s="440"/>
      <c r="P49" s="521"/>
      <c r="Q49" s="7"/>
      <c r="R49" s="344" t="s">
        <v>603</v>
      </c>
      <c r="S49" s="433"/>
      <c r="T49" s="433"/>
      <c r="U49" s="433"/>
      <c r="V49" s="433"/>
      <c r="W49" s="433"/>
      <c r="X49" s="433"/>
      <c r="Y49" s="433"/>
      <c r="Z49" s="433"/>
      <c r="AA49" s="433"/>
    </row>
    <row r="50" spans="1:34" s="413" customFormat="1" ht="15" customHeight="1">
      <c r="A50" s="394">
        <v>10</v>
      </c>
      <c r="B50" s="418">
        <v>44021</v>
      </c>
      <c r="C50" s="378"/>
      <c r="D50" s="379" t="s">
        <v>108</v>
      </c>
      <c r="E50" s="417" t="s">
        <v>3628</v>
      </c>
      <c r="F50" s="417" t="s">
        <v>3713</v>
      </c>
      <c r="G50" s="399">
        <v>596</v>
      </c>
      <c r="H50" s="399"/>
      <c r="I50" s="417" t="s">
        <v>3714</v>
      </c>
      <c r="J50" s="398" t="s">
        <v>602</v>
      </c>
      <c r="K50" s="398"/>
      <c r="L50" s="381"/>
      <c r="M50" s="437"/>
      <c r="N50" s="454"/>
      <c r="O50" s="440"/>
      <c r="P50" s="521"/>
      <c r="Q50" s="7"/>
      <c r="R50" s="344" t="s">
        <v>603</v>
      </c>
      <c r="S50" s="433"/>
      <c r="T50" s="433"/>
      <c r="U50" s="433"/>
      <c r="V50" s="433"/>
      <c r="W50" s="433"/>
      <c r="X50" s="433"/>
      <c r="Y50" s="433"/>
      <c r="Z50" s="433"/>
      <c r="AA50" s="433"/>
    </row>
    <row r="51" spans="1:34" s="413" customFormat="1" ht="15" customHeight="1">
      <c r="A51" s="394">
        <v>11</v>
      </c>
      <c r="B51" s="418">
        <v>44022</v>
      </c>
      <c r="C51" s="378"/>
      <c r="D51" s="379" t="s">
        <v>38</v>
      </c>
      <c r="E51" s="417" t="s">
        <v>3628</v>
      </c>
      <c r="F51" s="417" t="s">
        <v>3648</v>
      </c>
      <c r="G51" s="399">
        <v>1352</v>
      </c>
      <c r="H51" s="399"/>
      <c r="I51" s="417" t="s">
        <v>3638</v>
      </c>
      <c r="J51" s="398" t="s">
        <v>602</v>
      </c>
      <c r="K51" s="398"/>
      <c r="L51" s="381"/>
      <c r="M51" s="452"/>
      <c r="N51" s="453"/>
      <c r="O51" s="398"/>
      <c r="P51" s="454"/>
      <c r="Q51" s="7"/>
      <c r="R51" s="344" t="s">
        <v>603</v>
      </c>
      <c r="S51" s="433"/>
      <c r="T51" s="433"/>
      <c r="U51" s="433"/>
      <c r="V51" s="433"/>
      <c r="W51" s="433"/>
      <c r="X51" s="433"/>
      <c r="Y51" s="433"/>
      <c r="Z51" s="433"/>
      <c r="AA51" s="433"/>
    </row>
    <row r="52" spans="1:34" s="413" customFormat="1" ht="15" customHeight="1">
      <c r="A52" s="522"/>
      <c r="B52" s="418"/>
      <c r="C52" s="378"/>
      <c r="D52" s="379"/>
      <c r="E52" s="417"/>
      <c r="F52" s="417"/>
      <c r="G52" s="399"/>
      <c r="H52" s="399"/>
      <c r="I52" s="417"/>
      <c r="J52" s="398"/>
      <c r="K52" s="398"/>
      <c r="L52" s="381"/>
      <c r="M52" s="452"/>
      <c r="N52" s="453"/>
      <c r="O52" s="398"/>
      <c r="P52" s="454"/>
      <c r="Q52" s="7"/>
      <c r="R52" s="344"/>
      <c r="S52" s="433"/>
      <c r="T52" s="433"/>
      <c r="U52" s="433"/>
      <c r="V52" s="433"/>
      <c r="W52" s="433"/>
      <c r="X52" s="433"/>
      <c r="Y52" s="433"/>
      <c r="Z52" s="433"/>
      <c r="AA52" s="433"/>
    </row>
    <row r="53" spans="1:34" ht="15" customHeight="1">
      <c r="A53" s="424"/>
      <c r="B53" s="424"/>
      <c r="C53" s="424"/>
      <c r="D53" s="424"/>
      <c r="E53" s="424"/>
      <c r="F53" s="451"/>
      <c r="G53" s="451"/>
      <c r="H53" s="451"/>
      <c r="I53" s="451"/>
      <c r="J53" s="509"/>
      <c r="K53" s="451"/>
      <c r="L53" s="451"/>
      <c r="M53" s="380"/>
      <c r="N53" s="382"/>
      <c r="O53" s="382"/>
      <c r="P53" s="383"/>
      <c r="Q53" s="11"/>
      <c r="R53" s="12"/>
      <c r="S53" s="16"/>
      <c r="T53" s="16"/>
      <c r="U53" s="16"/>
      <c r="V53" s="16"/>
      <c r="W53" s="16"/>
      <c r="X53" s="16"/>
      <c r="Y53" s="16"/>
      <c r="Z53" s="16"/>
      <c r="AA53" s="16"/>
    </row>
    <row r="54" spans="1:34" ht="44.25" customHeight="1">
      <c r="A54" s="23" t="s">
        <v>604</v>
      </c>
      <c r="B54" s="39"/>
      <c r="C54" s="39"/>
      <c r="D54" s="40"/>
      <c r="E54" s="36"/>
      <c r="F54" s="36"/>
      <c r="G54" s="35"/>
      <c r="H54" s="35"/>
      <c r="I54" s="36"/>
      <c r="J54" s="17"/>
      <c r="K54" s="79"/>
      <c r="L54" s="80"/>
      <c r="M54" s="79"/>
      <c r="N54" s="81"/>
      <c r="O54" s="79"/>
      <c r="P54" s="81"/>
      <c r="Q54" s="16"/>
      <c r="R54" s="12"/>
      <c r="S54" s="16"/>
      <c r="T54" s="16"/>
      <c r="U54" s="16"/>
      <c r="V54" s="16"/>
      <c r="W54" s="16"/>
      <c r="X54" s="16"/>
      <c r="Y54" s="16"/>
      <c r="Z54" s="5"/>
      <c r="AA54" s="5"/>
      <c r="AB54" s="5"/>
    </row>
    <row r="55" spans="1:34" s="6" customFormat="1">
      <c r="A55" s="29" t="s">
        <v>605</v>
      </c>
      <c r="B55" s="23"/>
      <c r="C55" s="23"/>
      <c r="D55" s="23"/>
      <c r="E55" s="5"/>
      <c r="F55" s="30" t="s">
        <v>606</v>
      </c>
      <c r="G55" s="41"/>
      <c r="H55" s="42"/>
      <c r="I55" s="82"/>
      <c r="J55" s="17"/>
      <c r="K55" s="83"/>
      <c r="L55" s="84"/>
      <c r="M55" s="85"/>
      <c r="N55" s="86"/>
      <c r="O55" s="87"/>
      <c r="P55" s="5"/>
      <c r="Q55" s="4"/>
      <c r="R55" s="12"/>
      <c r="Z55" s="9"/>
      <c r="AA55" s="9"/>
      <c r="AB55" s="9"/>
      <c r="AC55" s="9"/>
      <c r="AD55" s="9"/>
      <c r="AE55" s="9"/>
      <c r="AF55" s="9"/>
      <c r="AG55" s="9"/>
      <c r="AH55" s="9"/>
    </row>
    <row r="56" spans="1:34" s="9" customFormat="1" ht="14.25" customHeight="1">
      <c r="A56" s="29"/>
      <c r="B56" s="23"/>
      <c r="C56" s="23"/>
      <c r="D56" s="23"/>
      <c r="E56" s="32"/>
      <c r="F56" s="30" t="s">
        <v>608</v>
      </c>
      <c r="G56" s="41"/>
      <c r="H56" s="42"/>
      <c r="I56" s="82"/>
      <c r="J56" s="17"/>
      <c r="K56" s="83"/>
      <c r="L56" s="84"/>
      <c r="M56" s="85"/>
      <c r="N56" s="86"/>
      <c r="O56" s="87"/>
      <c r="P56" s="5"/>
      <c r="Q56" s="4"/>
      <c r="R56" s="12"/>
      <c r="S56" s="6"/>
      <c r="Y56" s="6"/>
      <c r="Z56" s="6"/>
    </row>
    <row r="57" spans="1:34" s="9" customFormat="1" ht="14.25" customHeight="1">
      <c r="A57" s="23"/>
      <c r="B57" s="23"/>
      <c r="C57" s="23"/>
      <c r="D57" s="23"/>
      <c r="E57" s="32"/>
      <c r="F57" s="17"/>
      <c r="G57" s="17"/>
      <c r="H57" s="31"/>
      <c r="I57" s="36"/>
      <c r="J57" s="71"/>
      <c r="K57" s="68"/>
      <c r="L57" s="69"/>
      <c r="M57" s="17"/>
      <c r="N57" s="72"/>
      <c r="O57" s="57"/>
      <c r="P57" s="8"/>
      <c r="Q57" s="4"/>
      <c r="R57" s="12"/>
      <c r="S57" s="6"/>
      <c r="Y57" s="6"/>
      <c r="Z57" s="6"/>
    </row>
    <row r="58" spans="1:34" s="9" customFormat="1" ht="15">
      <c r="A58" s="43" t="s">
        <v>615</v>
      </c>
      <c r="B58" s="43"/>
      <c r="C58" s="43"/>
      <c r="D58" s="43"/>
      <c r="E58" s="32"/>
      <c r="F58" s="17"/>
      <c r="G58" s="12"/>
      <c r="H58" s="17"/>
      <c r="I58" s="12"/>
      <c r="J58" s="88"/>
      <c r="K58" s="12"/>
      <c r="L58" s="12"/>
      <c r="M58" s="12"/>
      <c r="N58" s="12"/>
      <c r="O58" s="89"/>
      <c r="P58"/>
      <c r="Q58" s="4"/>
      <c r="R58" s="12"/>
      <c r="S58" s="6"/>
      <c r="Y58" s="6"/>
      <c r="Z58" s="6"/>
    </row>
    <row r="59" spans="1:34" s="9" customFormat="1" ht="38.25">
      <c r="A59" s="21" t="s">
        <v>16</v>
      </c>
      <c r="B59" s="21" t="s">
        <v>575</v>
      </c>
      <c r="C59" s="21"/>
      <c r="D59" s="22" t="s">
        <v>588</v>
      </c>
      <c r="E59" s="21" t="s">
        <v>589</v>
      </c>
      <c r="F59" s="21" t="s">
        <v>590</v>
      </c>
      <c r="G59" s="21" t="s">
        <v>610</v>
      </c>
      <c r="H59" s="21" t="s">
        <v>592</v>
      </c>
      <c r="I59" s="21" t="s">
        <v>593</v>
      </c>
      <c r="J59" s="20" t="s">
        <v>594</v>
      </c>
      <c r="K59" s="77" t="s">
        <v>616</v>
      </c>
      <c r="L59" s="77" t="s">
        <v>612</v>
      </c>
      <c r="M59" s="21" t="s">
        <v>613</v>
      </c>
      <c r="N59" s="20" t="s">
        <v>597</v>
      </c>
      <c r="O59" s="90" t="s">
        <v>598</v>
      </c>
      <c r="P59" s="5"/>
      <c r="Q59" s="4"/>
      <c r="R59" s="17"/>
      <c r="S59" s="6"/>
      <c r="Y59" s="6"/>
      <c r="Z59" s="6"/>
    </row>
    <row r="60" spans="1:34" s="9" customFormat="1" ht="14.25">
      <c r="A60" s="565">
        <v>1</v>
      </c>
      <c r="B60" s="569">
        <v>44013</v>
      </c>
      <c r="C60" s="486"/>
      <c r="D60" s="487" t="s">
        <v>3654</v>
      </c>
      <c r="E60" s="488" t="s">
        <v>3628</v>
      </c>
      <c r="F60" s="489">
        <v>10395</v>
      </c>
      <c r="G60" s="488">
        <v>10555</v>
      </c>
      <c r="H60" s="488">
        <v>10555</v>
      </c>
      <c r="I60" s="488">
        <v>10200</v>
      </c>
      <c r="J60" s="569" t="s">
        <v>3664</v>
      </c>
      <c r="K60" s="490" t="s">
        <v>3661</v>
      </c>
      <c r="L60" s="565">
        <v>-8100</v>
      </c>
      <c r="M60" s="565">
        <v>75</v>
      </c>
      <c r="N60" s="565" t="s">
        <v>664</v>
      </c>
      <c r="O60" s="567">
        <v>44014</v>
      </c>
      <c r="P60" s="400"/>
      <c r="Q60" s="400"/>
      <c r="R60" s="344" t="s">
        <v>603</v>
      </c>
      <c r="S60" s="40"/>
      <c r="Y60" s="6"/>
      <c r="Z60" s="6"/>
    </row>
    <row r="61" spans="1:34" s="9" customFormat="1" ht="14.25">
      <c r="A61" s="566"/>
      <c r="B61" s="570"/>
      <c r="C61" s="486"/>
      <c r="D61" s="487" t="s">
        <v>3655</v>
      </c>
      <c r="E61" s="488" t="s">
        <v>3628</v>
      </c>
      <c r="F61" s="491" t="s">
        <v>3660</v>
      </c>
      <c r="G61" s="488"/>
      <c r="H61" s="488">
        <v>36</v>
      </c>
      <c r="I61" s="488"/>
      <c r="J61" s="570"/>
      <c r="K61" s="490" t="s">
        <v>3662</v>
      </c>
      <c r="L61" s="566"/>
      <c r="M61" s="566"/>
      <c r="N61" s="566"/>
      <c r="O61" s="568"/>
      <c r="P61" s="4"/>
      <c r="Q61" s="4"/>
      <c r="R61" s="432"/>
      <c r="S61" s="6"/>
      <c r="Y61" s="6"/>
      <c r="Z61" s="6"/>
    </row>
    <row r="62" spans="1:34" s="413" customFormat="1" ht="14.25">
      <c r="A62" s="557">
        <v>2</v>
      </c>
      <c r="B62" s="555">
        <v>44021</v>
      </c>
      <c r="C62" s="536"/>
      <c r="D62" s="397" t="s">
        <v>3654</v>
      </c>
      <c r="E62" s="535" t="s">
        <v>3628</v>
      </c>
      <c r="F62" s="446" t="s">
        <v>3716</v>
      </c>
      <c r="G62" s="535">
        <v>11010</v>
      </c>
      <c r="H62" s="535"/>
      <c r="I62" s="535" t="s">
        <v>3718</v>
      </c>
      <c r="J62" s="555" t="s">
        <v>602</v>
      </c>
      <c r="K62" s="447"/>
      <c r="L62" s="557"/>
      <c r="M62" s="557"/>
      <c r="N62" s="557"/>
      <c r="O62" s="559"/>
      <c r="P62" s="400"/>
      <c r="Q62" s="400"/>
      <c r="R62" s="344" t="s">
        <v>603</v>
      </c>
      <c r="S62" s="40"/>
      <c r="Y62" s="40"/>
      <c r="Z62" s="40"/>
    </row>
    <row r="63" spans="1:34" s="413" customFormat="1" ht="14.25">
      <c r="A63" s="558"/>
      <c r="B63" s="556"/>
      <c r="C63" s="536"/>
      <c r="D63" s="397" t="s">
        <v>3715</v>
      </c>
      <c r="E63" s="535" t="s">
        <v>3628</v>
      </c>
      <c r="F63" s="448" t="s">
        <v>3717</v>
      </c>
      <c r="G63" s="535"/>
      <c r="H63" s="535"/>
      <c r="I63" s="535"/>
      <c r="J63" s="556"/>
      <c r="K63" s="447"/>
      <c r="L63" s="558"/>
      <c r="M63" s="558"/>
      <c r="N63" s="558"/>
      <c r="O63" s="560"/>
      <c r="P63" s="400"/>
      <c r="Q63" s="400"/>
      <c r="R63" s="344"/>
      <c r="S63" s="40"/>
      <c r="Y63" s="40"/>
      <c r="Z63" s="40"/>
    </row>
    <row r="64" spans="1:34" s="413" customFormat="1" ht="14.25">
      <c r="A64" s="534"/>
      <c r="B64" s="537"/>
      <c r="C64" s="536"/>
      <c r="D64" s="397"/>
      <c r="E64" s="535"/>
      <c r="F64" s="448"/>
      <c r="G64" s="535"/>
      <c r="H64" s="535"/>
      <c r="I64" s="535"/>
      <c r="J64" s="537"/>
      <c r="K64" s="447"/>
      <c r="L64" s="538"/>
      <c r="M64" s="538"/>
      <c r="N64" s="538"/>
      <c r="O64" s="539"/>
      <c r="P64" s="400"/>
      <c r="Q64" s="400"/>
      <c r="R64" s="344"/>
      <c r="S64" s="40"/>
      <c r="Y64" s="40"/>
      <c r="Z64" s="40"/>
    </row>
    <row r="65" spans="1:34" s="9" customFormat="1" ht="14.25">
      <c r="A65" s="563"/>
      <c r="B65" s="564"/>
      <c r="C65" s="444"/>
      <c r="D65" s="397"/>
      <c r="E65" s="445"/>
      <c r="F65" s="446"/>
      <c r="G65" s="445"/>
      <c r="H65" s="445"/>
      <c r="I65" s="445"/>
      <c r="J65" s="564"/>
      <c r="K65" s="447"/>
      <c r="L65" s="557"/>
      <c r="M65" s="557"/>
      <c r="N65" s="557"/>
      <c r="O65" s="561"/>
      <c r="P65" s="4"/>
      <c r="Q65" s="4"/>
      <c r="R65" s="432"/>
      <c r="S65" s="6"/>
      <c r="Y65" s="6"/>
      <c r="Z65" s="6"/>
    </row>
    <row r="66" spans="1:34" s="9" customFormat="1" ht="14.25">
      <c r="A66" s="563"/>
      <c r="B66" s="564"/>
      <c r="C66" s="444"/>
      <c r="D66" s="397"/>
      <c r="E66" s="445"/>
      <c r="F66" s="448"/>
      <c r="G66" s="445"/>
      <c r="H66" s="445"/>
      <c r="I66" s="445"/>
      <c r="J66" s="564"/>
      <c r="K66" s="447"/>
      <c r="L66" s="558"/>
      <c r="M66" s="558"/>
      <c r="N66" s="558"/>
      <c r="O66" s="562"/>
      <c r="P66" s="4"/>
      <c r="Q66" s="4"/>
      <c r="R66" s="432"/>
      <c r="S66" s="6"/>
      <c r="Y66" s="6"/>
      <c r="Z66" s="6"/>
    </row>
    <row r="67" spans="1:34" s="9" customFormat="1" ht="14.25">
      <c r="A67" s="425"/>
      <c r="B67" s="426"/>
      <c r="C67" s="426"/>
      <c r="D67" s="427"/>
      <c r="E67" s="425"/>
      <c r="F67" s="428"/>
      <c r="G67" s="425"/>
      <c r="H67" s="425"/>
      <c r="I67" s="425"/>
      <c r="J67" s="429"/>
      <c r="K67" s="429"/>
      <c r="L67" s="430"/>
      <c r="M67" s="429"/>
      <c r="N67" s="429"/>
      <c r="O67" s="431"/>
      <c r="P67" s="4"/>
      <c r="Q67" s="4"/>
      <c r="R67" s="93"/>
      <c r="S67" s="6"/>
      <c r="Y67" s="6"/>
      <c r="Z67" s="6"/>
    </row>
    <row r="68" spans="1:34" s="9" customFormat="1" ht="15">
      <c r="A68" s="384"/>
      <c r="B68" s="385"/>
      <c r="C68" s="385"/>
      <c r="D68" s="386"/>
      <c r="E68" s="384"/>
      <c r="F68" s="392"/>
      <c r="G68" s="384"/>
      <c r="H68" s="384"/>
      <c r="I68" s="384"/>
      <c r="J68" s="385"/>
      <c r="K68" s="79"/>
      <c r="L68" s="384"/>
      <c r="M68" s="384"/>
      <c r="N68" s="384"/>
      <c r="O68" s="393"/>
      <c r="P68" s="4"/>
      <c r="Q68" s="4"/>
      <c r="R68" s="93"/>
      <c r="S68" s="6"/>
      <c r="Y68" s="6"/>
      <c r="Z68" s="6"/>
    </row>
    <row r="69" spans="1:34" s="6" customFormat="1">
      <c r="A69" s="44"/>
      <c r="B69" s="45"/>
      <c r="C69" s="46"/>
      <c r="D69" s="47"/>
      <c r="E69" s="48"/>
      <c r="F69" s="49"/>
      <c r="G69" s="49"/>
      <c r="H69" s="49"/>
      <c r="I69" s="49"/>
      <c r="J69" s="17"/>
      <c r="K69" s="91"/>
      <c r="L69" s="91"/>
      <c r="M69" s="17"/>
      <c r="N69" s="16"/>
      <c r="O69" s="92"/>
      <c r="P69" s="5"/>
      <c r="Q69" s="4"/>
      <c r="R69" s="17"/>
      <c r="Z69" s="9"/>
      <c r="AA69" s="9"/>
      <c r="AB69" s="9"/>
      <c r="AC69" s="9"/>
      <c r="AD69" s="9"/>
      <c r="AE69" s="9"/>
      <c r="AF69" s="9"/>
      <c r="AG69" s="9"/>
      <c r="AH69" s="9"/>
    </row>
    <row r="70" spans="1:34" s="6" customFormat="1" ht="15">
      <c r="A70" s="50" t="s">
        <v>617</v>
      </c>
      <c r="B70" s="50"/>
      <c r="C70" s="50"/>
      <c r="D70" s="50"/>
      <c r="E70" s="51"/>
      <c r="F70" s="49"/>
      <c r="G70" s="49"/>
      <c r="H70" s="49"/>
      <c r="I70" s="49"/>
      <c r="J70" s="53"/>
      <c r="K70" s="12"/>
      <c r="L70" s="12"/>
      <c r="M70" s="12"/>
      <c r="N70" s="11"/>
      <c r="O70" s="53"/>
      <c r="P70" s="5"/>
      <c r="Q70" s="4"/>
      <c r="R70" s="17"/>
      <c r="Z70" s="9"/>
      <c r="AA70" s="9"/>
      <c r="AB70" s="9"/>
      <c r="AC70" s="9"/>
      <c r="AD70" s="9"/>
      <c r="AE70" s="9"/>
      <c r="AF70" s="9"/>
      <c r="AG70" s="9"/>
      <c r="AH70" s="9"/>
    </row>
    <row r="71" spans="1:34" s="6" customFormat="1" ht="38.25">
      <c r="A71" s="21" t="s">
        <v>16</v>
      </c>
      <c r="B71" s="21" t="s">
        <v>575</v>
      </c>
      <c r="C71" s="21"/>
      <c r="D71" s="22" t="s">
        <v>588</v>
      </c>
      <c r="E71" s="21" t="s">
        <v>589</v>
      </c>
      <c r="F71" s="21" t="s">
        <v>590</v>
      </c>
      <c r="G71" s="52" t="s">
        <v>610</v>
      </c>
      <c r="H71" s="21" t="s">
        <v>592</v>
      </c>
      <c r="I71" s="21" t="s">
        <v>593</v>
      </c>
      <c r="J71" s="20" t="s">
        <v>594</v>
      </c>
      <c r="K71" s="20" t="s">
        <v>618</v>
      </c>
      <c r="L71" s="77" t="s">
        <v>612</v>
      </c>
      <c r="M71" s="21" t="s">
        <v>613</v>
      </c>
      <c r="N71" s="21" t="s">
        <v>597</v>
      </c>
      <c r="O71" s="22" t="s">
        <v>598</v>
      </c>
      <c r="P71" s="5"/>
      <c r="Q71" s="4"/>
      <c r="R71" s="17"/>
      <c r="Z71" s="9"/>
      <c r="AA71" s="9"/>
      <c r="AB71" s="9"/>
      <c r="AC71" s="9"/>
      <c r="AD71" s="9"/>
      <c r="AE71" s="9"/>
      <c r="AF71" s="9"/>
      <c r="AG71" s="9"/>
      <c r="AH71" s="9"/>
    </row>
    <row r="72" spans="1:34" s="40" customFormat="1" ht="14.25">
      <c r="A72" s="530">
        <v>1</v>
      </c>
      <c r="B72" s="531">
        <v>44018</v>
      </c>
      <c r="C72" s="531"/>
      <c r="D72" s="455" t="s">
        <v>3685</v>
      </c>
      <c r="E72" s="456" t="s">
        <v>601</v>
      </c>
      <c r="F72" s="456">
        <v>58</v>
      </c>
      <c r="G72" s="484">
        <v>18</v>
      </c>
      <c r="H72" s="484">
        <v>18</v>
      </c>
      <c r="I72" s="532" t="s">
        <v>3686</v>
      </c>
      <c r="J72" s="457" t="s">
        <v>3707</v>
      </c>
      <c r="K72" s="457">
        <f>H72-F72</f>
        <v>-40</v>
      </c>
      <c r="L72" s="457">
        <f>M72*K72</f>
        <v>-3000</v>
      </c>
      <c r="M72" s="457">
        <v>75</v>
      </c>
      <c r="N72" s="457" t="s">
        <v>664</v>
      </c>
      <c r="O72" s="533">
        <v>44020</v>
      </c>
      <c r="P72" s="400"/>
      <c r="Q72" s="400"/>
      <c r="R72" s="344" t="s">
        <v>603</v>
      </c>
      <c r="Z72" s="413"/>
      <c r="AA72" s="413"/>
      <c r="AB72" s="413"/>
      <c r="AC72" s="413"/>
      <c r="AD72" s="413"/>
      <c r="AE72" s="413"/>
      <c r="AF72" s="413"/>
      <c r="AG72" s="413"/>
      <c r="AH72" s="413"/>
    </row>
    <row r="73" spans="1:34" s="40" customFormat="1" ht="14.25">
      <c r="A73" s="563">
        <v>2</v>
      </c>
      <c r="B73" s="564">
        <v>44018</v>
      </c>
      <c r="C73" s="524"/>
      <c r="D73" s="397" t="s">
        <v>3687</v>
      </c>
      <c r="E73" s="523" t="s">
        <v>601</v>
      </c>
      <c r="F73" s="446" t="s">
        <v>3689</v>
      </c>
      <c r="G73" s="523"/>
      <c r="H73" s="523"/>
      <c r="I73" s="523"/>
      <c r="J73" s="564" t="s">
        <v>602</v>
      </c>
      <c r="K73" s="525"/>
      <c r="L73" s="557"/>
      <c r="M73" s="557"/>
      <c r="N73" s="557"/>
      <c r="O73" s="561"/>
      <c r="P73" s="400"/>
      <c r="Q73" s="400"/>
      <c r="R73" s="344" t="s">
        <v>603</v>
      </c>
      <c r="Z73" s="413"/>
      <c r="AA73" s="413"/>
      <c r="AB73" s="413"/>
      <c r="AC73" s="413"/>
      <c r="AD73" s="413"/>
      <c r="AE73" s="413"/>
      <c r="AF73" s="413"/>
      <c r="AG73" s="413"/>
      <c r="AH73" s="413"/>
    </row>
    <row r="74" spans="1:34" s="40" customFormat="1" ht="14.25">
      <c r="A74" s="563"/>
      <c r="B74" s="564"/>
      <c r="C74" s="524"/>
      <c r="D74" s="397" t="s">
        <v>3688</v>
      </c>
      <c r="E74" s="523" t="s">
        <v>3628</v>
      </c>
      <c r="F74" s="448" t="s">
        <v>3690</v>
      </c>
      <c r="G74" s="523"/>
      <c r="H74" s="523"/>
      <c r="I74" s="523"/>
      <c r="J74" s="564"/>
      <c r="K74" s="525"/>
      <c r="L74" s="558"/>
      <c r="M74" s="558"/>
      <c r="N74" s="558"/>
      <c r="O74" s="562"/>
      <c r="P74" s="400"/>
      <c r="Q74" s="400"/>
      <c r="R74" s="344"/>
      <c r="Z74" s="413"/>
      <c r="AA74" s="413"/>
      <c r="AB74" s="413"/>
      <c r="AC74" s="413"/>
      <c r="AD74" s="413"/>
      <c r="AE74" s="413"/>
      <c r="AF74" s="413"/>
      <c r="AG74" s="413"/>
      <c r="AH74" s="413"/>
    </row>
    <row r="75" spans="1:34" s="40" customFormat="1" ht="14.25">
      <c r="A75" s="530">
        <v>3</v>
      </c>
      <c r="B75" s="531">
        <v>44019</v>
      </c>
      <c r="C75" s="531"/>
      <c r="D75" s="455" t="s">
        <v>3694</v>
      </c>
      <c r="E75" s="456" t="s">
        <v>601</v>
      </c>
      <c r="F75" s="456" t="s">
        <v>3719</v>
      </c>
      <c r="G75" s="484">
        <v>60</v>
      </c>
      <c r="H75" s="484">
        <v>70</v>
      </c>
      <c r="I75" s="532" t="s">
        <v>3695</v>
      </c>
      <c r="J75" s="457" t="s">
        <v>3720</v>
      </c>
      <c r="K75" s="457">
        <f>H75-F75</f>
        <v>-230</v>
      </c>
      <c r="L75" s="457">
        <f>M75*K75</f>
        <v>-4600</v>
      </c>
      <c r="M75" s="457">
        <v>20</v>
      </c>
      <c r="N75" s="457" t="s">
        <v>664</v>
      </c>
      <c r="O75" s="533">
        <v>44021</v>
      </c>
      <c r="P75" s="400"/>
      <c r="Q75" s="400"/>
      <c r="R75" s="344" t="s">
        <v>603</v>
      </c>
      <c r="Z75" s="413"/>
      <c r="AA75" s="413"/>
      <c r="AB75" s="413"/>
      <c r="AC75" s="413"/>
      <c r="AD75" s="413"/>
      <c r="AE75" s="413"/>
      <c r="AF75" s="413"/>
      <c r="AG75" s="413"/>
      <c r="AH75" s="413"/>
    </row>
    <row r="76" spans="1:34" s="40" customFormat="1" ht="15">
      <c r="A76" s="526"/>
      <c r="B76" s="527"/>
      <c r="C76" s="527"/>
      <c r="D76" s="397"/>
      <c r="E76" s="526"/>
      <c r="F76" s="448"/>
      <c r="G76" s="526"/>
      <c r="H76" s="526"/>
      <c r="I76" s="526"/>
      <c r="J76" s="527"/>
      <c r="K76" s="525"/>
      <c r="L76" s="526"/>
      <c r="M76" s="526"/>
      <c r="N76" s="526"/>
      <c r="O76" s="528"/>
      <c r="P76" s="400"/>
      <c r="Q76" s="400"/>
      <c r="R76" s="344"/>
      <c r="Z76" s="413"/>
      <c r="AA76" s="413"/>
      <c r="AB76" s="413"/>
      <c r="AC76" s="413"/>
      <c r="AD76" s="413"/>
      <c r="AE76" s="413"/>
      <c r="AF76" s="413"/>
      <c r="AG76" s="413"/>
      <c r="AH76" s="413"/>
    </row>
    <row r="77" spans="1:34" s="40" customFormat="1" ht="14.25">
      <c r="A77" s="384"/>
      <c r="B77" s="385"/>
      <c r="C77" s="385"/>
      <c r="D77" s="386"/>
      <c r="E77" s="384"/>
      <c r="F77" s="414"/>
      <c r="G77" s="384"/>
      <c r="H77" s="384"/>
      <c r="I77" s="384"/>
      <c r="J77" s="385"/>
      <c r="K77" s="415"/>
      <c r="L77" s="384"/>
      <c r="M77" s="384"/>
      <c r="N77" s="384"/>
      <c r="O77" s="416"/>
      <c r="P77" s="400"/>
      <c r="Q77" s="400"/>
      <c r="R77" s="344"/>
      <c r="Z77" s="413"/>
      <c r="AA77" s="413"/>
      <c r="AB77" s="413"/>
      <c r="AC77" s="413"/>
      <c r="AD77" s="413"/>
      <c r="AE77" s="413"/>
      <c r="AF77" s="413"/>
      <c r="AG77" s="413"/>
      <c r="AH77" s="413"/>
    </row>
    <row r="78" spans="1:34" ht="15">
      <c r="A78" s="100" t="s">
        <v>619</v>
      </c>
      <c r="B78" s="101"/>
      <c r="C78" s="101"/>
      <c r="D78" s="102"/>
      <c r="E78" s="34"/>
      <c r="F78" s="32"/>
      <c r="G78" s="32"/>
      <c r="H78" s="73"/>
      <c r="I78" s="120"/>
      <c r="J78" s="121"/>
      <c r="K78" s="17"/>
      <c r="L78" s="17"/>
      <c r="M78" s="17"/>
      <c r="N78" s="11"/>
      <c r="O78" s="53"/>
      <c r="Q78" s="96"/>
      <c r="R78" s="17"/>
      <c r="S78" s="16"/>
      <c r="T78" s="16"/>
      <c r="U78" s="16"/>
      <c r="V78" s="16"/>
      <c r="W78" s="16"/>
      <c r="X78" s="16"/>
      <c r="Y78" s="16"/>
      <c r="Z78" s="16"/>
    </row>
    <row r="79" spans="1:34" ht="38.25">
      <c r="A79" s="20" t="s">
        <v>16</v>
      </c>
      <c r="B79" s="21" t="s">
        <v>575</v>
      </c>
      <c r="C79" s="21"/>
      <c r="D79" s="22" t="s">
        <v>588</v>
      </c>
      <c r="E79" s="21" t="s">
        <v>589</v>
      </c>
      <c r="F79" s="21" t="s">
        <v>590</v>
      </c>
      <c r="G79" s="21" t="s">
        <v>591</v>
      </c>
      <c r="H79" s="21" t="s">
        <v>592</v>
      </c>
      <c r="I79" s="21" t="s">
        <v>593</v>
      </c>
      <c r="J79" s="20" t="s">
        <v>594</v>
      </c>
      <c r="K79" s="21" t="s">
        <v>595</v>
      </c>
      <c r="L79" s="21" t="s">
        <v>596</v>
      </c>
      <c r="M79" s="21" t="s">
        <v>597</v>
      </c>
      <c r="N79" s="22" t="s">
        <v>598</v>
      </c>
      <c r="O79" s="21" t="s">
        <v>599</v>
      </c>
      <c r="P79" s="98"/>
      <c r="Q79" s="11"/>
      <c r="R79" s="17"/>
      <c r="S79" s="16"/>
      <c r="T79" s="16"/>
      <c r="U79" s="16"/>
      <c r="V79" s="16"/>
      <c r="W79" s="16"/>
      <c r="X79" s="16"/>
      <c r="Y79" s="16"/>
      <c r="Z79" s="16"/>
    </row>
    <row r="80" spans="1:34" s="8" customFormat="1">
      <c r="A80" s="401"/>
      <c r="B80" s="402"/>
      <c r="C80" s="403"/>
      <c r="D80" s="404"/>
      <c r="E80" s="405"/>
      <c r="F80" s="405"/>
      <c r="G80" s="406"/>
      <c r="H80" s="406"/>
      <c r="I80" s="405"/>
      <c r="J80" s="407"/>
      <c r="K80" s="408"/>
      <c r="L80" s="409"/>
      <c r="M80" s="410"/>
      <c r="N80" s="411"/>
      <c r="O80" s="412"/>
      <c r="P80" s="124"/>
      <c r="Q80"/>
      <c r="R80" s="95"/>
      <c r="T80" s="57"/>
      <c r="U80" s="57"/>
      <c r="V80" s="57"/>
      <c r="W80" s="57"/>
      <c r="X80" s="57"/>
      <c r="Y80" s="57"/>
      <c r="Z80" s="57"/>
    </row>
    <row r="81" spans="1:26">
      <c r="A81" s="23" t="s">
        <v>604</v>
      </c>
      <c r="B81" s="23"/>
      <c r="C81" s="23"/>
      <c r="D81" s="23"/>
      <c r="E81" s="5"/>
      <c r="F81" s="30" t="s">
        <v>606</v>
      </c>
      <c r="G81" s="82"/>
      <c r="H81" s="82"/>
      <c r="I81" s="38"/>
      <c r="J81" s="85"/>
      <c r="K81" s="83"/>
      <c r="L81" s="84"/>
      <c r="M81" s="85"/>
      <c r="N81" s="86"/>
      <c r="O81" s="125"/>
      <c r="P81" s="11"/>
      <c r="Q81" s="16"/>
      <c r="R81" s="97"/>
      <c r="S81" s="16"/>
      <c r="T81" s="16"/>
      <c r="U81" s="16"/>
      <c r="V81" s="16"/>
      <c r="W81" s="16"/>
      <c r="X81" s="16"/>
      <c r="Y81" s="16"/>
    </row>
    <row r="82" spans="1:26">
      <c r="A82" s="29" t="s">
        <v>605</v>
      </c>
      <c r="B82" s="23"/>
      <c r="C82" s="23"/>
      <c r="D82" s="23"/>
      <c r="E82" s="32"/>
      <c r="F82" s="30" t="s">
        <v>608</v>
      </c>
      <c r="G82" s="12"/>
      <c r="H82" s="12"/>
      <c r="I82" s="12"/>
      <c r="J82" s="53"/>
      <c r="K82" s="12"/>
      <c r="L82" s="12"/>
      <c r="M82" s="12"/>
      <c r="N82" s="11"/>
      <c r="O82" s="53"/>
      <c r="Q82" s="7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9"/>
      <c r="B83" s="23"/>
      <c r="C83" s="23"/>
      <c r="D83" s="23"/>
      <c r="E83" s="32"/>
      <c r="F83" s="30"/>
      <c r="G83" s="12"/>
      <c r="H83" s="12"/>
      <c r="I83" s="12"/>
      <c r="J83" s="53"/>
      <c r="K83" s="12"/>
      <c r="L83" s="12"/>
      <c r="M83" s="12"/>
      <c r="N83" s="11"/>
      <c r="O83" s="53"/>
      <c r="Q83" s="7"/>
      <c r="R83" s="82"/>
      <c r="S83" s="16"/>
      <c r="T83" s="16"/>
      <c r="U83" s="16"/>
      <c r="V83" s="16"/>
      <c r="W83" s="16"/>
      <c r="X83" s="16"/>
      <c r="Y83" s="16"/>
      <c r="Z83" s="16"/>
    </row>
    <row r="84" spans="1:26">
      <c r="A84" s="29"/>
      <c r="B84" s="23"/>
      <c r="C84" s="23"/>
      <c r="D84" s="23"/>
      <c r="E84" s="32"/>
      <c r="F84" s="30"/>
      <c r="G84" s="12"/>
      <c r="H84" s="12"/>
      <c r="I84" s="12"/>
      <c r="J84" s="53"/>
      <c r="K84" s="12"/>
      <c r="L84" s="12"/>
      <c r="M84" s="12"/>
      <c r="N84" s="11"/>
      <c r="O84" s="53"/>
      <c r="Q84" s="7"/>
      <c r="R84" s="82"/>
      <c r="S84" s="16"/>
      <c r="T84" s="16"/>
      <c r="U84" s="16"/>
      <c r="V84" s="16"/>
      <c r="W84" s="16"/>
      <c r="X84" s="16"/>
      <c r="Y84" s="16"/>
      <c r="Z84" s="16"/>
    </row>
    <row r="85" spans="1:26">
      <c r="A85" s="29"/>
      <c r="B85" s="23"/>
      <c r="C85" s="23"/>
      <c r="D85" s="23"/>
      <c r="E85" s="32"/>
      <c r="F85" s="30"/>
      <c r="G85" s="41"/>
      <c r="H85" s="42"/>
      <c r="I85" s="82"/>
      <c r="J85" s="17"/>
      <c r="K85" s="83"/>
      <c r="L85" s="84"/>
      <c r="M85" s="85"/>
      <c r="N85" s="86"/>
      <c r="O85" s="87"/>
      <c r="P85" s="5"/>
      <c r="Q85" s="11"/>
      <c r="R85" s="82"/>
      <c r="S85" s="16"/>
      <c r="T85" s="16"/>
      <c r="U85" s="16"/>
      <c r="V85" s="16"/>
      <c r="W85" s="16"/>
      <c r="X85" s="16"/>
      <c r="Y85" s="16"/>
      <c r="Z85" s="16"/>
    </row>
    <row r="86" spans="1:26">
      <c r="A86" s="37"/>
      <c r="B86" s="45"/>
      <c r="C86" s="103"/>
      <c r="D86" s="6"/>
      <c r="E86" s="38"/>
      <c r="F86" s="82"/>
      <c r="G86" s="41"/>
      <c r="H86" s="42"/>
      <c r="I86" s="82"/>
      <c r="J86" s="17"/>
      <c r="K86" s="83"/>
      <c r="L86" s="84"/>
      <c r="M86" s="85"/>
      <c r="N86" s="86"/>
      <c r="O86" s="87"/>
      <c r="P86" s="5"/>
      <c r="Q86" s="11"/>
      <c r="R86" s="17"/>
      <c r="S86" s="16"/>
      <c r="T86" s="16"/>
      <c r="U86" s="16"/>
      <c r="V86" s="16"/>
      <c r="W86" s="16"/>
      <c r="X86" s="16"/>
      <c r="Y86" s="16"/>
      <c r="Z86" s="16"/>
    </row>
    <row r="87" spans="1:26" ht="15">
      <c r="A87" s="5"/>
      <c r="B87" s="104" t="s">
        <v>620</v>
      </c>
      <c r="C87" s="104"/>
      <c r="D87" s="104"/>
      <c r="E87" s="104"/>
      <c r="F87" s="17"/>
      <c r="G87" s="17"/>
      <c r="H87" s="105"/>
      <c r="I87" s="17"/>
      <c r="J87" s="74"/>
      <c r="K87" s="75"/>
      <c r="L87" s="17"/>
      <c r="M87" s="17"/>
      <c r="N87" s="16"/>
      <c r="O87" s="99"/>
      <c r="P87" s="7"/>
      <c r="Q87" s="11"/>
      <c r="R87" s="142"/>
      <c r="S87" s="16"/>
      <c r="T87" s="16"/>
      <c r="U87" s="16"/>
      <c r="V87" s="16"/>
      <c r="W87" s="16"/>
      <c r="X87" s="16"/>
      <c r="Y87" s="16"/>
      <c r="Z87" s="16"/>
    </row>
    <row r="88" spans="1:26" ht="38.25">
      <c r="A88" s="20" t="s">
        <v>16</v>
      </c>
      <c r="B88" s="21" t="s">
        <v>575</v>
      </c>
      <c r="C88" s="21"/>
      <c r="D88" s="22" t="s">
        <v>588</v>
      </c>
      <c r="E88" s="21" t="s">
        <v>589</v>
      </c>
      <c r="F88" s="21" t="s">
        <v>590</v>
      </c>
      <c r="G88" s="21" t="s">
        <v>621</v>
      </c>
      <c r="H88" s="21" t="s">
        <v>622</v>
      </c>
      <c r="I88" s="21" t="s">
        <v>593</v>
      </c>
      <c r="J88" s="61" t="s">
        <v>594</v>
      </c>
      <c r="K88" s="21" t="s">
        <v>595</v>
      </c>
      <c r="L88" s="21" t="s">
        <v>596</v>
      </c>
      <c r="M88" s="21" t="s">
        <v>597</v>
      </c>
      <c r="N88" s="22" t="s">
        <v>598</v>
      </c>
      <c r="O88" s="99"/>
      <c r="P88" s="7"/>
      <c r="Q88" s="11"/>
      <c r="R88" s="142"/>
      <c r="S88" s="16"/>
      <c r="T88" s="16"/>
      <c r="U88" s="16"/>
      <c r="V88" s="16"/>
      <c r="W88" s="16"/>
      <c r="X88" s="16"/>
      <c r="Y88" s="16"/>
      <c r="Z88" s="16"/>
    </row>
    <row r="89" spans="1:26">
      <c r="A89" s="203">
        <v>1</v>
      </c>
      <c r="B89" s="106">
        <v>41579</v>
      </c>
      <c r="C89" s="106"/>
      <c r="D89" s="107" t="s">
        <v>623</v>
      </c>
      <c r="E89" s="108" t="s">
        <v>624</v>
      </c>
      <c r="F89" s="109">
        <v>82</v>
      </c>
      <c r="G89" s="108" t="s">
        <v>625</v>
      </c>
      <c r="H89" s="108">
        <v>100</v>
      </c>
      <c r="I89" s="126">
        <v>100</v>
      </c>
      <c r="J89" s="127" t="s">
        <v>626</v>
      </c>
      <c r="K89" s="128">
        <f t="shared" ref="K89:K120" si="26">H89-F89</f>
        <v>18</v>
      </c>
      <c r="L89" s="129">
        <f t="shared" ref="L89:L120" si="27">K89/F89</f>
        <v>0.21951219512195122</v>
      </c>
      <c r="M89" s="130" t="s">
        <v>600</v>
      </c>
      <c r="N89" s="131">
        <v>42657</v>
      </c>
      <c r="O89" s="53"/>
      <c r="P89" s="11"/>
      <c r="Q89" s="16"/>
      <c r="R89" s="142"/>
      <c r="S89" s="16"/>
      <c r="T89" s="16"/>
      <c r="U89" s="16"/>
      <c r="V89" s="16"/>
      <c r="W89" s="16"/>
      <c r="X89" s="16"/>
      <c r="Y89" s="16"/>
      <c r="Z89" s="16"/>
    </row>
    <row r="90" spans="1:26">
      <c r="A90" s="203">
        <v>2</v>
      </c>
      <c r="B90" s="106">
        <v>41794</v>
      </c>
      <c r="C90" s="106"/>
      <c r="D90" s="107" t="s">
        <v>627</v>
      </c>
      <c r="E90" s="108" t="s">
        <v>601</v>
      </c>
      <c r="F90" s="109">
        <v>257</v>
      </c>
      <c r="G90" s="108" t="s">
        <v>625</v>
      </c>
      <c r="H90" s="108">
        <v>300</v>
      </c>
      <c r="I90" s="126">
        <v>300</v>
      </c>
      <c r="J90" s="127" t="s">
        <v>626</v>
      </c>
      <c r="K90" s="128">
        <f t="shared" si="26"/>
        <v>43</v>
      </c>
      <c r="L90" s="129">
        <f t="shared" si="27"/>
        <v>0.16731517509727625</v>
      </c>
      <c r="M90" s="130" t="s">
        <v>600</v>
      </c>
      <c r="N90" s="131">
        <v>41822</v>
      </c>
      <c r="O90" s="53"/>
      <c r="P90" s="11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3">
        <v>3</v>
      </c>
      <c r="B91" s="106">
        <v>41828</v>
      </c>
      <c r="C91" s="106"/>
      <c r="D91" s="107" t="s">
        <v>628</v>
      </c>
      <c r="E91" s="108" t="s">
        <v>601</v>
      </c>
      <c r="F91" s="109">
        <v>393</v>
      </c>
      <c r="G91" s="108" t="s">
        <v>625</v>
      </c>
      <c r="H91" s="108">
        <v>468</v>
      </c>
      <c r="I91" s="126">
        <v>468</v>
      </c>
      <c r="J91" s="127" t="s">
        <v>626</v>
      </c>
      <c r="K91" s="128">
        <f t="shared" si="26"/>
        <v>75</v>
      </c>
      <c r="L91" s="129">
        <f t="shared" si="27"/>
        <v>0.19083969465648856</v>
      </c>
      <c r="M91" s="130" t="s">
        <v>600</v>
      </c>
      <c r="N91" s="131">
        <v>41863</v>
      </c>
      <c r="O91" s="53"/>
      <c r="P91" s="11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3">
        <v>4</v>
      </c>
      <c r="B92" s="106">
        <v>41857</v>
      </c>
      <c r="C92" s="106"/>
      <c r="D92" s="107" t="s">
        <v>629</v>
      </c>
      <c r="E92" s="108" t="s">
        <v>601</v>
      </c>
      <c r="F92" s="109">
        <v>205</v>
      </c>
      <c r="G92" s="108" t="s">
        <v>625</v>
      </c>
      <c r="H92" s="108">
        <v>275</v>
      </c>
      <c r="I92" s="126">
        <v>250</v>
      </c>
      <c r="J92" s="127" t="s">
        <v>626</v>
      </c>
      <c r="K92" s="128">
        <f t="shared" si="26"/>
        <v>70</v>
      </c>
      <c r="L92" s="129">
        <f t="shared" si="27"/>
        <v>0.34146341463414637</v>
      </c>
      <c r="M92" s="130" t="s">
        <v>600</v>
      </c>
      <c r="N92" s="131">
        <v>41962</v>
      </c>
      <c r="O92" s="53"/>
      <c r="P92" s="11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3">
        <v>5</v>
      </c>
      <c r="B93" s="106">
        <v>41886</v>
      </c>
      <c r="C93" s="106"/>
      <c r="D93" s="107" t="s">
        <v>630</v>
      </c>
      <c r="E93" s="108" t="s">
        <v>601</v>
      </c>
      <c r="F93" s="109">
        <v>162</v>
      </c>
      <c r="G93" s="108" t="s">
        <v>625</v>
      </c>
      <c r="H93" s="108">
        <v>190</v>
      </c>
      <c r="I93" s="126">
        <v>190</v>
      </c>
      <c r="J93" s="127" t="s">
        <v>626</v>
      </c>
      <c r="K93" s="128">
        <f t="shared" si="26"/>
        <v>28</v>
      </c>
      <c r="L93" s="129">
        <f t="shared" si="27"/>
        <v>0.1728395061728395</v>
      </c>
      <c r="M93" s="130" t="s">
        <v>600</v>
      </c>
      <c r="N93" s="131">
        <v>42006</v>
      </c>
      <c r="O93" s="53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3">
        <v>6</v>
      </c>
      <c r="B94" s="106">
        <v>41886</v>
      </c>
      <c r="C94" s="106"/>
      <c r="D94" s="107" t="s">
        <v>631</v>
      </c>
      <c r="E94" s="108" t="s">
        <v>601</v>
      </c>
      <c r="F94" s="109">
        <v>75</v>
      </c>
      <c r="G94" s="108" t="s">
        <v>625</v>
      </c>
      <c r="H94" s="108">
        <v>91.5</v>
      </c>
      <c r="I94" s="126" t="s">
        <v>632</v>
      </c>
      <c r="J94" s="127" t="s">
        <v>633</v>
      </c>
      <c r="K94" s="128">
        <f t="shared" si="26"/>
        <v>16.5</v>
      </c>
      <c r="L94" s="129">
        <f t="shared" si="27"/>
        <v>0.22</v>
      </c>
      <c r="M94" s="130" t="s">
        <v>600</v>
      </c>
      <c r="N94" s="131">
        <v>41954</v>
      </c>
      <c r="O94" s="53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3">
        <v>7</v>
      </c>
      <c r="B95" s="106">
        <v>41913</v>
      </c>
      <c r="C95" s="106"/>
      <c r="D95" s="107" t="s">
        <v>634</v>
      </c>
      <c r="E95" s="108" t="s">
        <v>601</v>
      </c>
      <c r="F95" s="109">
        <v>850</v>
      </c>
      <c r="G95" s="108" t="s">
        <v>625</v>
      </c>
      <c r="H95" s="108">
        <v>982.5</v>
      </c>
      <c r="I95" s="126">
        <v>1050</v>
      </c>
      <c r="J95" s="127" t="s">
        <v>635</v>
      </c>
      <c r="K95" s="128">
        <f t="shared" si="26"/>
        <v>132.5</v>
      </c>
      <c r="L95" s="129">
        <f t="shared" si="27"/>
        <v>0.15588235294117647</v>
      </c>
      <c r="M95" s="130" t="s">
        <v>600</v>
      </c>
      <c r="N95" s="131">
        <v>42039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3">
        <v>8</v>
      </c>
      <c r="B96" s="106">
        <v>41913</v>
      </c>
      <c r="C96" s="106"/>
      <c r="D96" s="107" t="s">
        <v>636</v>
      </c>
      <c r="E96" s="108" t="s">
        <v>601</v>
      </c>
      <c r="F96" s="109">
        <v>475</v>
      </c>
      <c r="G96" s="108" t="s">
        <v>625</v>
      </c>
      <c r="H96" s="108">
        <v>515</v>
      </c>
      <c r="I96" s="126">
        <v>600</v>
      </c>
      <c r="J96" s="127" t="s">
        <v>637</v>
      </c>
      <c r="K96" s="128">
        <f t="shared" si="26"/>
        <v>40</v>
      </c>
      <c r="L96" s="129">
        <f t="shared" si="27"/>
        <v>8.4210526315789472E-2</v>
      </c>
      <c r="M96" s="130" t="s">
        <v>600</v>
      </c>
      <c r="N96" s="131">
        <v>41939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3">
        <v>9</v>
      </c>
      <c r="B97" s="106">
        <v>41913</v>
      </c>
      <c r="C97" s="106"/>
      <c r="D97" s="107" t="s">
        <v>638</v>
      </c>
      <c r="E97" s="108" t="s">
        <v>601</v>
      </c>
      <c r="F97" s="109">
        <v>86</v>
      </c>
      <c r="G97" s="108" t="s">
        <v>625</v>
      </c>
      <c r="H97" s="108">
        <v>99</v>
      </c>
      <c r="I97" s="126">
        <v>140</v>
      </c>
      <c r="J97" s="127" t="s">
        <v>639</v>
      </c>
      <c r="K97" s="128">
        <f t="shared" si="26"/>
        <v>13</v>
      </c>
      <c r="L97" s="129">
        <f t="shared" si="27"/>
        <v>0.15116279069767441</v>
      </c>
      <c r="M97" s="130" t="s">
        <v>600</v>
      </c>
      <c r="N97" s="131">
        <v>41939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3">
        <v>10</v>
      </c>
      <c r="B98" s="106">
        <v>41926</v>
      </c>
      <c r="C98" s="106"/>
      <c r="D98" s="107" t="s">
        <v>640</v>
      </c>
      <c r="E98" s="108" t="s">
        <v>601</v>
      </c>
      <c r="F98" s="109">
        <v>496.6</v>
      </c>
      <c r="G98" s="108" t="s">
        <v>625</v>
      </c>
      <c r="H98" s="108">
        <v>621</v>
      </c>
      <c r="I98" s="126">
        <v>580</v>
      </c>
      <c r="J98" s="127" t="s">
        <v>626</v>
      </c>
      <c r="K98" s="128">
        <f t="shared" si="26"/>
        <v>124.39999999999998</v>
      </c>
      <c r="L98" s="129">
        <f t="shared" si="27"/>
        <v>0.25050342327829234</v>
      </c>
      <c r="M98" s="130" t="s">
        <v>600</v>
      </c>
      <c r="N98" s="131">
        <v>42605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3">
        <v>11</v>
      </c>
      <c r="B99" s="106">
        <v>41926</v>
      </c>
      <c r="C99" s="106"/>
      <c r="D99" s="107" t="s">
        <v>641</v>
      </c>
      <c r="E99" s="108" t="s">
        <v>601</v>
      </c>
      <c r="F99" s="109">
        <v>2481.9</v>
      </c>
      <c r="G99" s="108" t="s">
        <v>625</v>
      </c>
      <c r="H99" s="108">
        <v>2840</v>
      </c>
      <c r="I99" s="126">
        <v>2870</v>
      </c>
      <c r="J99" s="127" t="s">
        <v>642</v>
      </c>
      <c r="K99" s="128">
        <f t="shared" si="26"/>
        <v>358.09999999999991</v>
      </c>
      <c r="L99" s="129">
        <f t="shared" si="27"/>
        <v>0.14428462065353154</v>
      </c>
      <c r="M99" s="130" t="s">
        <v>600</v>
      </c>
      <c r="N99" s="131">
        <v>42017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3">
        <v>12</v>
      </c>
      <c r="B100" s="106">
        <v>41928</v>
      </c>
      <c r="C100" s="106"/>
      <c r="D100" s="107" t="s">
        <v>643</v>
      </c>
      <c r="E100" s="108" t="s">
        <v>601</v>
      </c>
      <c r="F100" s="109">
        <v>84.5</v>
      </c>
      <c r="G100" s="108" t="s">
        <v>625</v>
      </c>
      <c r="H100" s="108">
        <v>93</v>
      </c>
      <c r="I100" s="126">
        <v>110</v>
      </c>
      <c r="J100" s="127" t="s">
        <v>644</v>
      </c>
      <c r="K100" s="128">
        <f t="shared" si="26"/>
        <v>8.5</v>
      </c>
      <c r="L100" s="129">
        <f t="shared" si="27"/>
        <v>0.10059171597633136</v>
      </c>
      <c r="M100" s="130" t="s">
        <v>600</v>
      </c>
      <c r="N100" s="131">
        <v>41939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3">
        <v>13</v>
      </c>
      <c r="B101" s="106">
        <v>41928</v>
      </c>
      <c r="C101" s="106"/>
      <c r="D101" s="107" t="s">
        <v>645</v>
      </c>
      <c r="E101" s="108" t="s">
        <v>601</v>
      </c>
      <c r="F101" s="109">
        <v>401</v>
      </c>
      <c r="G101" s="108" t="s">
        <v>625</v>
      </c>
      <c r="H101" s="108">
        <v>428</v>
      </c>
      <c r="I101" s="126">
        <v>450</v>
      </c>
      <c r="J101" s="127" t="s">
        <v>646</v>
      </c>
      <c r="K101" s="128">
        <f t="shared" si="26"/>
        <v>27</v>
      </c>
      <c r="L101" s="129">
        <f t="shared" si="27"/>
        <v>6.7331670822942641E-2</v>
      </c>
      <c r="M101" s="130" t="s">
        <v>600</v>
      </c>
      <c r="N101" s="131">
        <v>42020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3">
        <v>14</v>
      </c>
      <c r="B102" s="106">
        <v>41928</v>
      </c>
      <c r="C102" s="106"/>
      <c r="D102" s="107" t="s">
        <v>647</v>
      </c>
      <c r="E102" s="108" t="s">
        <v>601</v>
      </c>
      <c r="F102" s="109">
        <v>101</v>
      </c>
      <c r="G102" s="108" t="s">
        <v>625</v>
      </c>
      <c r="H102" s="108">
        <v>112</v>
      </c>
      <c r="I102" s="126">
        <v>120</v>
      </c>
      <c r="J102" s="127" t="s">
        <v>648</v>
      </c>
      <c r="K102" s="128">
        <f t="shared" si="26"/>
        <v>11</v>
      </c>
      <c r="L102" s="129">
        <f t="shared" si="27"/>
        <v>0.10891089108910891</v>
      </c>
      <c r="M102" s="130" t="s">
        <v>600</v>
      </c>
      <c r="N102" s="131">
        <v>41939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3">
        <v>15</v>
      </c>
      <c r="B103" s="106">
        <v>41954</v>
      </c>
      <c r="C103" s="106"/>
      <c r="D103" s="107" t="s">
        <v>649</v>
      </c>
      <c r="E103" s="108" t="s">
        <v>601</v>
      </c>
      <c r="F103" s="109">
        <v>59</v>
      </c>
      <c r="G103" s="108" t="s">
        <v>625</v>
      </c>
      <c r="H103" s="108">
        <v>76</v>
      </c>
      <c r="I103" s="126">
        <v>76</v>
      </c>
      <c r="J103" s="127" t="s">
        <v>626</v>
      </c>
      <c r="K103" s="128">
        <f t="shared" si="26"/>
        <v>17</v>
      </c>
      <c r="L103" s="129">
        <f t="shared" si="27"/>
        <v>0.28813559322033899</v>
      </c>
      <c r="M103" s="130" t="s">
        <v>600</v>
      </c>
      <c r="N103" s="131">
        <v>43032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3">
        <v>16</v>
      </c>
      <c r="B104" s="106">
        <v>41954</v>
      </c>
      <c r="C104" s="106"/>
      <c r="D104" s="107" t="s">
        <v>638</v>
      </c>
      <c r="E104" s="108" t="s">
        <v>601</v>
      </c>
      <c r="F104" s="109">
        <v>99</v>
      </c>
      <c r="G104" s="108" t="s">
        <v>625</v>
      </c>
      <c r="H104" s="108">
        <v>120</v>
      </c>
      <c r="I104" s="126">
        <v>120</v>
      </c>
      <c r="J104" s="127" t="s">
        <v>650</v>
      </c>
      <c r="K104" s="128">
        <f t="shared" si="26"/>
        <v>21</v>
      </c>
      <c r="L104" s="129">
        <f t="shared" si="27"/>
        <v>0.21212121212121213</v>
      </c>
      <c r="M104" s="130" t="s">
        <v>600</v>
      </c>
      <c r="N104" s="131">
        <v>41960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3">
        <v>17</v>
      </c>
      <c r="B105" s="106">
        <v>41956</v>
      </c>
      <c r="C105" s="106"/>
      <c r="D105" s="107" t="s">
        <v>651</v>
      </c>
      <c r="E105" s="108" t="s">
        <v>601</v>
      </c>
      <c r="F105" s="109">
        <v>22</v>
      </c>
      <c r="G105" s="108" t="s">
        <v>625</v>
      </c>
      <c r="H105" s="108">
        <v>33.549999999999997</v>
      </c>
      <c r="I105" s="126">
        <v>32</v>
      </c>
      <c r="J105" s="127" t="s">
        <v>652</v>
      </c>
      <c r="K105" s="128">
        <f t="shared" si="26"/>
        <v>11.549999999999997</v>
      </c>
      <c r="L105" s="129">
        <f t="shared" si="27"/>
        <v>0.52499999999999991</v>
      </c>
      <c r="M105" s="130" t="s">
        <v>600</v>
      </c>
      <c r="N105" s="131">
        <v>42188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3">
        <v>18</v>
      </c>
      <c r="B106" s="106">
        <v>41976</v>
      </c>
      <c r="C106" s="106"/>
      <c r="D106" s="107" t="s">
        <v>653</v>
      </c>
      <c r="E106" s="108" t="s">
        <v>601</v>
      </c>
      <c r="F106" s="109">
        <v>440</v>
      </c>
      <c r="G106" s="108" t="s">
        <v>625</v>
      </c>
      <c r="H106" s="108">
        <v>520</v>
      </c>
      <c r="I106" s="126">
        <v>520</v>
      </c>
      <c r="J106" s="127" t="s">
        <v>654</v>
      </c>
      <c r="K106" s="128">
        <f t="shared" si="26"/>
        <v>80</v>
      </c>
      <c r="L106" s="129">
        <f t="shared" si="27"/>
        <v>0.18181818181818182</v>
      </c>
      <c r="M106" s="130" t="s">
        <v>600</v>
      </c>
      <c r="N106" s="131">
        <v>42208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3">
        <v>19</v>
      </c>
      <c r="B107" s="106">
        <v>41976</v>
      </c>
      <c r="C107" s="106"/>
      <c r="D107" s="107" t="s">
        <v>655</v>
      </c>
      <c r="E107" s="108" t="s">
        <v>601</v>
      </c>
      <c r="F107" s="109">
        <v>360</v>
      </c>
      <c r="G107" s="108" t="s">
        <v>625</v>
      </c>
      <c r="H107" s="108">
        <v>427</v>
      </c>
      <c r="I107" s="126">
        <v>425</v>
      </c>
      <c r="J107" s="127" t="s">
        <v>656</v>
      </c>
      <c r="K107" s="128">
        <f t="shared" si="26"/>
        <v>67</v>
      </c>
      <c r="L107" s="129">
        <f t="shared" si="27"/>
        <v>0.18611111111111112</v>
      </c>
      <c r="M107" s="130" t="s">
        <v>600</v>
      </c>
      <c r="N107" s="131">
        <v>42058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3">
        <v>20</v>
      </c>
      <c r="B108" s="106">
        <v>42012</v>
      </c>
      <c r="C108" s="106"/>
      <c r="D108" s="107" t="s">
        <v>657</v>
      </c>
      <c r="E108" s="108" t="s">
        <v>601</v>
      </c>
      <c r="F108" s="109">
        <v>360</v>
      </c>
      <c r="G108" s="108" t="s">
        <v>625</v>
      </c>
      <c r="H108" s="108">
        <v>455</v>
      </c>
      <c r="I108" s="126">
        <v>420</v>
      </c>
      <c r="J108" s="127" t="s">
        <v>658</v>
      </c>
      <c r="K108" s="128">
        <f t="shared" si="26"/>
        <v>95</v>
      </c>
      <c r="L108" s="129">
        <f t="shared" si="27"/>
        <v>0.2638888888888889</v>
      </c>
      <c r="M108" s="130" t="s">
        <v>600</v>
      </c>
      <c r="N108" s="131">
        <v>42024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3">
        <v>21</v>
      </c>
      <c r="B109" s="106">
        <v>42012</v>
      </c>
      <c r="C109" s="106"/>
      <c r="D109" s="107" t="s">
        <v>659</v>
      </c>
      <c r="E109" s="108" t="s">
        <v>601</v>
      </c>
      <c r="F109" s="109">
        <v>130</v>
      </c>
      <c r="G109" s="108"/>
      <c r="H109" s="108">
        <v>175.5</v>
      </c>
      <c r="I109" s="126">
        <v>165</v>
      </c>
      <c r="J109" s="127" t="s">
        <v>660</v>
      </c>
      <c r="K109" s="128">
        <f t="shared" si="26"/>
        <v>45.5</v>
      </c>
      <c r="L109" s="129">
        <f t="shared" si="27"/>
        <v>0.35</v>
      </c>
      <c r="M109" s="130" t="s">
        <v>600</v>
      </c>
      <c r="N109" s="131">
        <v>43088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3">
        <v>22</v>
      </c>
      <c r="B110" s="106">
        <v>42040</v>
      </c>
      <c r="C110" s="106"/>
      <c r="D110" s="107" t="s">
        <v>390</v>
      </c>
      <c r="E110" s="108" t="s">
        <v>624</v>
      </c>
      <c r="F110" s="109">
        <v>98</v>
      </c>
      <c r="G110" s="108"/>
      <c r="H110" s="108">
        <v>120</v>
      </c>
      <c r="I110" s="126">
        <v>120</v>
      </c>
      <c r="J110" s="127" t="s">
        <v>626</v>
      </c>
      <c r="K110" s="128">
        <f t="shared" si="26"/>
        <v>22</v>
      </c>
      <c r="L110" s="129">
        <f t="shared" si="27"/>
        <v>0.22448979591836735</v>
      </c>
      <c r="M110" s="130" t="s">
        <v>600</v>
      </c>
      <c r="N110" s="131">
        <v>42753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3">
        <v>23</v>
      </c>
      <c r="B111" s="106">
        <v>42040</v>
      </c>
      <c r="C111" s="106"/>
      <c r="D111" s="107" t="s">
        <v>661</v>
      </c>
      <c r="E111" s="108" t="s">
        <v>624</v>
      </c>
      <c r="F111" s="109">
        <v>196</v>
      </c>
      <c r="G111" s="108"/>
      <c r="H111" s="108">
        <v>262</v>
      </c>
      <c r="I111" s="126">
        <v>255</v>
      </c>
      <c r="J111" s="127" t="s">
        <v>626</v>
      </c>
      <c r="K111" s="128">
        <f t="shared" si="26"/>
        <v>66</v>
      </c>
      <c r="L111" s="129">
        <f t="shared" si="27"/>
        <v>0.33673469387755101</v>
      </c>
      <c r="M111" s="130" t="s">
        <v>600</v>
      </c>
      <c r="N111" s="131">
        <v>42599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24</v>
      </c>
      <c r="B112" s="110">
        <v>42067</v>
      </c>
      <c r="C112" s="110"/>
      <c r="D112" s="111" t="s">
        <v>389</v>
      </c>
      <c r="E112" s="112" t="s">
        <v>624</v>
      </c>
      <c r="F112" s="113">
        <v>235</v>
      </c>
      <c r="G112" s="113"/>
      <c r="H112" s="114">
        <v>77</v>
      </c>
      <c r="I112" s="132" t="s">
        <v>662</v>
      </c>
      <c r="J112" s="133" t="s">
        <v>663</v>
      </c>
      <c r="K112" s="134">
        <f t="shared" si="26"/>
        <v>-158</v>
      </c>
      <c r="L112" s="135">
        <f t="shared" si="27"/>
        <v>-0.67234042553191486</v>
      </c>
      <c r="M112" s="136" t="s">
        <v>664</v>
      </c>
      <c r="N112" s="137">
        <v>43522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3">
        <v>25</v>
      </c>
      <c r="B113" s="106">
        <v>42067</v>
      </c>
      <c r="C113" s="106"/>
      <c r="D113" s="107" t="s">
        <v>481</v>
      </c>
      <c r="E113" s="108" t="s">
        <v>624</v>
      </c>
      <c r="F113" s="109">
        <v>185</v>
      </c>
      <c r="G113" s="108"/>
      <c r="H113" s="108">
        <v>224</v>
      </c>
      <c r="I113" s="126" t="s">
        <v>665</v>
      </c>
      <c r="J113" s="127" t="s">
        <v>626</v>
      </c>
      <c r="K113" s="128">
        <f t="shared" si="26"/>
        <v>39</v>
      </c>
      <c r="L113" s="129">
        <f t="shared" si="27"/>
        <v>0.21081081081081082</v>
      </c>
      <c r="M113" s="130" t="s">
        <v>600</v>
      </c>
      <c r="N113" s="131">
        <v>42647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365">
        <v>26</v>
      </c>
      <c r="B114" s="115">
        <v>42090</v>
      </c>
      <c r="C114" s="115"/>
      <c r="D114" s="116" t="s">
        <v>666</v>
      </c>
      <c r="E114" s="117" t="s">
        <v>624</v>
      </c>
      <c r="F114" s="118">
        <v>49.5</v>
      </c>
      <c r="G114" s="119"/>
      <c r="H114" s="119">
        <v>15.85</v>
      </c>
      <c r="I114" s="119">
        <v>67</v>
      </c>
      <c r="J114" s="138" t="s">
        <v>667</v>
      </c>
      <c r="K114" s="119">
        <f t="shared" si="26"/>
        <v>-33.65</v>
      </c>
      <c r="L114" s="139">
        <f t="shared" si="27"/>
        <v>-0.67979797979797973</v>
      </c>
      <c r="M114" s="136" t="s">
        <v>664</v>
      </c>
      <c r="N114" s="140">
        <v>43627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3">
        <v>27</v>
      </c>
      <c r="B115" s="106">
        <v>42093</v>
      </c>
      <c r="C115" s="106"/>
      <c r="D115" s="107" t="s">
        <v>668</v>
      </c>
      <c r="E115" s="108" t="s">
        <v>624</v>
      </c>
      <c r="F115" s="109">
        <v>183.5</v>
      </c>
      <c r="G115" s="108"/>
      <c r="H115" s="108">
        <v>219</v>
      </c>
      <c r="I115" s="126">
        <v>218</v>
      </c>
      <c r="J115" s="127" t="s">
        <v>669</v>
      </c>
      <c r="K115" s="128">
        <f t="shared" si="26"/>
        <v>35.5</v>
      </c>
      <c r="L115" s="129">
        <f t="shared" si="27"/>
        <v>0.19346049046321526</v>
      </c>
      <c r="M115" s="130" t="s">
        <v>600</v>
      </c>
      <c r="N115" s="131">
        <v>42103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3">
        <v>28</v>
      </c>
      <c r="B116" s="106">
        <v>42114</v>
      </c>
      <c r="C116" s="106"/>
      <c r="D116" s="107" t="s">
        <v>670</v>
      </c>
      <c r="E116" s="108" t="s">
        <v>624</v>
      </c>
      <c r="F116" s="109">
        <f>(227+237)/2</f>
        <v>232</v>
      </c>
      <c r="G116" s="108"/>
      <c r="H116" s="108">
        <v>298</v>
      </c>
      <c r="I116" s="126">
        <v>298</v>
      </c>
      <c r="J116" s="127" t="s">
        <v>626</v>
      </c>
      <c r="K116" s="128">
        <f t="shared" si="26"/>
        <v>66</v>
      </c>
      <c r="L116" s="129">
        <f t="shared" si="27"/>
        <v>0.28448275862068967</v>
      </c>
      <c r="M116" s="130" t="s">
        <v>600</v>
      </c>
      <c r="N116" s="131">
        <v>42823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3">
        <v>29</v>
      </c>
      <c r="B117" s="106">
        <v>42128</v>
      </c>
      <c r="C117" s="106"/>
      <c r="D117" s="107" t="s">
        <v>671</v>
      </c>
      <c r="E117" s="108" t="s">
        <v>601</v>
      </c>
      <c r="F117" s="109">
        <v>385</v>
      </c>
      <c r="G117" s="108"/>
      <c r="H117" s="108">
        <f>212.5+331</f>
        <v>543.5</v>
      </c>
      <c r="I117" s="126">
        <v>510</v>
      </c>
      <c r="J117" s="127" t="s">
        <v>672</v>
      </c>
      <c r="K117" s="128">
        <f t="shared" si="26"/>
        <v>158.5</v>
      </c>
      <c r="L117" s="129">
        <f t="shared" si="27"/>
        <v>0.41168831168831171</v>
      </c>
      <c r="M117" s="130" t="s">
        <v>600</v>
      </c>
      <c r="N117" s="131">
        <v>42235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3">
        <v>30</v>
      </c>
      <c r="B118" s="106">
        <v>42128</v>
      </c>
      <c r="C118" s="106"/>
      <c r="D118" s="107" t="s">
        <v>673</v>
      </c>
      <c r="E118" s="108" t="s">
        <v>601</v>
      </c>
      <c r="F118" s="109">
        <v>115.5</v>
      </c>
      <c r="G118" s="108"/>
      <c r="H118" s="108">
        <v>146</v>
      </c>
      <c r="I118" s="126">
        <v>142</v>
      </c>
      <c r="J118" s="127" t="s">
        <v>674</v>
      </c>
      <c r="K118" s="128">
        <f t="shared" si="26"/>
        <v>30.5</v>
      </c>
      <c r="L118" s="129">
        <f t="shared" si="27"/>
        <v>0.26406926406926406</v>
      </c>
      <c r="M118" s="130" t="s">
        <v>600</v>
      </c>
      <c r="N118" s="131">
        <v>42202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3">
        <v>31</v>
      </c>
      <c r="B119" s="106">
        <v>42151</v>
      </c>
      <c r="C119" s="106"/>
      <c r="D119" s="107" t="s">
        <v>675</v>
      </c>
      <c r="E119" s="108" t="s">
        <v>601</v>
      </c>
      <c r="F119" s="109">
        <v>237.5</v>
      </c>
      <c r="G119" s="108"/>
      <c r="H119" s="108">
        <v>279.5</v>
      </c>
      <c r="I119" s="126">
        <v>278</v>
      </c>
      <c r="J119" s="127" t="s">
        <v>626</v>
      </c>
      <c r="K119" s="128">
        <f t="shared" si="26"/>
        <v>42</v>
      </c>
      <c r="L119" s="129">
        <f t="shared" si="27"/>
        <v>0.17684210526315788</v>
      </c>
      <c r="M119" s="130" t="s">
        <v>600</v>
      </c>
      <c r="N119" s="131">
        <v>42222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32</v>
      </c>
      <c r="B120" s="106">
        <v>42174</v>
      </c>
      <c r="C120" s="106"/>
      <c r="D120" s="107" t="s">
        <v>645</v>
      </c>
      <c r="E120" s="108" t="s">
        <v>624</v>
      </c>
      <c r="F120" s="109">
        <v>340</v>
      </c>
      <c r="G120" s="108"/>
      <c r="H120" s="108">
        <v>448</v>
      </c>
      <c r="I120" s="126">
        <v>448</v>
      </c>
      <c r="J120" s="127" t="s">
        <v>626</v>
      </c>
      <c r="K120" s="128">
        <f t="shared" si="26"/>
        <v>108</v>
      </c>
      <c r="L120" s="129">
        <f t="shared" si="27"/>
        <v>0.31764705882352939</v>
      </c>
      <c r="M120" s="130" t="s">
        <v>600</v>
      </c>
      <c r="N120" s="131">
        <v>43018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3">
        <v>33</v>
      </c>
      <c r="B121" s="106">
        <v>42191</v>
      </c>
      <c r="C121" s="106"/>
      <c r="D121" s="107" t="s">
        <v>676</v>
      </c>
      <c r="E121" s="108" t="s">
        <v>624</v>
      </c>
      <c r="F121" s="109">
        <v>390</v>
      </c>
      <c r="G121" s="108"/>
      <c r="H121" s="108">
        <v>460</v>
      </c>
      <c r="I121" s="126">
        <v>460</v>
      </c>
      <c r="J121" s="127" t="s">
        <v>626</v>
      </c>
      <c r="K121" s="128">
        <f t="shared" ref="K121:K141" si="28">H121-F121</f>
        <v>70</v>
      </c>
      <c r="L121" s="129">
        <f t="shared" ref="L121:L141" si="29">K121/F121</f>
        <v>0.17948717948717949</v>
      </c>
      <c r="M121" s="130" t="s">
        <v>600</v>
      </c>
      <c r="N121" s="131">
        <v>42478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34</v>
      </c>
      <c r="B122" s="110">
        <v>42195</v>
      </c>
      <c r="C122" s="110"/>
      <c r="D122" s="111" t="s">
        <v>677</v>
      </c>
      <c r="E122" s="112" t="s">
        <v>624</v>
      </c>
      <c r="F122" s="113">
        <v>122.5</v>
      </c>
      <c r="G122" s="113"/>
      <c r="H122" s="114">
        <v>61</v>
      </c>
      <c r="I122" s="132">
        <v>172</v>
      </c>
      <c r="J122" s="133" t="s">
        <v>678</v>
      </c>
      <c r="K122" s="134">
        <f t="shared" si="28"/>
        <v>-61.5</v>
      </c>
      <c r="L122" s="135">
        <f t="shared" si="29"/>
        <v>-0.50204081632653064</v>
      </c>
      <c r="M122" s="136" t="s">
        <v>664</v>
      </c>
      <c r="N122" s="137">
        <v>43333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35</v>
      </c>
      <c r="B123" s="106">
        <v>42219</v>
      </c>
      <c r="C123" s="106"/>
      <c r="D123" s="107" t="s">
        <v>679</v>
      </c>
      <c r="E123" s="108" t="s">
        <v>624</v>
      </c>
      <c r="F123" s="109">
        <v>297.5</v>
      </c>
      <c r="G123" s="108"/>
      <c r="H123" s="108">
        <v>350</v>
      </c>
      <c r="I123" s="126">
        <v>360</v>
      </c>
      <c r="J123" s="127" t="s">
        <v>680</v>
      </c>
      <c r="K123" s="128">
        <f t="shared" si="28"/>
        <v>52.5</v>
      </c>
      <c r="L123" s="129">
        <f t="shared" si="29"/>
        <v>0.17647058823529413</v>
      </c>
      <c r="M123" s="130" t="s">
        <v>600</v>
      </c>
      <c r="N123" s="131">
        <v>42232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36</v>
      </c>
      <c r="B124" s="106">
        <v>42219</v>
      </c>
      <c r="C124" s="106"/>
      <c r="D124" s="107" t="s">
        <v>681</v>
      </c>
      <c r="E124" s="108" t="s">
        <v>624</v>
      </c>
      <c r="F124" s="109">
        <v>115.5</v>
      </c>
      <c r="G124" s="108"/>
      <c r="H124" s="108">
        <v>149</v>
      </c>
      <c r="I124" s="126">
        <v>140</v>
      </c>
      <c r="J124" s="141" t="s">
        <v>682</v>
      </c>
      <c r="K124" s="128">
        <f t="shared" si="28"/>
        <v>33.5</v>
      </c>
      <c r="L124" s="129">
        <f t="shared" si="29"/>
        <v>0.29004329004329005</v>
      </c>
      <c r="M124" s="130" t="s">
        <v>600</v>
      </c>
      <c r="N124" s="131">
        <v>42740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37</v>
      </c>
      <c r="B125" s="106">
        <v>42251</v>
      </c>
      <c r="C125" s="106"/>
      <c r="D125" s="107" t="s">
        <v>675</v>
      </c>
      <c r="E125" s="108" t="s">
        <v>624</v>
      </c>
      <c r="F125" s="109">
        <v>226</v>
      </c>
      <c r="G125" s="108"/>
      <c r="H125" s="108">
        <v>292</v>
      </c>
      <c r="I125" s="126">
        <v>292</v>
      </c>
      <c r="J125" s="127" t="s">
        <v>683</v>
      </c>
      <c r="K125" s="128">
        <f t="shared" si="28"/>
        <v>66</v>
      </c>
      <c r="L125" s="129">
        <f t="shared" si="29"/>
        <v>0.29203539823008851</v>
      </c>
      <c r="M125" s="130" t="s">
        <v>600</v>
      </c>
      <c r="N125" s="131">
        <v>42286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38</v>
      </c>
      <c r="B126" s="106">
        <v>42254</v>
      </c>
      <c r="C126" s="106"/>
      <c r="D126" s="107" t="s">
        <v>670</v>
      </c>
      <c r="E126" s="108" t="s">
        <v>624</v>
      </c>
      <c r="F126" s="109">
        <v>232.5</v>
      </c>
      <c r="G126" s="108"/>
      <c r="H126" s="108">
        <v>312.5</v>
      </c>
      <c r="I126" s="126">
        <v>310</v>
      </c>
      <c r="J126" s="127" t="s">
        <v>626</v>
      </c>
      <c r="K126" s="128">
        <f t="shared" si="28"/>
        <v>80</v>
      </c>
      <c r="L126" s="129">
        <f t="shared" si="29"/>
        <v>0.34408602150537637</v>
      </c>
      <c r="M126" s="130" t="s">
        <v>600</v>
      </c>
      <c r="N126" s="131">
        <v>42823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39</v>
      </c>
      <c r="B127" s="106">
        <v>42268</v>
      </c>
      <c r="C127" s="106"/>
      <c r="D127" s="107" t="s">
        <v>684</v>
      </c>
      <c r="E127" s="108" t="s">
        <v>624</v>
      </c>
      <c r="F127" s="109">
        <v>196.5</v>
      </c>
      <c r="G127" s="108"/>
      <c r="H127" s="108">
        <v>238</v>
      </c>
      <c r="I127" s="126">
        <v>238</v>
      </c>
      <c r="J127" s="127" t="s">
        <v>683</v>
      </c>
      <c r="K127" s="128">
        <f t="shared" si="28"/>
        <v>41.5</v>
      </c>
      <c r="L127" s="129">
        <f t="shared" si="29"/>
        <v>0.21119592875318066</v>
      </c>
      <c r="M127" s="130" t="s">
        <v>600</v>
      </c>
      <c r="N127" s="131">
        <v>42291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40</v>
      </c>
      <c r="B128" s="106">
        <v>42271</v>
      </c>
      <c r="C128" s="106"/>
      <c r="D128" s="107" t="s">
        <v>623</v>
      </c>
      <c r="E128" s="108" t="s">
        <v>624</v>
      </c>
      <c r="F128" s="109">
        <v>65</v>
      </c>
      <c r="G128" s="108"/>
      <c r="H128" s="108">
        <v>82</v>
      </c>
      <c r="I128" s="126">
        <v>82</v>
      </c>
      <c r="J128" s="127" t="s">
        <v>683</v>
      </c>
      <c r="K128" s="128">
        <f t="shared" si="28"/>
        <v>17</v>
      </c>
      <c r="L128" s="129">
        <f t="shared" si="29"/>
        <v>0.26153846153846155</v>
      </c>
      <c r="M128" s="130" t="s">
        <v>600</v>
      </c>
      <c r="N128" s="131">
        <v>42578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41</v>
      </c>
      <c r="B129" s="106">
        <v>42291</v>
      </c>
      <c r="C129" s="106"/>
      <c r="D129" s="107" t="s">
        <v>685</v>
      </c>
      <c r="E129" s="108" t="s">
        <v>624</v>
      </c>
      <c r="F129" s="109">
        <v>144</v>
      </c>
      <c r="G129" s="108"/>
      <c r="H129" s="108">
        <v>182.5</v>
      </c>
      <c r="I129" s="126">
        <v>181</v>
      </c>
      <c r="J129" s="127" t="s">
        <v>683</v>
      </c>
      <c r="K129" s="128">
        <f t="shared" si="28"/>
        <v>38.5</v>
      </c>
      <c r="L129" s="129">
        <f t="shared" si="29"/>
        <v>0.2673611111111111</v>
      </c>
      <c r="M129" s="130" t="s">
        <v>600</v>
      </c>
      <c r="N129" s="131">
        <v>42817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42</v>
      </c>
      <c r="B130" s="106">
        <v>42291</v>
      </c>
      <c r="C130" s="106"/>
      <c r="D130" s="107" t="s">
        <v>686</v>
      </c>
      <c r="E130" s="108" t="s">
        <v>624</v>
      </c>
      <c r="F130" s="109">
        <v>264</v>
      </c>
      <c r="G130" s="108"/>
      <c r="H130" s="108">
        <v>311</v>
      </c>
      <c r="I130" s="126">
        <v>311</v>
      </c>
      <c r="J130" s="127" t="s">
        <v>683</v>
      </c>
      <c r="K130" s="128">
        <f t="shared" si="28"/>
        <v>47</v>
      </c>
      <c r="L130" s="129">
        <f t="shared" si="29"/>
        <v>0.17803030303030304</v>
      </c>
      <c r="M130" s="130" t="s">
        <v>600</v>
      </c>
      <c r="N130" s="131">
        <v>42604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43</v>
      </c>
      <c r="B131" s="106">
        <v>42318</v>
      </c>
      <c r="C131" s="106"/>
      <c r="D131" s="107" t="s">
        <v>687</v>
      </c>
      <c r="E131" s="108" t="s">
        <v>601</v>
      </c>
      <c r="F131" s="109">
        <v>549.5</v>
      </c>
      <c r="G131" s="108"/>
      <c r="H131" s="108">
        <v>630</v>
      </c>
      <c r="I131" s="126">
        <v>630</v>
      </c>
      <c r="J131" s="127" t="s">
        <v>683</v>
      </c>
      <c r="K131" s="128">
        <f t="shared" si="28"/>
        <v>80.5</v>
      </c>
      <c r="L131" s="129">
        <f t="shared" si="29"/>
        <v>0.1464968152866242</v>
      </c>
      <c r="M131" s="130" t="s">
        <v>600</v>
      </c>
      <c r="N131" s="131">
        <v>42419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44</v>
      </c>
      <c r="B132" s="106">
        <v>42342</v>
      </c>
      <c r="C132" s="106"/>
      <c r="D132" s="107" t="s">
        <v>688</v>
      </c>
      <c r="E132" s="108" t="s">
        <v>624</v>
      </c>
      <c r="F132" s="109">
        <v>1027.5</v>
      </c>
      <c r="G132" s="108"/>
      <c r="H132" s="108">
        <v>1315</v>
      </c>
      <c r="I132" s="126">
        <v>1250</v>
      </c>
      <c r="J132" s="127" t="s">
        <v>683</v>
      </c>
      <c r="K132" s="128">
        <f t="shared" si="28"/>
        <v>287.5</v>
      </c>
      <c r="L132" s="129">
        <f t="shared" si="29"/>
        <v>0.27980535279805352</v>
      </c>
      <c r="M132" s="130" t="s">
        <v>600</v>
      </c>
      <c r="N132" s="131">
        <v>43244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45</v>
      </c>
      <c r="B133" s="106">
        <v>42367</v>
      </c>
      <c r="C133" s="106"/>
      <c r="D133" s="107" t="s">
        <v>689</v>
      </c>
      <c r="E133" s="108" t="s">
        <v>624</v>
      </c>
      <c r="F133" s="109">
        <v>465</v>
      </c>
      <c r="G133" s="108"/>
      <c r="H133" s="108">
        <v>540</v>
      </c>
      <c r="I133" s="126">
        <v>540</v>
      </c>
      <c r="J133" s="127" t="s">
        <v>683</v>
      </c>
      <c r="K133" s="128">
        <f t="shared" si="28"/>
        <v>75</v>
      </c>
      <c r="L133" s="129">
        <f t="shared" si="29"/>
        <v>0.16129032258064516</v>
      </c>
      <c r="M133" s="130" t="s">
        <v>600</v>
      </c>
      <c r="N133" s="131">
        <v>42530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46</v>
      </c>
      <c r="B134" s="106">
        <v>42380</v>
      </c>
      <c r="C134" s="106"/>
      <c r="D134" s="107" t="s">
        <v>390</v>
      </c>
      <c r="E134" s="108" t="s">
        <v>601</v>
      </c>
      <c r="F134" s="109">
        <v>81</v>
      </c>
      <c r="G134" s="108"/>
      <c r="H134" s="108">
        <v>110</v>
      </c>
      <c r="I134" s="126">
        <v>110</v>
      </c>
      <c r="J134" s="127" t="s">
        <v>683</v>
      </c>
      <c r="K134" s="128">
        <f t="shared" si="28"/>
        <v>29</v>
      </c>
      <c r="L134" s="129">
        <f t="shared" si="29"/>
        <v>0.35802469135802467</v>
      </c>
      <c r="M134" s="130" t="s">
        <v>600</v>
      </c>
      <c r="N134" s="131">
        <v>42745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47</v>
      </c>
      <c r="B135" s="106">
        <v>42382</v>
      </c>
      <c r="C135" s="106"/>
      <c r="D135" s="107" t="s">
        <v>690</v>
      </c>
      <c r="E135" s="108" t="s">
        <v>601</v>
      </c>
      <c r="F135" s="109">
        <v>417.5</v>
      </c>
      <c r="G135" s="108"/>
      <c r="H135" s="108">
        <v>547</v>
      </c>
      <c r="I135" s="126">
        <v>535</v>
      </c>
      <c r="J135" s="127" t="s">
        <v>683</v>
      </c>
      <c r="K135" s="128">
        <f t="shared" si="28"/>
        <v>129.5</v>
      </c>
      <c r="L135" s="129">
        <f t="shared" si="29"/>
        <v>0.31017964071856285</v>
      </c>
      <c r="M135" s="130" t="s">
        <v>600</v>
      </c>
      <c r="N135" s="131">
        <v>42578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48</v>
      </c>
      <c r="B136" s="106">
        <v>42408</v>
      </c>
      <c r="C136" s="106"/>
      <c r="D136" s="107" t="s">
        <v>691</v>
      </c>
      <c r="E136" s="108" t="s">
        <v>624</v>
      </c>
      <c r="F136" s="109">
        <v>650</v>
      </c>
      <c r="G136" s="108"/>
      <c r="H136" s="108">
        <v>800</v>
      </c>
      <c r="I136" s="126">
        <v>800</v>
      </c>
      <c r="J136" s="127" t="s">
        <v>683</v>
      </c>
      <c r="K136" s="128">
        <f t="shared" si="28"/>
        <v>150</v>
      </c>
      <c r="L136" s="129">
        <f t="shared" si="29"/>
        <v>0.23076923076923078</v>
      </c>
      <c r="M136" s="130" t="s">
        <v>600</v>
      </c>
      <c r="N136" s="131">
        <v>43154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49</v>
      </c>
      <c r="B137" s="106">
        <v>42433</v>
      </c>
      <c r="C137" s="106"/>
      <c r="D137" s="107" t="s">
        <v>197</v>
      </c>
      <c r="E137" s="108" t="s">
        <v>624</v>
      </c>
      <c r="F137" s="109">
        <v>437.5</v>
      </c>
      <c r="G137" s="108"/>
      <c r="H137" s="108">
        <v>504.5</v>
      </c>
      <c r="I137" s="126">
        <v>522</v>
      </c>
      <c r="J137" s="127" t="s">
        <v>692</v>
      </c>
      <c r="K137" s="128">
        <f t="shared" si="28"/>
        <v>67</v>
      </c>
      <c r="L137" s="129">
        <f t="shared" si="29"/>
        <v>0.15314285714285714</v>
      </c>
      <c r="M137" s="130" t="s">
        <v>600</v>
      </c>
      <c r="N137" s="131">
        <v>42480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50</v>
      </c>
      <c r="B138" s="106">
        <v>42438</v>
      </c>
      <c r="C138" s="106"/>
      <c r="D138" s="107" t="s">
        <v>693</v>
      </c>
      <c r="E138" s="108" t="s">
        <v>624</v>
      </c>
      <c r="F138" s="109">
        <v>189.5</v>
      </c>
      <c r="G138" s="108"/>
      <c r="H138" s="108">
        <v>218</v>
      </c>
      <c r="I138" s="126">
        <v>218</v>
      </c>
      <c r="J138" s="127" t="s">
        <v>683</v>
      </c>
      <c r="K138" s="128">
        <f t="shared" si="28"/>
        <v>28.5</v>
      </c>
      <c r="L138" s="129">
        <f t="shared" si="29"/>
        <v>0.15039577836411611</v>
      </c>
      <c r="M138" s="130" t="s">
        <v>600</v>
      </c>
      <c r="N138" s="131">
        <v>43034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365">
        <v>51</v>
      </c>
      <c r="B139" s="115">
        <v>42471</v>
      </c>
      <c r="C139" s="115"/>
      <c r="D139" s="116" t="s">
        <v>694</v>
      </c>
      <c r="E139" s="117" t="s">
        <v>624</v>
      </c>
      <c r="F139" s="118">
        <v>36.5</v>
      </c>
      <c r="G139" s="119"/>
      <c r="H139" s="119">
        <v>15.85</v>
      </c>
      <c r="I139" s="119">
        <v>60</v>
      </c>
      <c r="J139" s="138" t="s">
        <v>695</v>
      </c>
      <c r="K139" s="134">
        <f t="shared" si="28"/>
        <v>-20.65</v>
      </c>
      <c r="L139" s="168">
        <f t="shared" si="29"/>
        <v>-0.5657534246575342</v>
      </c>
      <c r="M139" s="136" t="s">
        <v>664</v>
      </c>
      <c r="N139" s="169">
        <v>43627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52</v>
      </c>
      <c r="B140" s="106">
        <v>42472</v>
      </c>
      <c r="C140" s="106"/>
      <c r="D140" s="107" t="s">
        <v>696</v>
      </c>
      <c r="E140" s="108" t="s">
        <v>624</v>
      </c>
      <c r="F140" s="109">
        <v>93</v>
      </c>
      <c r="G140" s="108"/>
      <c r="H140" s="108">
        <v>149</v>
      </c>
      <c r="I140" s="126">
        <v>140</v>
      </c>
      <c r="J140" s="141" t="s">
        <v>697</v>
      </c>
      <c r="K140" s="128">
        <f t="shared" si="28"/>
        <v>56</v>
      </c>
      <c r="L140" s="129">
        <f t="shared" si="29"/>
        <v>0.60215053763440862</v>
      </c>
      <c r="M140" s="130" t="s">
        <v>600</v>
      </c>
      <c r="N140" s="131">
        <v>42740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53</v>
      </c>
      <c r="B141" s="106">
        <v>42472</v>
      </c>
      <c r="C141" s="106"/>
      <c r="D141" s="107" t="s">
        <v>698</v>
      </c>
      <c r="E141" s="108" t="s">
        <v>624</v>
      </c>
      <c r="F141" s="109">
        <v>130</v>
      </c>
      <c r="G141" s="108"/>
      <c r="H141" s="108">
        <v>150</v>
      </c>
      <c r="I141" s="126" t="s">
        <v>699</v>
      </c>
      <c r="J141" s="127" t="s">
        <v>683</v>
      </c>
      <c r="K141" s="128">
        <f t="shared" si="28"/>
        <v>20</v>
      </c>
      <c r="L141" s="129">
        <f t="shared" si="29"/>
        <v>0.15384615384615385</v>
      </c>
      <c r="M141" s="130" t="s">
        <v>600</v>
      </c>
      <c r="N141" s="131">
        <v>42564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54</v>
      </c>
      <c r="B142" s="106">
        <v>42473</v>
      </c>
      <c r="C142" s="106"/>
      <c r="D142" s="107" t="s">
        <v>354</v>
      </c>
      <c r="E142" s="108" t="s">
        <v>624</v>
      </c>
      <c r="F142" s="109">
        <v>196</v>
      </c>
      <c r="G142" s="108"/>
      <c r="H142" s="108">
        <v>299</v>
      </c>
      <c r="I142" s="126">
        <v>299</v>
      </c>
      <c r="J142" s="127" t="s">
        <v>683</v>
      </c>
      <c r="K142" s="128">
        <v>103</v>
      </c>
      <c r="L142" s="129">
        <v>0.52551020408163296</v>
      </c>
      <c r="M142" s="130" t="s">
        <v>600</v>
      </c>
      <c r="N142" s="131">
        <v>42620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55</v>
      </c>
      <c r="B143" s="106">
        <v>42473</v>
      </c>
      <c r="C143" s="106"/>
      <c r="D143" s="107" t="s">
        <v>757</v>
      </c>
      <c r="E143" s="108" t="s">
        <v>624</v>
      </c>
      <c r="F143" s="109">
        <v>88</v>
      </c>
      <c r="G143" s="108"/>
      <c r="H143" s="108">
        <v>103</v>
      </c>
      <c r="I143" s="126">
        <v>103</v>
      </c>
      <c r="J143" s="127" t="s">
        <v>683</v>
      </c>
      <c r="K143" s="128">
        <v>15</v>
      </c>
      <c r="L143" s="129">
        <v>0.170454545454545</v>
      </c>
      <c r="M143" s="130" t="s">
        <v>600</v>
      </c>
      <c r="N143" s="131">
        <v>42530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56</v>
      </c>
      <c r="B144" s="106">
        <v>42492</v>
      </c>
      <c r="C144" s="106"/>
      <c r="D144" s="107" t="s">
        <v>700</v>
      </c>
      <c r="E144" s="108" t="s">
        <v>624</v>
      </c>
      <c r="F144" s="109">
        <v>127.5</v>
      </c>
      <c r="G144" s="108"/>
      <c r="H144" s="108">
        <v>148</v>
      </c>
      <c r="I144" s="126" t="s">
        <v>701</v>
      </c>
      <c r="J144" s="127" t="s">
        <v>683</v>
      </c>
      <c r="K144" s="128">
        <f>H144-F144</f>
        <v>20.5</v>
      </c>
      <c r="L144" s="129">
        <f>K144/F144</f>
        <v>0.16078431372549021</v>
      </c>
      <c r="M144" s="130" t="s">
        <v>600</v>
      </c>
      <c r="N144" s="131">
        <v>42564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57</v>
      </c>
      <c r="B145" s="106">
        <v>42493</v>
      </c>
      <c r="C145" s="106"/>
      <c r="D145" s="107" t="s">
        <v>702</v>
      </c>
      <c r="E145" s="108" t="s">
        <v>624</v>
      </c>
      <c r="F145" s="109">
        <v>675</v>
      </c>
      <c r="G145" s="108"/>
      <c r="H145" s="108">
        <v>815</v>
      </c>
      <c r="I145" s="126" t="s">
        <v>703</v>
      </c>
      <c r="J145" s="127" t="s">
        <v>683</v>
      </c>
      <c r="K145" s="128">
        <f>H145-F145</f>
        <v>140</v>
      </c>
      <c r="L145" s="129">
        <f>K145/F145</f>
        <v>0.2074074074074074</v>
      </c>
      <c r="M145" s="130" t="s">
        <v>600</v>
      </c>
      <c r="N145" s="131">
        <v>43154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58</v>
      </c>
      <c r="B146" s="110">
        <v>42522</v>
      </c>
      <c r="C146" s="110"/>
      <c r="D146" s="111" t="s">
        <v>758</v>
      </c>
      <c r="E146" s="112" t="s">
        <v>624</v>
      </c>
      <c r="F146" s="113">
        <v>500</v>
      </c>
      <c r="G146" s="113"/>
      <c r="H146" s="114">
        <v>232.5</v>
      </c>
      <c r="I146" s="132" t="s">
        <v>759</v>
      </c>
      <c r="J146" s="133" t="s">
        <v>760</v>
      </c>
      <c r="K146" s="134">
        <f>H146-F146</f>
        <v>-267.5</v>
      </c>
      <c r="L146" s="135">
        <f>K146/F146</f>
        <v>-0.53500000000000003</v>
      </c>
      <c r="M146" s="136" t="s">
        <v>664</v>
      </c>
      <c r="N146" s="137">
        <v>43735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59</v>
      </c>
      <c r="B147" s="106">
        <v>42527</v>
      </c>
      <c r="C147" s="106"/>
      <c r="D147" s="107" t="s">
        <v>704</v>
      </c>
      <c r="E147" s="108" t="s">
        <v>624</v>
      </c>
      <c r="F147" s="109">
        <v>110</v>
      </c>
      <c r="G147" s="108"/>
      <c r="H147" s="108">
        <v>126.5</v>
      </c>
      <c r="I147" s="126">
        <v>125</v>
      </c>
      <c r="J147" s="127" t="s">
        <v>633</v>
      </c>
      <c r="K147" s="128">
        <f>H147-F147</f>
        <v>16.5</v>
      </c>
      <c r="L147" s="129">
        <f>K147/F147</f>
        <v>0.15</v>
      </c>
      <c r="M147" s="130" t="s">
        <v>600</v>
      </c>
      <c r="N147" s="131">
        <v>42552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60</v>
      </c>
      <c r="B148" s="106">
        <v>42538</v>
      </c>
      <c r="C148" s="106"/>
      <c r="D148" s="107" t="s">
        <v>705</v>
      </c>
      <c r="E148" s="108" t="s">
        <v>624</v>
      </c>
      <c r="F148" s="109">
        <v>44</v>
      </c>
      <c r="G148" s="108"/>
      <c r="H148" s="108">
        <v>69.5</v>
      </c>
      <c r="I148" s="126">
        <v>69.5</v>
      </c>
      <c r="J148" s="127" t="s">
        <v>706</v>
      </c>
      <c r="K148" s="128">
        <f>H148-F148</f>
        <v>25.5</v>
      </c>
      <c r="L148" s="129">
        <f>K148/F148</f>
        <v>0.57954545454545459</v>
      </c>
      <c r="M148" s="130" t="s">
        <v>600</v>
      </c>
      <c r="N148" s="131">
        <v>42977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61</v>
      </c>
      <c r="B149" s="106">
        <v>42549</v>
      </c>
      <c r="C149" s="106"/>
      <c r="D149" s="148" t="s">
        <v>761</v>
      </c>
      <c r="E149" s="108" t="s">
        <v>624</v>
      </c>
      <c r="F149" s="109">
        <v>262.5</v>
      </c>
      <c r="G149" s="108"/>
      <c r="H149" s="108">
        <v>340</v>
      </c>
      <c r="I149" s="126">
        <v>333</v>
      </c>
      <c r="J149" s="127" t="s">
        <v>762</v>
      </c>
      <c r="K149" s="128">
        <v>77.5</v>
      </c>
      <c r="L149" s="129">
        <v>0.29523809523809502</v>
      </c>
      <c r="M149" s="130" t="s">
        <v>600</v>
      </c>
      <c r="N149" s="131">
        <v>43017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62</v>
      </c>
      <c r="B150" s="106">
        <v>42549</v>
      </c>
      <c r="C150" s="106"/>
      <c r="D150" s="148" t="s">
        <v>763</v>
      </c>
      <c r="E150" s="108" t="s">
        <v>624</v>
      </c>
      <c r="F150" s="109">
        <v>840</v>
      </c>
      <c r="G150" s="108"/>
      <c r="H150" s="108">
        <v>1230</v>
      </c>
      <c r="I150" s="126">
        <v>1230</v>
      </c>
      <c r="J150" s="127" t="s">
        <v>683</v>
      </c>
      <c r="K150" s="128">
        <v>390</v>
      </c>
      <c r="L150" s="129">
        <v>0.46428571428571402</v>
      </c>
      <c r="M150" s="130" t="s">
        <v>600</v>
      </c>
      <c r="N150" s="131">
        <v>42649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366">
        <v>63</v>
      </c>
      <c r="B151" s="143">
        <v>42556</v>
      </c>
      <c r="C151" s="143"/>
      <c r="D151" s="144" t="s">
        <v>707</v>
      </c>
      <c r="E151" s="145" t="s">
        <v>624</v>
      </c>
      <c r="F151" s="146">
        <v>395</v>
      </c>
      <c r="G151" s="147"/>
      <c r="H151" s="147">
        <f>(468.5+342.5)/2</f>
        <v>405.5</v>
      </c>
      <c r="I151" s="147">
        <v>510</v>
      </c>
      <c r="J151" s="170" t="s">
        <v>708</v>
      </c>
      <c r="K151" s="171">
        <f t="shared" ref="K151:K157" si="30">H151-F151</f>
        <v>10.5</v>
      </c>
      <c r="L151" s="172">
        <f t="shared" ref="L151:L157" si="31">K151/F151</f>
        <v>2.6582278481012658E-2</v>
      </c>
      <c r="M151" s="173" t="s">
        <v>709</v>
      </c>
      <c r="N151" s="174">
        <v>43606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64</v>
      </c>
      <c r="B152" s="110">
        <v>42584</v>
      </c>
      <c r="C152" s="110"/>
      <c r="D152" s="111" t="s">
        <v>710</v>
      </c>
      <c r="E152" s="112" t="s">
        <v>601</v>
      </c>
      <c r="F152" s="113">
        <f>169.5-12.8</f>
        <v>156.69999999999999</v>
      </c>
      <c r="G152" s="113"/>
      <c r="H152" s="114">
        <v>77</v>
      </c>
      <c r="I152" s="132" t="s">
        <v>711</v>
      </c>
      <c r="J152" s="390" t="s">
        <v>3402</v>
      </c>
      <c r="K152" s="134">
        <f t="shared" si="30"/>
        <v>-79.699999999999989</v>
      </c>
      <c r="L152" s="135">
        <f t="shared" si="31"/>
        <v>-0.50861518825781749</v>
      </c>
      <c r="M152" s="136" t="s">
        <v>664</v>
      </c>
      <c r="N152" s="137">
        <v>43522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65</v>
      </c>
      <c r="B153" s="110">
        <v>42586</v>
      </c>
      <c r="C153" s="110"/>
      <c r="D153" s="111" t="s">
        <v>712</v>
      </c>
      <c r="E153" s="112" t="s">
        <v>624</v>
      </c>
      <c r="F153" s="113">
        <v>400</v>
      </c>
      <c r="G153" s="113"/>
      <c r="H153" s="114">
        <v>305</v>
      </c>
      <c r="I153" s="132">
        <v>475</v>
      </c>
      <c r="J153" s="133" t="s">
        <v>713</v>
      </c>
      <c r="K153" s="134">
        <f t="shared" si="30"/>
        <v>-95</v>
      </c>
      <c r="L153" s="135">
        <f t="shared" si="31"/>
        <v>-0.23749999999999999</v>
      </c>
      <c r="M153" s="136" t="s">
        <v>664</v>
      </c>
      <c r="N153" s="137">
        <v>43606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66</v>
      </c>
      <c r="B154" s="106">
        <v>42593</v>
      </c>
      <c r="C154" s="106"/>
      <c r="D154" s="107" t="s">
        <v>714</v>
      </c>
      <c r="E154" s="108" t="s">
        <v>624</v>
      </c>
      <c r="F154" s="109">
        <v>86.5</v>
      </c>
      <c r="G154" s="108"/>
      <c r="H154" s="108">
        <v>130</v>
      </c>
      <c r="I154" s="126">
        <v>130</v>
      </c>
      <c r="J154" s="141" t="s">
        <v>715</v>
      </c>
      <c r="K154" s="128">
        <f t="shared" si="30"/>
        <v>43.5</v>
      </c>
      <c r="L154" s="129">
        <f t="shared" si="31"/>
        <v>0.50289017341040465</v>
      </c>
      <c r="M154" s="130" t="s">
        <v>600</v>
      </c>
      <c r="N154" s="131">
        <v>43091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67</v>
      </c>
      <c r="B155" s="110">
        <v>42600</v>
      </c>
      <c r="C155" s="110"/>
      <c r="D155" s="111" t="s">
        <v>381</v>
      </c>
      <c r="E155" s="112" t="s">
        <v>624</v>
      </c>
      <c r="F155" s="113">
        <v>133.5</v>
      </c>
      <c r="G155" s="113"/>
      <c r="H155" s="114">
        <v>126.5</v>
      </c>
      <c r="I155" s="132">
        <v>178</v>
      </c>
      <c r="J155" s="133" t="s">
        <v>716</v>
      </c>
      <c r="K155" s="134">
        <f t="shared" si="30"/>
        <v>-7</v>
      </c>
      <c r="L155" s="135">
        <f t="shared" si="31"/>
        <v>-5.2434456928838954E-2</v>
      </c>
      <c r="M155" s="136" t="s">
        <v>664</v>
      </c>
      <c r="N155" s="137">
        <v>42615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68</v>
      </c>
      <c r="B156" s="106">
        <v>42613</v>
      </c>
      <c r="C156" s="106"/>
      <c r="D156" s="107" t="s">
        <v>717</v>
      </c>
      <c r="E156" s="108" t="s">
        <v>624</v>
      </c>
      <c r="F156" s="109">
        <v>560</v>
      </c>
      <c r="G156" s="108"/>
      <c r="H156" s="108">
        <v>725</v>
      </c>
      <c r="I156" s="126">
        <v>725</v>
      </c>
      <c r="J156" s="127" t="s">
        <v>626</v>
      </c>
      <c r="K156" s="128">
        <f t="shared" si="30"/>
        <v>165</v>
      </c>
      <c r="L156" s="129">
        <f t="shared" si="31"/>
        <v>0.29464285714285715</v>
      </c>
      <c r="M156" s="130" t="s">
        <v>600</v>
      </c>
      <c r="N156" s="131">
        <v>42456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69</v>
      </c>
      <c r="B157" s="106">
        <v>42614</v>
      </c>
      <c r="C157" s="106"/>
      <c r="D157" s="107" t="s">
        <v>718</v>
      </c>
      <c r="E157" s="108" t="s">
        <v>624</v>
      </c>
      <c r="F157" s="109">
        <v>160.5</v>
      </c>
      <c r="G157" s="108"/>
      <c r="H157" s="108">
        <v>210</v>
      </c>
      <c r="I157" s="126">
        <v>210</v>
      </c>
      <c r="J157" s="127" t="s">
        <v>626</v>
      </c>
      <c r="K157" s="128">
        <f t="shared" si="30"/>
        <v>49.5</v>
      </c>
      <c r="L157" s="129">
        <f t="shared" si="31"/>
        <v>0.30841121495327101</v>
      </c>
      <c r="M157" s="130" t="s">
        <v>600</v>
      </c>
      <c r="N157" s="131">
        <v>42871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70</v>
      </c>
      <c r="B158" s="106">
        <v>42646</v>
      </c>
      <c r="C158" s="106"/>
      <c r="D158" s="148" t="s">
        <v>405</v>
      </c>
      <c r="E158" s="108" t="s">
        <v>624</v>
      </c>
      <c r="F158" s="109">
        <v>430</v>
      </c>
      <c r="G158" s="108"/>
      <c r="H158" s="108">
        <v>596</v>
      </c>
      <c r="I158" s="126">
        <v>575</v>
      </c>
      <c r="J158" s="127" t="s">
        <v>764</v>
      </c>
      <c r="K158" s="128">
        <v>166</v>
      </c>
      <c r="L158" s="129">
        <v>0.38604651162790699</v>
      </c>
      <c r="M158" s="130" t="s">
        <v>600</v>
      </c>
      <c r="N158" s="131">
        <v>42769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71</v>
      </c>
      <c r="B159" s="106">
        <v>42657</v>
      </c>
      <c r="C159" s="106"/>
      <c r="D159" s="107" t="s">
        <v>719</v>
      </c>
      <c r="E159" s="108" t="s">
        <v>624</v>
      </c>
      <c r="F159" s="109">
        <v>280</v>
      </c>
      <c r="G159" s="108"/>
      <c r="H159" s="108">
        <v>345</v>
      </c>
      <c r="I159" s="126">
        <v>345</v>
      </c>
      <c r="J159" s="127" t="s">
        <v>626</v>
      </c>
      <c r="K159" s="128">
        <f t="shared" ref="K159:K164" si="32">H159-F159</f>
        <v>65</v>
      </c>
      <c r="L159" s="129">
        <f>K159/F159</f>
        <v>0.23214285714285715</v>
      </c>
      <c r="M159" s="130" t="s">
        <v>600</v>
      </c>
      <c r="N159" s="131">
        <v>42814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72</v>
      </c>
      <c r="B160" s="106">
        <v>42657</v>
      </c>
      <c r="C160" s="106"/>
      <c r="D160" s="107" t="s">
        <v>720</v>
      </c>
      <c r="E160" s="108" t="s">
        <v>624</v>
      </c>
      <c r="F160" s="109">
        <v>245</v>
      </c>
      <c r="G160" s="108"/>
      <c r="H160" s="108">
        <v>325.5</v>
      </c>
      <c r="I160" s="126">
        <v>330</v>
      </c>
      <c r="J160" s="127" t="s">
        <v>721</v>
      </c>
      <c r="K160" s="128">
        <f t="shared" si="32"/>
        <v>80.5</v>
      </c>
      <c r="L160" s="129">
        <f>K160/F160</f>
        <v>0.32857142857142857</v>
      </c>
      <c r="M160" s="130" t="s">
        <v>600</v>
      </c>
      <c r="N160" s="131">
        <v>42769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73</v>
      </c>
      <c r="B161" s="106">
        <v>42660</v>
      </c>
      <c r="C161" s="106"/>
      <c r="D161" s="107" t="s">
        <v>349</v>
      </c>
      <c r="E161" s="108" t="s">
        <v>624</v>
      </c>
      <c r="F161" s="109">
        <v>125</v>
      </c>
      <c r="G161" s="108"/>
      <c r="H161" s="108">
        <v>160</v>
      </c>
      <c r="I161" s="126">
        <v>160</v>
      </c>
      <c r="J161" s="127" t="s">
        <v>683</v>
      </c>
      <c r="K161" s="128">
        <f t="shared" si="32"/>
        <v>35</v>
      </c>
      <c r="L161" s="129">
        <v>0.28000000000000003</v>
      </c>
      <c r="M161" s="130" t="s">
        <v>600</v>
      </c>
      <c r="N161" s="131">
        <v>42803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74</v>
      </c>
      <c r="B162" s="106">
        <v>42660</v>
      </c>
      <c r="C162" s="106"/>
      <c r="D162" s="107" t="s">
        <v>483</v>
      </c>
      <c r="E162" s="108" t="s">
        <v>624</v>
      </c>
      <c r="F162" s="109">
        <v>114</v>
      </c>
      <c r="G162" s="108"/>
      <c r="H162" s="108">
        <v>145</v>
      </c>
      <c r="I162" s="126">
        <v>145</v>
      </c>
      <c r="J162" s="127" t="s">
        <v>683</v>
      </c>
      <c r="K162" s="128">
        <f t="shared" si="32"/>
        <v>31</v>
      </c>
      <c r="L162" s="129">
        <f>K162/F162</f>
        <v>0.27192982456140352</v>
      </c>
      <c r="M162" s="130" t="s">
        <v>600</v>
      </c>
      <c r="N162" s="131">
        <v>42859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75</v>
      </c>
      <c r="B163" s="106">
        <v>42660</v>
      </c>
      <c r="C163" s="106"/>
      <c r="D163" s="107" t="s">
        <v>722</v>
      </c>
      <c r="E163" s="108" t="s">
        <v>624</v>
      </c>
      <c r="F163" s="109">
        <v>212</v>
      </c>
      <c r="G163" s="108"/>
      <c r="H163" s="108">
        <v>280</v>
      </c>
      <c r="I163" s="126">
        <v>276</v>
      </c>
      <c r="J163" s="127" t="s">
        <v>723</v>
      </c>
      <c r="K163" s="128">
        <f t="shared" si="32"/>
        <v>68</v>
      </c>
      <c r="L163" s="129">
        <f>K163/F163</f>
        <v>0.32075471698113206</v>
      </c>
      <c r="M163" s="130" t="s">
        <v>600</v>
      </c>
      <c r="N163" s="131">
        <v>42858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76</v>
      </c>
      <c r="B164" s="106">
        <v>42678</v>
      </c>
      <c r="C164" s="106"/>
      <c r="D164" s="107" t="s">
        <v>151</v>
      </c>
      <c r="E164" s="108" t="s">
        <v>624</v>
      </c>
      <c r="F164" s="109">
        <v>155</v>
      </c>
      <c r="G164" s="108"/>
      <c r="H164" s="108">
        <v>210</v>
      </c>
      <c r="I164" s="126">
        <v>210</v>
      </c>
      <c r="J164" s="127" t="s">
        <v>724</v>
      </c>
      <c r="K164" s="128">
        <f t="shared" si="32"/>
        <v>55</v>
      </c>
      <c r="L164" s="129">
        <f>K164/F164</f>
        <v>0.35483870967741937</v>
      </c>
      <c r="M164" s="130" t="s">
        <v>600</v>
      </c>
      <c r="N164" s="131">
        <v>42944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77</v>
      </c>
      <c r="B165" s="110">
        <v>42710</v>
      </c>
      <c r="C165" s="110"/>
      <c r="D165" s="111" t="s">
        <v>765</v>
      </c>
      <c r="E165" s="112" t="s">
        <v>624</v>
      </c>
      <c r="F165" s="113">
        <v>150.5</v>
      </c>
      <c r="G165" s="113"/>
      <c r="H165" s="114">
        <v>72.5</v>
      </c>
      <c r="I165" s="132">
        <v>174</v>
      </c>
      <c r="J165" s="133" t="s">
        <v>766</v>
      </c>
      <c r="K165" s="134">
        <v>-78</v>
      </c>
      <c r="L165" s="135">
        <v>-0.51827242524916906</v>
      </c>
      <c r="M165" s="136" t="s">
        <v>664</v>
      </c>
      <c r="N165" s="137">
        <v>43333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78</v>
      </c>
      <c r="B166" s="106">
        <v>42712</v>
      </c>
      <c r="C166" s="106"/>
      <c r="D166" s="107" t="s">
        <v>125</v>
      </c>
      <c r="E166" s="108" t="s">
        <v>624</v>
      </c>
      <c r="F166" s="109">
        <v>380</v>
      </c>
      <c r="G166" s="108"/>
      <c r="H166" s="108">
        <v>478</v>
      </c>
      <c r="I166" s="126">
        <v>468</v>
      </c>
      <c r="J166" s="127" t="s">
        <v>683</v>
      </c>
      <c r="K166" s="128">
        <f>H166-F166</f>
        <v>98</v>
      </c>
      <c r="L166" s="129">
        <f>K166/F166</f>
        <v>0.25789473684210529</v>
      </c>
      <c r="M166" s="130" t="s">
        <v>600</v>
      </c>
      <c r="N166" s="131">
        <v>43025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79</v>
      </c>
      <c r="B167" s="106">
        <v>42734</v>
      </c>
      <c r="C167" s="106"/>
      <c r="D167" s="107" t="s">
        <v>248</v>
      </c>
      <c r="E167" s="108" t="s">
        <v>624</v>
      </c>
      <c r="F167" s="109">
        <v>305</v>
      </c>
      <c r="G167" s="108"/>
      <c r="H167" s="108">
        <v>375</v>
      </c>
      <c r="I167" s="126">
        <v>375</v>
      </c>
      <c r="J167" s="127" t="s">
        <v>683</v>
      </c>
      <c r="K167" s="128">
        <f>H167-F167</f>
        <v>70</v>
      </c>
      <c r="L167" s="129">
        <f>K167/F167</f>
        <v>0.22950819672131148</v>
      </c>
      <c r="M167" s="130" t="s">
        <v>600</v>
      </c>
      <c r="N167" s="131">
        <v>42768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80</v>
      </c>
      <c r="B168" s="106">
        <v>42739</v>
      </c>
      <c r="C168" s="106"/>
      <c r="D168" s="107" t="s">
        <v>351</v>
      </c>
      <c r="E168" s="108" t="s">
        <v>624</v>
      </c>
      <c r="F168" s="109">
        <v>99.5</v>
      </c>
      <c r="G168" s="108"/>
      <c r="H168" s="108">
        <v>158</v>
      </c>
      <c r="I168" s="126">
        <v>158</v>
      </c>
      <c r="J168" s="127" t="s">
        <v>683</v>
      </c>
      <c r="K168" s="128">
        <f>H168-F168</f>
        <v>58.5</v>
      </c>
      <c r="L168" s="129">
        <f>K168/F168</f>
        <v>0.5879396984924623</v>
      </c>
      <c r="M168" s="130" t="s">
        <v>600</v>
      </c>
      <c r="N168" s="131">
        <v>42898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81</v>
      </c>
      <c r="B169" s="106">
        <v>42739</v>
      </c>
      <c r="C169" s="106"/>
      <c r="D169" s="107" t="s">
        <v>351</v>
      </c>
      <c r="E169" s="108" t="s">
        <v>624</v>
      </c>
      <c r="F169" s="109">
        <v>99.5</v>
      </c>
      <c r="G169" s="108"/>
      <c r="H169" s="108">
        <v>158</v>
      </c>
      <c r="I169" s="126">
        <v>158</v>
      </c>
      <c r="J169" s="127" t="s">
        <v>683</v>
      </c>
      <c r="K169" s="128">
        <v>58.5</v>
      </c>
      <c r="L169" s="129">
        <v>0.58793969849246197</v>
      </c>
      <c r="M169" s="130" t="s">
        <v>600</v>
      </c>
      <c r="N169" s="131">
        <v>42898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82</v>
      </c>
      <c r="B170" s="106">
        <v>42786</v>
      </c>
      <c r="C170" s="106"/>
      <c r="D170" s="107" t="s">
        <v>169</v>
      </c>
      <c r="E170" s="108" t="s">
        <v>624</v>
      </c>
      <c r="F170" s="109">
        <v>140.5</v>
      </c>
      <c r="G170" s="108"/>
      <c r="H170" s="108">
        <v>220</v>
      </c>
      <c r="I170" s="126">
        <v>220</v>
      </c>
      <c r="J170" s="127" t="s">
        <v>683</v>
      </c>
      <c r="K170" s="128">
        <f>H170-F170</f>
        <v>79.5</v>
      </c>
      <c r="L170" s="129">
        <f>K170/F170</f>
        <v>0.5658362989323843</v>
      </c>
      <c r="M170" s="130" t="s">
        <v>600</v>
      </c>
      <c r="N170" s="131">
        <v>42864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83</v>
      </c>
      <c r="B171" s="106">
        <v>42786</v>
      </c>
      <c r="C171" s="106"/>
      <c r="D171" s="107" t="s">
        <v>767</v>
      </c>
      <c r="E171" s="108" t="s">
        <v>624</v>
      </c>
      <c r="F171" s="109">
        <v>202.5</v>
      </c>
      <c r="G171" s="108"/>
      <c r="H171" s="108">
        <v>234</v>
      </c>
      <c r="I171" s="126">
        <v>234</v>
      </c>
      <c r="J171" s="127" t="s">
        <v>683</v>
      </c>
      <c r="K171" s="128">
        <v>31.5</v>
      </c>
      <c r="L171" s="129">
        <v>0.155555555555556</v>
      </c>
      <c r="M171" s="130" t="s">
        <v>600</v>
      </c>
      <c r="N171" s="131">
        <v>42836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84</v>
      </c>
      <c r="B172" s="106">
        <v>42818</v>
      </c>
      <c r="C172" s="106"/>
      <c r="D172" s="107" t="s">
        <v>557</v>
      </c>
      <c r="E172" s="108" t="s">
        <v>624</v>
      </c>
      <c r="F172" s="109">
        <v>300.5</v>
      </c>
      <c r="G172" s="108"/>
      <c r="H172" s="108">
        <v>417.5</v>
      </c>
      <c r="I172" s="126">
        <v>420</v>
      </c>
      <c r="J172" s="127" t="s">
        <v>725</v>
      </c>
      <c r="K172" s="128">
        <f>H172-F172</f>
        <v>117</v>
      </c>
      <c r="L172" s="129">
        <f>K172/F172</f>
        <v>0.38935108153078202</v>
      </c>
      <c r="M172" s="130" t="s">
        <v>600</v>
      </c>
      <c r="N172" s="131">
        <v>43070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85</v>
      </c>
      <c r="B173" s="106">
        <v>42818</v>
      </c>
      <c r="C173" s="106"/>
      <c r="D173" s="107" t="s">
        <v>763</v>
      </c>
      <c r="E173" s="108" t="s">
        <v>624</v>
      </c>
      <c r="F173" s="109">
        <v>850</v>
      </c>
      <c r="G173" s="108"/>
      <c r="H173" s="108">
        <v>1042.5</v>
      </c>
      <c r="I173" s="126">
        <v>1023</v>
      </c>
      <c r="J173" s="127" t="s">
        <v>768</v>
      </c>
      <c r="K173" s="128">
        <v>192.5</v>
      </c>
      <c r="L173" s="129">
        <v>0.22647058823529401</v>
      </c>
      <c r="M173" s="130" t="s">
        <v>600</v>
      </c>
      <c r="N173" s="131">
        <v>42830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86</v>
      </c>
      <c r="B174" s="106">
        <v>42830</v>
      </c>
      <c r="C174" s="106"/>
      <c r="D174" s="107" t="s">
        <v>501</v>
      </c>
      <c r="E174" s="108" t="s">
        <v>624</v>
      </c>
      <c r="F174" s="109">
        <v>785</v>
      </c>
      <c r="G174" s="108"/>
      <c r="H174" s="108">
        <v>930</v>
      </c>
      <c r="I174" s="126">
        <v>920</v>
      </c>
      <c r="J174" s="127" t="s">
        <v>726</v>
      </c>
      <c r="K174" s="128">
        <f>H174-F174</f>
        <v>145</v>
      </c>
      <c r="L174" s="129">
        <f>K174/F174</f>
        <v>0.18471337579617833</v>
      </c>
      <c r="M174" s="130" t="s">
        <v>600</v>
      </c>
      <c r="N174" s="131">
        <v>42976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87</v>
      </c>
      <c r="B175" s="110">
        <v>42831</v>
      </c>
      <c r="C175" s="110"/>
      <c r="D175" s="111" t="s">
        <v>769</v>
      </c>
      <c r="E175" s="112" t="s">
        <v>624</v>
      </c>
      <c r="F175" s="113">
        <v>40</v>
      </c>
      <c r="G175" s="113"/>
      <c r="H175" s="114">
        <v>13.1</v>
      </c>
      <c r="I175" s="132">
        <v>60</v>
      </c>
      <c r="J175" s="138" t="s">
        <v>770</v>
      </c>
      <c r="K175" s="134">
        <v>-26.9</v>
      </c>
      <c r="L175" s="135">
        <v>-0.67249999999999999</v>
      </c>
      <c r="M175" s="136" t="s">
        <v>664</v>
      </c>
      <c r="N175" s="137">
        <v>43138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88</v>
      </c>
      <c r="B176" s="106">
        <v>42837</v>
      </c>
      <c r="C176" s="106"/>
      <c r="D176" s="107" t="s">
        <v>88</v>
      </c>
      <c r="E176" s="108" t="s">
        <v>624</v>
      </c>
      <c r="F176" s="109">
        <v>289.5</v>
      </c>
      <c r="G176" s="108"/>
      <c r="H176" s="108">
        <v>354</v>
      </c>
      <c r="I176" s="126">
        <v>360</v>
      </c>
      <c r="J176" s="127" t="s">
        <v>727</v>
      </c>
      <c r="K176" s="128">
        <f t="shared" ref="K176:K184" si="33">H176-F176</f>
        <v>64.5</v>
      </c>
      <c r="L176" s="129">
        <f t="shared" ref="L176:L184" si="34">K176/F176</f>
        <v>0.22279792746113988</v>
      </c>
      <c r="M176" s="130" t="s">
        <v>600</v>
      </c>
      <c r="N176" s="131">
        <v>43040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89</v>
      </c>
      <c r="B177" s="106">
        <v>42845</v>
      </c>
      <c r="C177" s="106"/>
      <c r="D177" s="107" t="s">
        <v>438</v>
      </c>
      <c r="E177" s="108" t="s">
        <v>624</v>
      </c>
      <c r="F177" s="109">
        <v>700</v>
      </c>
      <c r="G177" s="108"/>
      <c r="H177" s="108">
        <v>840</v>
      </c>
      <c r="I177" s="126">
        <v>840</v>
      </c>
      <c r="J177" s="127" t="s">
        <v>728</v>
      </c>
      <c r="K177" s="128">
        <f t="shared" si="33"/>
        <v>140</v>
      </c>
      <c r="L177" s="129">
        <f t="shared" si="34"/>
        <v>0.2</v>
      </c>
      <c r="M177" s="130" t="s">
        <v>600</v>
      </c>
      <c r="N177" s="131">
        <v>42893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90</v>
      </c>
      <c r="B178" s="106">
        <v>42887</v>
      </c>
      <c r="C178" s="106"/>
      <c r="D178" s="148" t="s">
        <v>363</v>
      </c>
      <c r="E178" s="108" t="s">
        <v>624</v>
      </c>
      <c r="F178" s="109">
        <v>130</v>
      </c>
      <c r="G178" s="108"/>
      <c r="H178" s="108">
        <v>144.25</v>
      </c>
      <c r="I178" s="126">
        <v>170</v>
      </c>
      <c r="J178" s="127" t="s">
        <v>729</v>
      </c>
      <c r="K178" s="128">
        <f t="shared" si="33"/>
        <v>14.25</v>
      </c>
      <c r="L178" s="129">
        <f t="shared" si="34"/>
        <v>0.10961538461538461</v>
      </c>
      <c r="M178" s="130" t="s">
        <v>600</v>
      </c>
      <c r="N178" s="131">
        <v>43675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91</v>
      </c>
      <c r="B179" s="106">
        <v>42901</v>
      </c>
      <c r="C179" s="106"/>
      <c r="D179" s="148" t="s">
        <v>730</v>
      </c>
      <c r="E179" s="108" t="s">
        <v>624</v>
      </c>
      <c r="F179" s="109">
        <v>214.5</v>
      </c>
      <c r="G179" s="108"/>
      <c r="H179" s="108">
        <v>262</v>
      </c>
      <c r="I179" s="126">
        <v>262</v>
      </c>
      <c r="J179" s="127" t="s">
        <v>731</v>
      </c>
      <c r="K179" s="128">
        <f t="shared" si="33"/>
        <v>47.5</v>
      </c>
      <c r="L179" s="129">
        <f t="shared" si="34"/>
        <v>0.22144522144522144</v>
      </c>
      <c r="M179" s="130" t="s">
        <v>600</v>
      </c>
      <c r="N179" s="131">
        <v>42977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5">
        <v>92</v>
      </c>
      <c r="B180" s="154">
        <v>42933</v>
      </c>
      <c r="C180" s="154"/>
      <c r="D180" s="155" t="s">
        <v>732</v>
      </c>
      <c r="E180" s="156" t="s">
        <v>624</v>
      </c>
      <c r="F180" s="157">
        <v>370</v>
      </c>
      <c r="G180" s="156"/>
      <c r="H180" s="156">
        <v>447.5</v>
      </c>
      <c r="I180" s="178">
        <v>450</v>
      </c>
      <c r="J180" s="231" t="s">
        <v>683</v>
      </c>
      <c r="K180" s="128">
        <f t="shared" si="33"/>
        <v>77.5</v>
      </c>
      <c r="L180" s="180">
        <f t="shared" si="34"/>
        <v>0.20945945945945946</v>
      </c>
      <c r="M180" s="181" t="s">
        <v>600</v>
      </c>
      <c r="N180" s="182">
        <v>43035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5">
        <v>93</v>
      </c>
      <c r="B181" s="154">
        <v>42943</v>
      </c>
      <c r="C181" s="154"/>
      <c r="D181" s="155" t="s">
        <v>167</v>
      </c>
      <c r="E181" s="156" t="s">
        <v>624</v>
      </c>
      <c r="F181" s="157">
        <v>657.5</v>
      </c>
      <c r="G181" s="156"/>
      <c r="H181" s="156">
        <v>825</v>
      </c>
      <c r="I181" s="178">
        <v>820</v>
      </c>
      <c r="J181" s="231" t="s">
        <v>683</v>
      </c>
      <c r="K181" s="128">
        <f t="shared" si="33"/>
        <v>167.5</v>
      </c>
      <c r="L181" s="180">
        <f t="shared" si="34"/>
        <v>0.25475285171102663</v>
      </c>
      <c r="M181" s="181" t="s">
        <v>600</v>
      </c>
      <c r="N181" s="182">
        <v>43090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94</v>
      </c>
      <c r="B182" s="106">
        <v>42964</v>
      </c>
      <c r="C182" s="106"/>
      <c r="D182" s="107" t="s">
        <v>368</v>
      </c>
      <c r="E182" s="108" t="s">
        <v>624</v>
      </c>
      <c r="F182" s="109">
        <v>605</v>
      </c>
      <c r="G182" s="108"/>
      <c r="H182" s="108">
        <v>750</v>
      </c>
      <c r="I182" s="126">
        <v>750</v>
      </c>
      <c r="J182" s="127" t="s">
        <v>726</v>
      </c>
      <c r="K182" s="128">
        <f t="shared" si="33"/>
        <v>145</v>
      </c>
      <c r="L182" s="129">
        <f t="shared" si="34"/>
        <v>0.23966942148760331</v>
      </c>
      <c r="M182" s="130" t="s">
        <v>600</v>
      </c>
      <c r="N182" s="131">
        <v>43027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367">
        <v>95</v>
      </c>
      <c r="B183" s="149">
        <v>42979</v>
      </c>
      <c r="C183" s="149"/>
      <c r="D183" s="150" t="s">
        <v>509</v>
      </c>
      <c r="E183" s="151" t="s">
        <v>624</v>
      </c>
      <c r="F183" s="152">
        <v>255</v>
      </c>
      <c r="G183" s="153"/>
      <c r="H183" s="153">
        <v>217.25</v>
      </c>
      <c r="I183" s="153">
        <v>320</v>
      </c>
      <c r="J183" s="175" t="s">
        <v>733</v>
      </c>
      <c r="K183" s="134">
        <f t="shared" si="33"/>
        <v>-37.75</v>
      </c>
      <c r="L183" s="176">
        <f t="shared" si="34"/>
        <v>-0.14803921568627451</v>
      </c>
      <c r="M183" s="136" t="s">
        <v>664</v>
      </c>
      <c r="N183" s="177">
        <v>43661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96</v>
      </c>
      <c r="B184" s="106">
        <v>42997</v>
      </c>
      <c r="C184" s="106"/>
      <c r="D184" s="107" t="s">
        <v>734</v>
      </c>
      <c r="E184" s="108" t="s">
        <v>624</v>
      </c>
      <c r="F184" s="109">
        <v>215</v>
      </c>
      <c r="G184" s="108"/>
      <c r="H184" s="108">
        <v>258</v>
      </c>
      <c r="I184" s="126">
        <v>258</v>
      </c>
      <c r="J184" s="127" t="s">
        <v>683</v>
      </c>
      <c r="K184" s="128">
        <f t="shared" si="33"/>
        <v>43</v>
      </c>
      <c r="L184" s="129">
        <f t="shared" si="34"/>
        <v>0.2</v>
      </c>
      <c r="M184" s="130" t="s">
        <v>600</v>
      </c>
      <c r="N184" s="131">
        <v>43040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97</v>
      </c>
      <c r="B185" s="106">
        <v>42997</v>
      </c>
      <c r="C185" s="106"/>
      <c r="D185" s="107" t="s">
        <v>734</v>
      </c>
      <c r="E185" s="108" t="s">
        <v>624</v>
      </c>
      <c r="F185" s="109">
        <v>215</v>
      </c>
      <c r="G185" s="108"/>
      <c r="H185" s="108">
        <v>258</v>
      </c>
      <c r="I185" s="126">
        <v>258</v>
      </c>
      <c r="J185" s="231" t="s">
        <v>683</v>
      </c>
      <c r="K185" s="128">
        <v>43</v>
      </c>
      <c r="L185" s="129">
        <v>0.2</v>
      </c>
      <c r="M185" s="130" t="s">
        <v>600</v>
      </c>
      <c r="N185" s="131">
        <v>43040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6">
        <v>98</v>
      </c>
      <c r="B186" s="207">
        <v>42998</v>
      </c>
      <c r="C186" s="207"/>
      <c r="D186" s="376" t="s">
        <v>2980</v>
      </c>
      <c r="E186" s="208" t="s">
        <v>624</v>
      </c>
      <c r="F186" s="209">
        <v>75</v>
      </c>
      <c r="G186" s="208"/>
      <c r="H186" s="208">
        <v>90</v>
      </c>
      <c r="I186" s="232">
        <v>90</v>
      </c>
      <c r="J186" s="127" t="s">
        <v>735</v>
      </c>
      <c r="K186" s="128">
        <f t="shared" ref="K186:K191" si="35">H186-F186</f>
        <v>15</v>
      </c>
      <c r="L186" s="129">
        <f t="shared" ref="L186:L191" si="36">K186/F186</f>
        <v>0.2</v>
      </c>
      <c r="M186" s="130" t="s">
        <v>600</v>
      </c>
      <c r="N186" s="131">
        <v>43019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5">
        <v>99</v>
      </c>
      <c r="B187" s="154">
        <v>43011</v>
      </c>
      <c r="C187" s="154"/>
      <c r="D187" s="155" t="s">
        <v>736</v>
      </c>
      <c r="E187" s="156" t="s">
        <v>624</v>
      </c>
      <c r="F187" s="157">
        <v>315</v>
      </c>
      <c r="G187" s="156"/>
      <c r="H187" s="156">
        <v>392</v>
      </c>
      <c r="I187" s="178">
        <v>384</v>
      </c>
      <c r="J187" s="231" t="s">
        <v>737</v>
      </c>
      <c r="K187" s="128">
        <f t="shared" si="35"/>
        <v>77</v>
      </c>
      <c r="L187" s="180">
        <f t="shared" si="36"/>
        <v>0.24444444444444444</v>
      </c>
      <c r="M187" s="181" t="s">
        <v>600</v>
      </c>
      <c r="N187" s="182">
        <v>43017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5">
        <v>100</v>
      </c>
      <c r="B188" s="154">
        <v>43013</v>
      </c>
      <c r="C188" s="154"/>
      <c r="D188" s="155" t="s">
        <v>738</v>
      </c>
      <c r="E188" s="156" t="s">
        <v>624</v>
      </c>
      <c r="F188" s="157">
        <v>145</v>
      </c>
      <c r="G188" s="156"/>
      <c r="H188" s="156">
        <v>179</v>
      </c>
      <c r="I188" s="178">
        <v>180</v>
      </c>
      <c r="J188" s="231" t="s">
        <v>614</v>
      </c>
      <c r="K188" s="128">
        <f t="shared" si="35"/>
        <v>34</v>
      </c>
      <c r="L188" s="180">
        <f t="shared" si="36"/>
        <v>0.23448275862068965</v>
      </c>
      <c r="M188" s="181" t="s">
        <v>600</v>
      </c>
      <c r="N188" s="182">
        <v>43025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5">
        <v>101</v>
      </c>
      <c r="B189" s="154">
        <v>43014</v>
      </c>
      <c r="C189" s="154"/>
      <c r="D189" s="155" t="s">
        <v>339</v>
      </c>
      <c r="E189" s="156" t="s">
        <v>624</v>
      </c>
      <c r="F189" s="157">
        <v>256</v>
      </c>
      <c r="G189" s="156"/>
      <c r="H189" s="156">
        <v>323</v>
      </c>
      <c r="I189" s="178">
        <v>320</v>
      </c>
      <c r="J189" s="231" t="s">
        <v>683</v>
      </c>
      <c r="K189" s="128">
        <f t="shared" si="35"/>
        <v>67</v>
      </c>
      <c r="L189" s="180">
        <f t="shared" si="36"/>
        <v>0.26171875</v>
      </c>
      <c r="M189" s="181" t="s">
        <v>600</v>
      </c>
      <c r="N189" s="182">
        <v>43067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5">
        <v>102</v>
      </c>
      <c r="B190" s="154">
        <v>43017</v>
      </c>
      <c r="C190" s="154"/>
      <c r="D190" s="155" t="s">
        <v>360</v>
      </c>
      <c r="E190" s="156" t="s">
        <v>624</v>
      </c>
      <c r="F190" s="157">
        <v>137.5</v>
      </c>
      <c r="G190" s="156"/>
      <c r="H190" s="156">
        <v>184</v>
      </c>
      <c r="I190" s="178">
        <v>183</v>
      </c>
      <c r="J190" s="179" t="s">
        <v>739</v>
      </c>
      <c r="K190" s="128">
        <f t="shared" si="35"/>
        <v>46.5</v>
      </c>
      <c r="L190" s="180">
        <f t="shared" si="36"/>
        <v>0.33818181818181819</v>
      </c>
      <c r="M190" s="181" t="s">
        <v>600</v>
      </c>
      <c r="N190" s="182">
        <v>43108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5">
        <v>103</v>
      </c>
      <c r="B191" s="154">
        <v>43018</v>
      </c>
      <c r="C191" s="154"/>
      <c r="D191" s="155" t="s">
        <v>740</v>
      </c>
      <c r="E191" s="156" t="s">
        <v>624</v>
      </c>
      <c r="F191" s="157">
        <v>125.5</v>
      </c>
      <c r="G191" s="156"/>
      <c r="H191" s="156">
        <v>158</v>
      </c>
      <c r="I191" s="178">
        <v>155</v>
      </c>
      <c r="J191" s="179" t="s">
        <v>741</v>
      </c>
      <c r="K191" s="128">
        <f t="shared" si="35"/>
        <v>32.5</v>
      </c>
      <c r="L191" s="180">
        <f t="shared" si="36"/>
        <v>0.25896414342629481</v>
      </c>
      <c r="M191" s="181" t="s">
        <v>600</v>
      </c>
      <c r="N191" s="182">
        <v>43067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5">
        <v>104</v>
      </c>
      <c r="B192" s="154">
        <v>43018</v>
      </c>
      <c r="C192" s="154"/>
      <c r="D192" s="155" t="s">
        <v>771</v>
      </c>
      <c r="E192" s="156" t="s">
        <v>624</v>
      </c>
      <c r="F192" s="157">
        <v>895</v>
      </c>
      <c r="G192" s="156"/>
      <c r="H192" s="156">
        <v>1122.5</v>
      </c>
      <c r="I192" s="178">
        <v>1078</v>
      </c>
      <c r="J192" s="179" t="s">
        <v>772</v>
      </c>
      <c r="K192" s="128">
        <v>227.5</v>
      </c>
      <c r="L192" s="180">
        <v>0.25418994413407803</v>
      </c>
      <c r="M192" s="181" t="s">
        <v>600</v>
      </c>
      <c r="N192" s="182">
        <v>43117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5">
        <v>105</v>
      </c>
      <c r="B193" s="154">
        <v>43020</v>
      </c>
      <c r="C193" s="154"/>
      <c r="D193" s="155" t="s">
        <v>347</v>
      </c>
      <c r="E193" s="156" t="s">
        <v>624</v>
      </c>
      <c r="F193" s="157">
        <v>525</v>
      </c>
      <c r="G193" s="156"/>
      <c r="H193" s="156">
        <v>629</v>
      </c>
      <c r="I193" s="178">
        <v>629</v>
      </c>
      <c r="J193" s="231" t="s">
        <v>683</v>
      </c>
      <c r="K193" s="128">
        <v>104</v>
      </c>
      <c r="L193" s="180">
        <v>0.19809523809523799</v>
      </c>
      <c r="M193" s="181" t="s">
        <v>600</v>
      </c>
      <c r="N193" s="182">
        <v>43119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5">
        <v>106</v>
      </c>
      <c r="B194" s="154">
        <v>43046</v>
      </c>
      <c r="C194" s="154"/>
      <c r="D194" s="155" t="s">
        <v>393</v>
      </c>
      <c r="E194" s="156" t="s">
        <v>624</v>
      </c>
      <c r="F194" s="157">
        <v>740</v>
      </c>
      <c r="G194" s="156"/>
      <c r="H194" s="156">
        <v>892.5</v>
      </c>
      <c r="I194" s="178">
        <v>900</v>
      </c>
      <c r="J194" s="179" t="s">
        <v>742</v>
      </c>
      <c r="K194" s="128">
        <f>H194-F194</f>
        <v>152.5</v>
      </c>
      <c r="L194" s="180">
        <f>K194/F194</f>
        <v>0.20608108108108109</v>
      </c>
      <c r="M194" s="181" t="s">
        <v>600</v>
      </c>
      <c r="N194" s="182">
        <v>43052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107</v>
      </c>
      <c r="B195" s="106">
        <v>43073</v>
      </c>
      <c r="C195" s="106"/>
      <c r="D195" s="107" t="s">
        <v>743</v>
      </c>
      <c r="E195" s="108" t="s">
        <v>624</v>
      </c>
      <c r="F195" s="109">
        <v>118.5</v>
      </c>
      <c r="G195" s="108"/>
      <c r="H195" s="108">
        <v>143.5</v>
      </c>
      <c r="I195" s="126">
        <v>145</v>
      </c>
      <c r="J195" s="141" t="s">
        <v>744</v>
      </c>
      <c r="K195" s="128">
        <f>H195-F195</f>
        <v>25</v>
      </c>
      <c r="L195" s="129">
        <f>K195/F195</f>
        <v>0.2109704641350211</v>
      </c>
      <c r="M195" s="130" t="s">
        <v>600</v>
      </c>
      <c r="N195" s="131">
        <v>43097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108</v>
      </c>
      <c r="B196" s="110">
        <v>43090</v>
      </c>
      <c r="C196" s="110"/>
      <c r="D196" s="158" t="s">
        <v>443</v>
      </c>
      <c r="E196" s="112" t="s">
        <v>624</v>
      </c>
      <c r="F196" s="113">
        <v>715</v>
      </c>
      <c r="G196" s="113"/>
      <c r="H196" s="114">
        <v>500</v>
      </c>
      <c r="I196" s="132">
        <v>872</v>
      </c>
      <c r="J196" s="138" t="s">
        <v>745</v>
      </c>
      <c r="K196" s="134">
        <f>H196-F196</f>
        <v>-215</v>
      </c>
      <c r="L196" s="135">
        <f>K196/F196</f>
        <v>-0.30069930069930068</v>
      </c>
      <c r="M196" s="136" t="s">
        <v>664</v>
      </c>
      <c r="N196" s="137">
        <v>43670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109</v>
      </c>
      <c r="B197" s="106">
        <v>43098</v>
      </c>
      <c r="C197" s="106"/>
      <c r="D197" s="107" t="s">
        <v>736</v>
      </c>
      <c r="E197" s="108" t="s">
        <v>624</v>
      </c>
      <c r="F197" s="109">
        <v>435</v>
      </c>
      <c r="G197" s="108"/>
      <c r="H197" s="108">
        <v>542.5</v>
      </c>
      <c r="I197" s="126">
        <v>539</v>
      </c>
      <c r="J197" s="141" t="s">
        <v>683</v>
      </c>
      <c r="K197" s="128">
        <v>107.5</v>
      </c>
      <c r="L197" s="129">
        <v>0.247126436781609</v>
      </c>
      <c r="M197" s="130" t="s">
        <v>600</v>
      </c>
      <c r="N197" s="131">
        <v>43206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110</v>
      </c>
      <c r="B198" s="106">
        <v>43098</v>
      </c>
      <c r="C198" s="106"/>
      <c r="D198" s="107" t="s">
        <v>571</v>
      </c>
      <c r="E198" s="108" t="s">
        <v>624</v>
      </c>
      <c r="F198" s="109">
        <v>885</v>
      </c>
      <c r="G198" s="108"/>
      <c r="H198" s="108">
        <v>1090</v>
      </c>
      <c r="I198" s="126">
        <v>1084</v>
      </c>
      <c r="J198" s="141" t="s">
        <v>683</v>
      </c>
      <c r="K198" s="128">
        <v>205</v>
      </c>
      <c r="L198" s="129">
        <v>0.23163841807909599</v>
      </c>
      <c r="M198" s="130" t="s">
        <v>600</v>
      </c>
      <c r="N198" s="131">
        <v>43213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368">
        <v>111</v>
      </c>
      <c r="B199" s="348">
        <v>43192</v>
      </c>
      <c r="C199" s="348"/>
      <c r="D199" s="116" t="s">
        <v>753</v>
      </c>
      <c r="E199" s="351" t="s">
        <v>624</v>
      </c>
      <c r="F199" s="354">
        <v>478.5</v>
      </c>
      <c r="G199" s="351"/>
      <c r="H199" s="351">
        <v>442</v>
      </c>
      <c r="I199" s="357">
        <v>613</v>
      </c>
      <c r="J199" s="390" t="s">
        <v>3404</v>
      </c>
      <c r="K199" s="134">
        <f>H199-F199</f>
        <v>-36.5</v>
      </c>
      <c r="L199" s="135">
        <f>K199/F199</f>
        <v>-7.6280041797283177E-2</v>
      </c>
      <c r="M199" s="136" t="s">
        <v>664</v>
      </c>
      <c r="N199" s="137">
        <v>43762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112</v>
      </c>
      <c r="B200" s="110">
        <v>43194</v>
      </c>
      <c r="C200" s="110"/>
      <c r="D200" s="375" t="s">
        <v>2979</v>
      </c>
      <c r="E200" s="112" t="s">
        <v>624</v>
      </c>
      <c r="F200" s="113">
        <f>141.5-7.3</f>
        <v>134.19999999999999</v>
      </c>
      <c r="G200" s="113"/>
      <c r="H200" s="114">
        <v>77</v>
      </c>
      <c r="I200" s="132">
        <v>180</v>
      </c>
      <c r="J200" s="390" t="s">
        <v>3403</v>
      </c>
      <c r="K200" s="134">
        <f>H200-F200</f>
        <v>-57.199999999999989</v>
      </c>
      <c r="L200" s="135">
        <f>K200/F200</f>
        <v>-0.42622950819672129</v>
      </c>
      <c r="M200" s="136" t="s">
        <v>664</v>
      </c>
      <c r="N200" s="137">
        <v>43522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113</v>
      </c>
      <c r="B201" s="110">
        <v>43209</v>
      </c>
      <c r="C201" s="110"/>
      <c r="D201" s="111" t="s">
        <v>746</v>
      </c>
      <c r="E201" s="112" t="s">
        <v>624</v>
      </c>
      <c r="F201" s="113">
        <v>430</v>
      </c>
      <c r="G201" s="113"/>
      <c r="H201" s="114">
        <v>220</v>
      </c>
      <c r="I201" s="132">
        <v>537</v>
      </c>
      <c r="J201" s="138" t="s">
        <v>747</v>
      </c>
      <c r="K201" s="134">
        <f>H201-F201</f>
        <v>-210</v>
      </c>
      <c r="L201" s="135">
        <f>K201/F201</f>
        <v>-0.48837209302325579</v>
      </c>
      <c r="M201" s="136" t="s">
        <v>664</v>
      </c>
      <c r="N201" s="137">
        <v>43252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369">
        <v>114</v>
      </c>
      <c r="B202" s="159">
        <v>43220</v>
      </c>
      <c r="C202" s="159"/>
      <c r="D202" s="160" t="s">
        <v>394</v>
      </c>
      <c r="E202" s="161" t="s">
        <v>624</v>
      </c>
      <c r="F202" s="163">
        <v>153.5</v>
      </c>
      <c r="G202" s="163"/>
      <c r="H202" s="163">
        <v>196</v>
      </c>
      <c r="I202" s="163">
        <v>196</v>
      </c>
      <c r="J202" s="360" t="s">
        <v>3495</v>
      </c>
      <c r="K202" s="183">
        <f>H202-F202</f>
        <v>42.5</v>
      </c>
      <c r="L202" s="184">
        <f>K202/F202</f>
        <v>0.27687296416938112</v>
      </c>
      <c r="M202" s="162" t="s">
        <v>600</v>
      </c>
      <c r="N202" s="185">
        <v>43605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115</v>
      </c>
      <c r="B203" s="110">
        <v>43306</v>
      </c>
      <c r="C203" s="110"/>
      <c r="D203" s="111" t="s">
        <v>769</v>
      </c>
      <c r="E203" s="112" t="s">
        <v>624</v>
      </c>
      <c r="F203" s="113">
        <v>27.5</v>
      </c>
      <c r="G203" s="113"/>
      <c r="H203" s="114">
        <v>13.1</v>
      </c>
      <c r="I203" s="132">
        <v>60</v>
      </c>
      <c r="J203" s="138" t="s">
        <v>773</v>
      </c>
      <c r="K203" s="134">
        <v>-14.4</v>
      </c>
      <c r="L203" s="135">
        <v>-0.52363636363636401</v>
      </c>
      <c r="M203" s="136" t="s">
        <v>664</v>
      </c>
      <c r="N203" s="137">
        <v>43138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368">
        <v>116</v>
      </c>
      <c r="B204" s="348">
        <v>43318</v>
      </c>
      <c r="C204" s="348"/>
      <c r="D204" s="116" t="s">
        <v>748</v>
      </c>
      <c r="E204" s="351" t="s">
        <v>624</v>
      </c>
      <c r="F204" s="351">
        <v>148.5</v>
      </c>
      <c r="G204" s="351"/>
      <c r="H204" s="351">
        <v>102</v>
      </c>
      <c r="I204" s="357">
        <v>182</v>
      </c>
      <c r="J204" s="138" t="s">
        <v>3494</v>
      </c>
      <c r="K204" s="134">
        <f>H204-F204</f>
        <v>-46.5</v>
      </c>
      <c r="L204" s="135">
        <f>K204/F204</f>
        <v>-0.31313131313131315</v>
      </c>
      <c r="M204" s="136" t="s">
        <v>664</v>
      </c>
      <c r="N204" s="137">
        <v>43661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117</v>
      </c>
      <c r="B205" s="106">
        <v>43335</v>
      </c>
      <c r="C205" s="106"/>
      <c r="D205" s="107" t="s">
        <v>774</v>
      </c>
      <c r="E205" s="108" t="s">
        <v>624</v>
      </c>
      <c r="F205" s="156">
        <v>285</v>
      </c>
      <c r="G205" s="108"/>
      <c r="H205" s="108">
        <v>355</v>
      </c>
      <c r="I205" s="126">
        <v>364</v>
      </c>
      <c r="J205" s="141" t="s">
        <v>775</v>
      </c>
      <c r="K205" s="128">
        <v>70</v>
      </c>
      <c r="L205" s="129">
        <v>0.24561403508771901</v>
      </c>
      <c r="M205" s="130" t="s">
        <v>600</v>
      </c>
      <c r="N205" s="131">
        <v>43455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118</v>
      </c>
      <c r="B206" s="106">
        <v>43341</v>
      </c>
      <c r="C206" s="106"/>
      <c r="D206" s="107" t="s">
        <v>384</v>
      </c>
      <c r="E206" s="108" t="s">
        <v>624</v>
      </c>
      <c r="F206" s="156">
        <v>525</v>
      </c>
      <c r="G206" s="108"/>
      <c r="H206" s="108">
        <v>585</v>
      </c>
      <c r="I206" s="126">
        <v>635</v>
      </c>
      <c r="J206" s="141" t="s">
        <v>749</v>
      </c>
      <c r="K206" s="128">
        <f t="shared" ref="K206:K218" si="37">H206-F206</f>
        <v>60</v>
      </c>
      <c r="L206" s="129">
        <f t="shared" ref="L206:L218" si="38">K206/F206</f>
        <v>0.11428571428571428</v>
      </c>
      <c r="M206" s="130" t="s">
        <v>600</v>
      </c>
      <c r="N206" s="131">
        <v>43662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119</v>
      </c>
      <c r="B207" s="106">
        <v>43395</v>
      </c>
      <c r="C207" s="106"/>
      <c r="D207" s="107" t="s">
        <v>368</v>
      </c>
      <c r="E207" s="108" t="s">
        <v>624</v>
      </c>
      <c r="F207" s="156">
        <v>475</v>
      </c>
      <c r="G207" s="108"/>
      <c r="H207" s="108">
        <v>574</v>
      </c>
      <c r="I207" s="126">
        <v>570</v>
      </c>
      <c r="J207" s="141" t="s">
        <v>683</v>
      </c>
      <c r="K207" s="128">
        <f t="shared" si="37"/>
        <v>99</v>
      </c>
      <c r="L207" s="129">
        <f t="shared" si="38"/>
        <v>0.20842105263157895</v>
      </c>
      <c r="M207" s="130" t="s">
        <v>600</v>
      </c>
      <c r="N207" s="131">
        <v>43403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5">
        <v>120</v>
      </c>
      <c r="B208" s="154">
        <v>43397</v>
      </c>
      <c r="C208" s="154"/>
      <c r="D208" s="423" t="s">
        <v>391</v>
      </c>
      <c r="E208" s="156" t="s">
        <v>624</v>
      </c>
      <c r="F208" s="156">
        <v>707.5</v>
      </c>
      <c r="G208" s="156"/>
      <c r="H208" s="156">
        <v>872</v>
      </c>
      <c r="I208" s="178">
        <v>872</v>
      </c>
      <c r="J208" s="179" t="s">
        <v>683</v>
      </c>
      <c r="K208" s="128">
        <f t="shared" si="37"/>
        <v>164.5</v>
      </c>
      <c r="L208" s="180">
        <f t="shared" si="38"/>
        <v>0.23250883392226149</v>
      </c>
      <c r="M208" s="181" t="s">
        <v>600</v>
      </c>
      <c r="N208" s="182">
        <v>43482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5">
        <v>121</v>
      </c>
      <c r="B209" s="154">
        <v>43398</v>
      </c>
      <c r="C209" s="154"/>
      <c r="D209" s="423" t="s">
        <v>348</v>
      </c>
      <c r="E209" s="156" t="s">
        <v>624</v>
      </c>
      <c r="F209" s="156">
        <v>162</v>
      </c>
      <c r="G209" s="156"/>
      <c r="H209" s="156">
        <v>204</v>
      </c>
      <c r="I209" s="178">
        <v>209</v>
      </c>
      <c r="J209" s="179" t="s">
        <v>3493</v>
      </c>
      <c r="K209" s="128">
        <f t="shared" si="37"/>
        <v>42</v>
      </c>
      <c r="L209" s="180">
        <f t="shared" si="38"/>
        <v>0.25925925925925924</v>
      </c>
      <c r="M209" s="181" t="s">
        <v>600</v>
      </c>
      <c r="N209" s="182">
        <v>43539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6">
        <v>122</v>
      </c>
      <c r="B210" s="207">
        <v>43399</v>
      </c>
      <c r="C210" s="207"/>
      <c r="D210" s="155" t="s">
        <v>495</v>
      </c>
      <c r="E210" s="208" t="s">
        <v>624</v>
      </c>
      <c r="F210" s="208">
        <v>240</v>
      </c>
      <c r="G210" s="208"/>
      <c r="H210" s="208">
        <v>297</v>
      </c>
      <c r="I210" s="232">
        <v>297</v>
      </c>
      <c r="J210" s="179" t="s">
        <v>683</v>
      </c>
      <c r="K210" s="233">
        <f t="shared" si="37"/>
        <v>57</v>
      </c>
      <c r="L210" s="234">
        <f t="shared" si="38"/>
        <v>0.23749999999999999</v>
      </c>
      <c r="M210" s="235" t="s">
        <v>600</v>
      </c>
      <c r="N210" s="236">
        <v>43417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123</v>
      </c>
      <c r="B211" s="106">
        <v>43439</v>
      </c>
      <c r="C211" s="106"/>
      <c r="D211" s="148" t="s">
        <v>750</v>
      </c>
      <c r="E211" s="108" t="s">
        <v>624</v>
      </c>
      <c r="F211" s="108">
        <v>202.5</v>
      </c>
      <c r="G211" s="108"/>
      <c r="H211" s="108">
        <v>255</v>
      </c>
      <c r="I211" s="126">
        <v>252</v>
      </c>
      <c r="J211" s="141" t="s">
        <v>683</v>
      </c>
      <c r="K211" s="128">
        <f t="shared" si="37"/>
        <v>52.5</v>
      </c>
      <c r="L211" s="129">
        <f t="shared" si="38"/>
        <v>0.25925925925925924</v>
      </c>
      <c r="M211" s="130" t="s">
        <v>600</v>
      </c>
      <c r="N211" s="131">
        <v>43542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6">
        <v>124</v>
      </c>
      <c r="B212" s="207">
        <v>43465</v>
      </c>
      <c r="C212" s="106"/>
      <c r="D212" s="423" t="s">
        <v>423</v>
      </c>
      <c r="E212" s="208" t="s">
        <v>624</v>
      </c>
      <c r="F212" s="208">
        <v>710</v>
      </c>
      <c r="G212" s="208"/>
      <c r="H212" s="208">
        <v>866</v>
      </c>
      <c r="I212" s="232">
        <v>866</v>
      </c>
      <c r="J212" s="179" t="s">
        <v>683</v>
      </c>
      <c r="K212" s="128">
        <f t="shared" si="37"/>
        <v>156</v>
      </c>
      <c r="L212" s="129">
        <f t="shared" si="38"/>
        <v>0.21971830985915494</v>
      </c>
      <c r="M212" s="130" t="s">
        <v>600</v>
      </c>
      <c r="N212" s="363">
        <v>43553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6">
        <v>125</v>
      </c>
      <c r="B213" s="207">
        <v>43522</v>
      </c>
      <c r="C213" s="207"/>
      <c r="D213" s="423" t="s">
        <v>141</v>
      </c>
      <c r="E213" s="208" t="s">
        <v>624</v>
      </c>
      <c r="F213" s="208">
        <v>337.25</v>
      </c>
      <c r="G213" s="208"/>
      <c r="H213" s="208">
        <v>398.5</v>
      </c>
      <c r="I213" s="232">
        <v>411</v>
      </c>
      <c r="J213" s="141" t="s">
        <v>3492</v>
      </c>
      <c r="K213" s="128">
        <f t="shared" si="37"/>
        <v>61.25</v>
      </c>
      <c r="L213" s="129">
        <f t="shared" si="38"/>
        <v>0.1816160118606375</v>
      </c>
      <c r="M213" s="130" t="s">
        <v>600</v>
      </c>
      <c r="N213" s="363">
        <v>43760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370">
        <v>126</v>
      </c>
      <c r="B214" s="164">
        <v>43559</v>
      </c>
      <c r="C214" s="164"/>
      <c r="D214" s="165" t="s">
        <v>410</v>
      </c>
      <c r="E214" s="166" t="s">
        <v>624</v>
      </c>
      <c r="F214" s="166">
        <v>130</v>
      </c>
      <c r="G214" s="166"/>
      <c r="H214" s="166">
        <v>65</v>
      </c>
      <c r="I214" s="186">
        <v>158</v>
      </c>
      <c r="J214" s="138" t="s">
        <v>751</v>
      </c>
      <c r="K214" s="134">
        <f t="shared" si="37"/>
        <v>-65</v>
      </c>
      <c r="L214" s="135">
        <f t="shared" si="38"/>
        <v>-0.5</v>
      </c>
      <c r="M214" s="136" t="s">
        <v>664</v>
      </c>
      <c r="N214" s="137">
        <v>43726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71">
        <v>127</v>
      </c>
      <c r="B215" s="187">
        <v>43017</v>
      </c>
      <c r="C215" s="187"/>
      <c r="D215" s="188" t="s">
        <v>169</v>
      </c>
      <c r="E215" s="189" t="s">
        <v>624</v>
      </c>
      <c r="F215" s="190">
        <v>141.5</v>
      </c>
      <c r="G215" s="191"/>
      <c r="H215" s="191">
        <v>183.5</v>
      </c>
      <c r="I215" s="191">
        <v>210</v>
      </c>
      <c r="J215" s="218" t="s">
        <v>3441</v>
      </c>
      <c r="K215" s="219">
        <f t="shared" si="37"/>
        <v>42</v>
      </c>
      <c r="L215" s="220">
        <f t="shared" si="38"/>
        <v>0.29681978798586572</v>
      </c>
      <c r="M215" s="190" t="s">
        <v>600</v>
      </c>
      <c r="N215" s="221">
        <v>43042</v>
      </c>
      <c r="O215" s="57"/>
      <c r="P215" s="16"/>
      <c r="Q215" s="16"/>
      <c r="R215" s="94" t="s">
        <v>752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70">
        <v>128</v>
      </c>
      <c r="B216" s="164">
        <v>43074</v>
      </c>
      <c r="C216" s="164"/>
      <c r="D216" s="165" t="s">
        <v>303</v>
      </c>
      <c r="E216" s="166" t="s">
        <v>624</v>
      </c>
      <c r="F216" s="167">
        <v>172</v>
      </c>
      <c r="G216" s="166"/>
      <c r="H216" s="166">
        <v>155.25</v>
      </c>
      <c r="I216" s="186">
        <v>230</v>
      </c>
      <c r="J216" s="390" t="s">
        <v>3401</v>
      </c>
      <c r="K216" s="134">
        <f t="shared" ref="K216" si="39">H216-F216</f>
        <v>-16.75</v>
      </c>
      <c r="L216" s="135">
        <f t="shared" ref="L216" si="40">K216/F216</f>
        <v>-9.7383720930232565E-2</v>
      </c>
      <c r="M216" s="136" t="s">
        <v>664</v>
      </c>
      <c r="N216" s="137">
        <v>43787</v>
      </c>
      <c r="O216" s="57"/>
      <c r="P216" s="16"/>
      <c r="Q216" s="16"/>
      <c r="R216" s="17" t="s">
        <v>752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71">
        <v>129</v>
      </c>
      <c r="B217" s="187">
        <v>43398</v>
      </c>
      <c r="C217" s="187"/>
      <c r="D217" s="188" t="s">
        <v>104</v>
      </c>
      <c r="E217" s="189" t="s">
        <v>624</v>
      </c>
      <c r="F217" s="191">
        <v>698.5</v>
      </c>
      <c r="G217" s="191"/>
      <c r="H217" s="191">
        <v>850</v>
      </c>
      <c r="I217" s="191">
        <v>890</v>
      </c>
      <c r="J217" s="222" t="s">
        <v>3489</v>
      </c>
      <c r="K217" s="219">
        <f t="shared" si="37"/>
        <v>151.5</v>
      </c>
      <c r="L217" s="220">
        <f t="shared" si="38"/>
        <v>0.21689334287759485</v>
      </c>
      <c r="M217" s="190" t="s">
        <v>600</v>
      </c>
      <c r="N217" s="221">
        <v>43453</v>
      </c>
      <c r="O217" s="57"/>
      <c r="P217" s="16"/>
      <c r="Q217" s="16"/>
      <c r="R217" s="94" t="s">
        <v>752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6">
        <v>130</v>
      </c>
      <c r="B218" s="159">
        <v>42877</v>
      </c>
      <c r="C218" s="159"/>
      <c r="D218" s="160" t="s">
        <v>383</v>
      </c>
      <c r="E218" s="161" t="s">
        <v>624</v>
      </c>
      <c r="F218" s="162">
        <v>127.6</v>
      </c>
      <c r="G218" s="163"/>
      <c r="H218" s="163">
        <v>138</v>
      </c>
      <c r="I218" s="163">
        <v>190</v>
      </c>
      <c r="J218" s="391" t="s">
        <v>3405</v>
      </c>
      <c r="K218" s="183">
        <f t="shared" si="37"/>
        <v>10.400000000000006</v>
      </c>
      <c r="L218" s="184">
        <f t="shared" si="38"/>
        <v>8.1504702194357417E-2</v>
      </c>
      <c r="M218" s="162" t="s">
        <v>600</v>
      </c>
      <c r="N218" s="185">
        <v>43774</v>
      </c>
      <c r="O218" s="57"/>
      <c r="P218" s="16"/>
      <c r="Q218" s="16"/>
      <c r="R218" s="17" t="s">
        <v>754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372">
        <v>131</v>
      </c>
      <c r="B219" s="195">
        <v>43158</v>
      </c>
      <c r="C219" s="195"/>
      <c r="D219" s="192" t="s">
        <v>755</v>
      </c>
      <c r="E219" s="196" t="s">
        <v>624</v>
      </c>
      <c r="F219" s="197">
        <v>317</v>
      </c>
      <c r="G219" s="196"/>
      <c r="H219" s="196"/>
      <c r="I219" s="225">
        <v>398</v>
      </c>
      <c r="J219" s="224"/>
      <c r="K219" s="194"/>
      <c r="L219" s="193"/>
      <c r="M219" s="224" t="s">
        <v>602</v>
      </c>
      <c r="N219" s="223"/>
      <c r="O219" s="57"/>
      <c r="P219" s="16"/>
      <c r="Q219" s="16"/>
      <c r="R219" s="94" t="s">
        <v>754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70">
        <v>132</v>
      </c>
      <c r="B220" s="164">
        <v>43164</v>
      </c>
      <c r="C220" s="164"/>
      <c r="D220" s="165" t="s">
        <v>135</v>
      </c>
      <c r="E220" s="166" t="s">
        <v>624</v>
      </c>
      <c r="F220" s="167">
        <f>510-14.4</f>
        <v>495.6</v>
      </c>
      <c r="G220" s="166"/>
      <c r="H220" s="166">
        <v>350</v>
      </c>
      <c r="I220" s="186">
        <v>672</v>
      </c>
      <c r="J220" s="390" t="s">
        <v>3462</v>
      </c>
      <c r="K220" s="134">
        <f t="shared" ref="K220" si="41">H220-F220</f>
        <v>-145.60000000000002</v>
      </c>
      <c r="L220" s="135">
        <f t="shared" ref="L220" si="42">K220/F220</f>
        <v>-0.29378531073446329</v>
      </c>
      <c r="M220" s="136" t="s">
        <v>664</v>
      </c>
      <c r="N220" s="137">
        <v>43887</v>
      </c>
      <c r="O220" s="57"/>
      <c r="P220" s="16"/>
      <c r="Q220" s="16"/>
      <c r="R220" s="17" t="s">
        <v>754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70">
        <v>133</v>
      </c>
      <c r="B221" s="164">
        <v>43237</v>
      </c>
      <c r="C221" s="164"/>
      <c r="D221" s="165" t="s">
        <v>489</v>
      </c>
      <c r="E221" s="166" t="s">
        <v>624</v>
      </c>
      <c r="F221" s="167">
        <v>230.3</v>
      </c>
      <c r="G221" s="166"/>
      <c r="H221" s="166">
        <v>102.5</v>
      </c>
      <c r="I221" s="186">
        <v>348</v>
      </c>
      <c r="J221" s="390" t="s">
        <v>3483</v>
      </c>
      <c r="K221" s="134">
        <f t="shared" ref="K221" si="43">H221-F221</f>
        <v>-127.80000000000001</v>
      </c>
      <c r="L221" s="135">
        <f t="shared" ref="L221" si="44">K221/F221</f>
        <v>-0.55492835432045162</v>
      </c>
      <c r="M221" s="136" t="s">
        <v>664</v>
      </c>
      <c r="N221" s="137">
        <v>43896</v>
      </c>
      <c r="O221" s="57"/>
      <c r="P221" s="16"/>
      <c r="Q221" s="16"/>
      <c r="R221" s="17" t="s">
        <v>752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15">
        <v>134</v>
      </c>
      <c r="B222" s="198">
        <v>43258</v>
      </c>
      <c r="C222" s="198"/>
      <c r="D222" s="201" t="s">
        <v>449</v>
      </c>
      <c r="E222" s="199" t="s">
        <v>624</v>
      </c>
      <c r="F222" s="197">
        <f>342.5-5.1</f>
        <v>337.4</v>
      </c>
      <c r="G222" s="199"/>
      <c r="H222" s="199"/>
      <c r="I222" s="226">
        <v>439</v>
      </c>
      <c r="J222" s="227"/>
      <c r="K222" s="228"/>
      <c r="L222" s="229"/>
      <c r="M222" s="227" t="s">
        <v>602</v>
      </c>
      <c r="N222" s="230"/>
      <c r="O222" s="57"/>
      <c r="P222" s="16"/>
      <c r="Q222" s="16"/>
      <c r="R222" s="94" t="s">
        <v>754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15">
        <v>135</v>
      </c>
      <c r="B223" s="198">
        <v>43285</v>
      </c>
      <c r="C223" s="198"/>
      <c r="D223" s="202" t="s">
        <v>49</v>
      </c>
      <c r="E223" s="199" t="s">
        <v>624</v>
      </c>
      <c r="F223" s="197">
        <f>127.5-5.53</f>
        <v>121.97</v>
      </c>
      <c r="G223" s="199"/>
      <c r="H223" s="199"/>
      <c r="I223" s="226">
        <v>170</v>
      </c>
      <c r="J223" s="227"/>
      <c r="K223" s="228"/>
      <c r="L223" s="229"/>
      <c r="M223" s="227" t="s">
        <v>602</v>
      </c>
      <c r="N223" s="230"/>
      <c r="O223" s="57"/>
      <c r="P223" s="16"/>
      <c r="Q223" s="16"/>
      <c r="R223" s="342" t="s">
        <v>754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70">
        <v>136</v>
      </c>
      <c r="B224" s="164">
        <v>43294</v>
      </c>
      <c r="C224" s="164"/>
      <c r="D224" s="165" t="s">
        <v>243</v>
      </c>
      <c r="E224" s="166" t="s">
        <v>624</v>
      </c>
      <c r="F224" s="167">
        <v>46.5</v>
      </c>
      <c r="G224" s="166"/>
      <c r="H224" s="166">
        <v>17</v>
      </c>
      <c r="I224" s="186">
        <v>59</v>
      </c>
      <c r="J224" s="390" t="s">
        <v>3461</v>
      </c>
      <c r="K224" s="134">
        <f t="shared" ref="K224" si="45">H224-F224</f>
        <v>-29.5</v>
      </c>
      <c r="L224" s="135">
        <f t="shared" ref="L224" si="46">K224/F224</f>
        <v>-0.63440860215053763</v>
      </c>
      <c r="M224" s="136" t="s">
        <v>664</v>
      </c>
      <c r="N224" s="137">
        <v>43887</v>
      </c>
      <c r="O224" s="57"/>
      <c r="P224" s="16"/>
      <c r="Q224" s="16"/>
      <c r="R224" s="17" t="s">
        <v>752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372">
        <v>137</v>
      </c>
      <c r="B225" s="195">
        <v>43396</v>
      </c>
      <c r="C225" s="195"/>
      <c r="D225" s="202" t="s">
        <v>425</v>
      </c>
      <c r="E225" s="199" t="s">
        <v>624</v>
      </c>
      <c r="F225" s="200">
        <v>156.5</v>
      </c>
      <c r="G225" s="199"/>
      <c r="H225" s="199"/>
      <c r="I225" s="226">
        <v>191</v>
      </c>
      <c r="J225" s="227"/>
      <c r="K225" s="228"/>
      <c r="L225" s="229"/>
      <c r="M225" s="227" t="s">
        <v>602</v>
      </c>
      <c r="N225" s="230"/>
      <c r="O225" s="57"/>
      <c r="P225" s="16"/>
      <c r="Q225" s="16"/>
      <c r="R225" s="344" t="s">
        <v>752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72">
        <v>138</v>
      </c>
      <c r="B226" s="195">
        <v>43439</v>
      </c>
      <c r="C226" s="195"/>
      <c r="D226" s="202" t="s">
        <v>330</v>
      </c>
      <c r="E226" s="199" t="s">
        <v>624</v>
      </c>
      <c r="F226" s="200">
        <v>259.5</v>
      </c>
      <c r="G226" s="199"/>
      <c r="H226" s="199"/>
      <c r="I226" s="226">
        <v>321</v>
      </c>
      <c r="J226" s="227"/>
      <c r="K226" s="228"/>
      <c r="L226" s="229"/>
      <c r="M226" s="227" t="s">
        <v>602</v>
      </c>
      <c r="N226" s="230"/>
      <c r="O226" s="16"/>
      <c r="P226" s="16"/>
      <c r="Q226" s="16"/>
      <c r="R226" s="342" t="s">
        <v>754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70">
        <v>139</v>
      </c>
      <c r="B227" s="164">
        <v>43439</v>
      </c>
      <c r="C227" s="164"/>
      <c r="D227" s="165" t="s">
        <v>776</v>
      </c>
      <c r="E227" s="166" t="s">
        <v>624</v>
      </c>
      <c r="F227" s="166">
        <v>715</v>
      </c>
      <c r="G227" s="166"/>
      <c r="H227" s="166">
        <v>445</v>
      </c>
      <c r="I227" s="186">
        <v>840</v>
      </c>
      <c r="J227" s="138" t="s">
        <v>2995</v>
      </c>
      <c r="K227" s="134">
        <f t="shared" ref="K227:K230" si="47">H227-F227</f>
        <v>-270</v>
      </c>
      <c r="L227" s="135">
        <f t="shared" ref="L227:L230" si="48">K227/F227</f>
        <v>-0.3776223776223776</v>
      </c>
      <c r="M227" s="136" t="s">
        <v>664</v>
      </c>
      <c r="N227" s="137">
        <v>43800</v>
      </c>
      <c r="O227" s="57"/>
      <c r="P227" s="16"/>
      <c r="Q227" s="16"/>
      <c r="R227" s="17" t="s">
        <v>752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6">
        <v>140</v>
      </c>
      <c r="B228" s="207">
        <v>43469</v>
      </c>
      <c r="C228" s="207"/>
      <c r="D228" s="155" t="s">
        <v>145</v>
      </c>
      <c r="E228" s="208" t="s">
        <v>624</v>
      </c>
      <c r="F228" s="208">
        <v>875</v>
      </c>
      <c r="G228" s="208"/>
      <c r="H228" s="208">
        <v>1165</v>
      </c>
      <c r="I228" s="232">
        <v>1185</v>
      </c>
      <c r="J228" s="141" t="s">
        <v>3490</v>
      </c>
      <c r="K228" s="128">
        <f t="shared" si="47"/>
        <v>290</v>
      </c>
      <c r="L228" s="129">
        <f t="shared" si="48"/>
        <v>0.33142857142857141</v>
      </c>
      <c r="M228" s="130" t="s">
        <v>600</v>
      </c>
      <c r="N228" s="363">
        <v>43847</v>
      </c>
      <c r="O228" s="57"/>
      <c r="P228" s="16"/>
      <c r="Q228" s="16"/>
      <c r="R228" s="17" t="s">
        <v>752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6">
        <v>141</v>
      </c>
      <c r="B229" s="207">
        <v>43559</v>
      </c>
      <c r="C229" s="207"/>
      <c r="D229" s="423" t="s">
        <v>345</v>
      </c>
      <c r="E229" s="208" t="s">
        <v>624</v>
      </c>
      <c r="F229" s="208">
        <f>387-14.63</f>
        <v>372.37</v>
      </c>
      <c r="G229" s="208"/>
      <c r="H229" s="208">
        <v>490</v>
      </c>
      <c r="I229" s="232">
        <v>490</v>
      </c>
      <c r="J229" s="141" t="s">
        <v>683</v>
      </c>
      <c r="K229" s="128">
        <f t="shared" si="47"/>
        <v>117.63</v>
      </c>
      <c r="L229" s="129">
        <f t="shared" si="48"/>
        <v>0.31589548030185027</v>
      </c>
      <c r="M229" s="130" t="s">
        <v>600</v>
      </c>
      <c r="N229" s="363">
        <v>43850</v>
      </c>
      <c r="O229" s="57"/>
      <c r="P229" s="16"/>
      <c r="Q229" s="16"/>
      <c r="R229" s="17" t="s">
        <v>752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370">
        <v>142</v>
      </c>
      <c r="B230" s="164">
        <v>43578</v>
      </c>
      <c r="C230" s="164"/>
      <c r="D230" s="165" t="s">
        <v>777</v>
      </c>
      <c r="E230" s="166" t="s">
        <v>601</v>
      </c>
      <c r="F230" s="166">
        <v>220</v>
      </c>
      <c r="G230" s="166"/>
      <c r="H230" s="166">
        <v>127.5</v>
      </c>
      <c r="I230" s="186">
        <v>284</v>
      </c>
      <c r="J230" s="390" t="s">
        <v>3484</v>
      </c>
      <c r="K230" s="134">
        <f t="shared" si="47"/>
        <v>-92.5</v>
      </c>
      <c r="L230" s="135">
        <f t="shared" si="48"/>
        <v>-0.42045454545454547</v>
      </c>
      <c r="M230" s="136" t="s">
        <v>664</v>
      </c>
      <c r="N230" s="137">
        <v>43896</v>
      </c>
      <c r="O230" s="57"/>
      <c r="P230" s="16"/>
      <c r="Q230" s="16"/>
      <c r="R230" s="17" t="s">
        <v>752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6">
        <v>143</v>
      </c>
      <c r="B231" s="207">
        <v>43622</v>
      </c>
      <c r="C231" s="207"/>
      <c r="D231" s="423" t="s">
        <v>496</v>
      </c>
      <c r="E231" s="208" t="s">
        <v>601</v>
      </c>
      <c r="F231" s="208">
        <v>332.8</v>
      </c>
      <c r="G231" s="208"/>
      <c r="H231" s="208">
        <v>405</v>
      </c>
      <c r="I231" s="232">
        <v>419</v>
      </c>
      <c r="J231" s="141" t="s">
        <v>3491</v>
      </c>
      <c r="K231" s="128">
        <f t="shared" ref="K231" si="49">H231-F231</f>
        <v>72.199999999999989</v>
      </c>
      <c r="L231" s="129">
        <f t="shared" ref="L231" si="50">K231/F231</f>
        <v>0.21694711538461534</v>
      </c>
      <c r="M231" s="130" t="s">
        <v>600</v>
      </c>
      <c r="N231" s="363">
        <v>43860</v>
      </c>
      <c r="O231" s="57"/>
      <c r="P231" s="16"/>
      <c r="Q231" s="16"/>
      <c r="R231" s="17" t="s">
        <v>752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144">
        <v>144</v>
      </c>
      <c r="B232" s="143">
        <v>43641</v>
      </c>
      <c r="C232" s="143"/>
      <c r="D232" s="144" t="s">
        <v>139</v>
      </c>
      <c r="E232" s="145" t="s">
        <v>624</v>
      </c>
      <c r="F232" s="146">
        <v>386</v>
      </c>
      <c r="G232" s="147"/>
      <c r="H232" s="147">
        <v>395</v>
      </c>
      <c r="I232" s="147">
        <v>452</v>
      </c>
      <c r="J232" s="170" t="s">
        <v>3406</v>
      </c>
      <c r="K232" s="171">
        <f t="shared" ref="K232" si="51">H232-F232</f>
        <v>9</v>
      </c>
      <c r="L232" s="172">
        <f t="shared" ref="L232" si="52">K232/F232</f>
        <v>2.3316062176165803E-2</v>
      </c>
      <c r="M232" s="173" t="s">
        <v>709</v>
      </c>
      <c r="N232" s="174">
        <v>43868</v>
      </c>
      <c r="O232" s="16"/>
      <c r="P232" s="16"/>
      <c r="Q232" s="16"/>
      <c r="R232" s="344" t="s">
        <v>752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73">
        <v>145</v>
      </c>
      <c r="B233" s="195">
        <v>43707</v>
      </c>
      <c r="C233" s="195"/>
      <c r="D233" s="202" t="s">
        <v>260</v>
      </c>
      <c r="E233" s="199" t="s">
        <v>624</v>
      </c>
      <c r="F233" s="199" t="s">
        <v>756</v>
      </c>
      <c r="G233" s="199"/>
      <c r="H233" s="199"/>
      <c r="I233" s="226">
        <v>190</v>
      </c>
      <c r="J233" s="227"/>
      <c r="K233" s="228"/>
      <c r="L233" s="229"/>
      <c r="M233" s="358" t="s">
        <v>602</v>
      </c>
      <c r="N233" s="230"/>
      <c r="O233" s="16"/>
      <c r="P233" s="16"/>
      <c r="Q233" s="16"/>
      <c r="R233" s="344" t="s">
        <v>752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6">
        <v>146</v>
      </c>
      <c r="B234" s="207">
        <v>43731</v>
      </c>
      <c r="C234" s="207"/>
      <c r="D234" s="155" t="s">
        <v>440</v>
      </c>
      <c r="E234" s="208" t="s">
        <v>624</v>
      </c>
      <c r="F234" s="208">
        <v>235</v>
      </c>
      <c r="G234" s="208"/>
      <c r="H234" s="208">
        <v>295</v>
      </c>
      <c r="I234" s="232">
        <v>296</v>
      </c>
      <c r="J234" s="141" t="s">
        <v>3148</v>
      </c>
      <c r="K234" s="128">
        <f t="shared" ref="K234" si="53">H234-F234</f>
        <v>60</v>
      </c>
      <c r="L234" s="129">
        <f t="shared" ref="L234" si="54">K234/F234</f>
        <v>0.25531914893617019</v>
      </c>
      <c r="M234" s="130" t="s">
        <v>600</v>
      </c>
      <c r="N234" s="363">
        <v>43844</v>
      </c>
      <c r="O234" s="57"/>
      <c r="P234" s="16"/>
      <c r="Q234" s="16"/>
      <c r="R234" s="17" t="s">
        <v>752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6">
        <v>147</v>
      </c>
      <c r="B235" s="207">
        <v>43752</v>
      </c>
      <c r="C235" s="207"/>
      <c r="D235" s="155" t="s">
        <v>2978</v>
      </c>
      <c r="E235" s="208" t="s">
        <v>624</v>
      </c>
      <c r="F235" s="208">
        <v>277.5</v>
      </c>
      <c r="G235" s="208"/>
      <c r="H235" s="208">
        <v>333</v>
      </c>
      <c r="I235" s="232">
        <v>333</v>
      </c>
      <c r="J235" s="141" t="s">
        <v>3149</v>
      </c>
      <c r="K235" s="128">
        <f t="shared" ref="K235" si="55">H235-F235</f>
        <v>55.5</v>
      </c>
      <c r="L235" s="129">
        <f t="shared" ref="L235" si="56">K235/F235</f>
        <v>0.2</v>
      </c>
      <c r="M235" s="130" t="s">
        <v>600</v>
      </c>
      <c r="N235" s="363">
        <v>43846</v>
      </c>
      <c r="O235" s="57"/>
      <c r="P235" s="16"/>
      <c r="Q235" s="16"/>
      <c r="R235" s="17" t="s">
        <v>754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6">
        <v>148</v>
      </c>
      <c r="B236" s="207">
        <v>43752</v>
      </c>
      <c r="C236" s="207"/>
      <c r="D236" s="155" t="s">
        <v>2977</v>
      </c>
      <c r="E236" s="208" t="s">
        <v>624</v>
      </c>
      <c r="F236" s="208">
        <v>930</v>
      </c>
      <c r="G236" s="208"/>
      <c r="H236" s="208">
        <v>1165</v>
      </c>
      <c r="I236" s="232">
        <v>1200</v>
      </c>
      <c r="J236" s="141" t="s">
        <v>3151</v>
      </c>
      <c r="K236" s="128">
        <f t="shared" ref="K236" si="57">H236-F236</f>
        <v>235</v>
      </c>
      <c r="L236" s="129">
        <f t="shared" ref="L236" si="58">K236/F236</f>
        <v>0.25268817204301075</v>
      </c>
      <c r="M236" s="130" t="s">
        <v>600</v>
      </c>
      <c r="N236" s="363">
        <v>43847</v>
      </c>
      <c r="O236" s="57"/>
      <c r="P236" s="16"/>
      <c r="Q236" s="16"/>
      <c r="R236" s="17" t="s">
        <v>754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72">
        <v>149</v>
      </c>
      <c r="B237" s="347">
        <v>43753</v>
      </c>
      <c r="C237" s="212"/>
      <c r="D237" s="374" t="s">
        <v>2976</v>
      </c>
      <c r="E237" s="350" t="s">
        <v>624</v>
      </c>
      <c r="F237" s="353">
        <v>111</v>
      </c>
      <c r="G237" s="350"/>
      <c r="H237" s="350"/>
      <c r="I237" s="356">
        <v>141</v>
      </c>
      <c r="J237" s="238"/>
      <c r="K237" s="238"/>
      <c r="L237" s="123"/>
      <c r="M237" s="362" t="s">
        <v>602</v>
      </c>
      <c r="N237" s="240"/>
      <c r="O237" s="16"/>
      <c r="P237" s="16"/>
      <c r="Q237" s="16"/>
      <c r="R237" s="344" t="s">
        <v>752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6">
        <v>150</v>
      </c>
      <c r="B238" s="207">
        <v>43753</v>
      </c>
      <c r="C238" s="207"/>
      <c r="D238" s="155" t="s">
        <v>2975</v>
      </c>
      <c r="E238" s="208" t="s">
        <v>624</v>
      </c>
      <c r="F238" s="209">
        <v>296</v>
      </c>
      <c r="G238" s="208"/>
      <c r="H238" s="208">
        <v>370</v>
      </c>
      <c r="I238" s="232">
        <v>370</v>
      </c>
      <c r="J238" s="141" t="s">
        <v>683</v>
      </c>
      <c r="K238" s="128">
        <f t="shared" ref="K238" si="59">H238-F238</f>
        <v>74</v>
      </c>
      <c r="L238" s="129">
        <f t="shared" ref="L238" si="60">K238/F238</f>
        <v>0.25</v>
      </c>
      <c r="M238" s="130" t="s">
        <v>600</v>
      </c>
      <c r="N238" s="363">
        <v>43853</v>
      </c>
      <c r="O238" s="57"/>
      <c r="P238" s="16"/>
      <c r="Q238" s="16"/>
      <c r="R238" s="17" t="s">
        <v>754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73">
        <v>151</v>
      </c>
      <c r="B239" s="211">
        <v>43754</v>
      </c>
      <c r="C239" s="211"/>
      <c r="D239" s="192" t="s">
        <v>2974</v>
      </c>
      <c r="E239" s="349" t="s">
        <v>624</v>
      </c>
      <c r="F239" s="352" t="s">
        <v>2940</v>
      </c>
      <c r="G239" s="349"/>
      <c r="H239" s="349"/>
      <c r="I239" s="355">
        <v>344</v>
      </c>
      <c r="J239" s="359"/>
      <c r="K239" s="241"/>
      <c r="L239" s="361"/>
      <c r="M239" s="343" t="s">
        <v>602</v>
      </c>
      <c r="N239" s="364"/>
      <c r="O239" s="16"/>
      <c r="P239" s="16"/>
      <c r="Q239" s="16"/>
      <c r="R239" s="344" t="s">
        <v>752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46">
        <v>152</v>
      </c>
      <c r="B240" s="212">
        <v>43832</v>
      </c>
      <c r="C240" s="212"/>
      <c r="D240" s="216" t="s">
        <v>2254</v>
      </c>
      <c r="E240" s="213" t="s">
        <v>624</v>
      </c>
      <c r="F240" s="214" t="s">
        <v>3136</v>
      </c>
      <c r="G240" s="213"/>
      <c r="H240" s="213"/>
      <c r="I240" s="237">
        <v>590</v>
      </c>
      <c r="J240" s="238"/>
      <c r="K240" s="238"/>
      <c r="L240" s="123"/>
      <c r="M240" s="343" t="s">
        <v>602</v>
      </c>
      <c r="N240" s="240"/>
      <c r="O240" s="16"/>
      <c r="P240" s="16"/>
      <c r="Q240" s="16"/>
      <c r="R240" s="344" t="s">
        <v>754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6">
        <v>153</v>
      </c>
      <c r="B241" s="207">
        <v>43966</v>
      </c>
      <c r="C241" s="207"/>
      <c r="D241" s="155" t="s">
        <v>65</v>
      </c>
      <c r="E241" s="208" t="s">
        <v>624</v>
      </c>
      <c r="F241" s="209">
        <v>67.5</v>
      </c>
      <c r="G241" s="208"/>
      <c r="H241" s="208">
        <v>86</v>
      </c>
      <c r="I241" s="232">
        <v>86</v>
      </c>
      <c r="J241" s="141" t="s">
        <v>3644</v>
      </c>
      <c r="K241" s="128">
        <f t="shared" ref="K241" si="61">H241-F241</f>
        <v>18.5</v>
      </c>
      <c r="L241" s="129">
        <f t="shared" ref="L241" si="62">K241/F241</f>
        <v>0.27407407407407408</v>
      </c>
      <c r="M241" s="130" t="s">
        <v>600</v>
      </c>
      <c r="N241" s="363">
        <v>44008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10"/>
      <c r="B242" s="200" t="s">
        <v>2981</v>
      </c>
      <c r="C242" s="212"/>
      <c r="D242" s="216"/>
      <c r="E242" s="213"/>
      <c r="F242" s="214"/>
      <c r="G242" s="213"/>
      <c r="H242" s="213"/>
      <c r="I242" s="237"/>
      <c r="J242" s="238"/>
      <c r="K242" s="238"/>
      <c r="L242" s="123"/>
      <c r="M242" s="239"/>
      <c r="N242" s="240"/>
      <c r="O242" s="16"/>
      <c r="P242" s="16"/>
      <c r="Q242" s="16"/>
      <c r="R242" s="344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10"/>
      <c r="B243" s="212"/>
      <c r="C243" s="212"/>
      <c r="D243" s="216"/>
      <c r="E243" s="213"/>
      <c r="F243" s="214"/>
      <c r="G243" s="213"/>
      <c r="H243" s="213"/>
      <c r="I243" s="237"/>
      <c r="J243" s="238"/>
      <c r="K243" s="238"/>
      <c r="L243" s="123"/>
      <c r="M243" s="239"/>
      <c r="N243" s="240"/>
      <c r="O243" s="16"/>
      <c r="P243" s="16"/>
      <c r="Q243" s="16"/>
      <c r="R243" s="344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10"/>
      <c r="B244" s="212"/>
      <c r="C244" s="212"/>
      <c r="D244" s="216"/>
      <c r="E244" s="213"/>
      <c r="F244" s="214"/>
      <c r="G244" s="213"/>
      <c r="H244" s="213"/>
      <c r="I244" s="237"/>
      <c r="J244" s="238"/>
      <c r="K244" s="238"/>
      <c r="L244" s="123"/>
      <c r="M244" s="239"/>
      <c r="N244" s="240"/>
      <c r="O244" s="16"/>
      <c r="P244" s="16"/>
      <c r="Q244" s="16"/>
      <c r="R244" s="344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10"/>
      <c r="B245" s="212"/>
      <c r="C245" s="212"/>
      <c r="D245" s="216"/>
      <c r="E245" s="213"/>
      <c r="F245" s="214"/>
      <c r="G245" s="213"/>
      <c r="H245" s="213"/>
      <c r="I245" s="237"/>
      <c r="J245" s="238"/>
      <c r="K245" s="238"/>
      <c r="L245" s="123"/>
      <c r="M245" s="239"/>
      <c r="N245" s="240"/>
      <c r="O245" s="16"/>
      <c r="P245" s="16"/>
      <c r="Q245" s="16"/>
      <c r="R245" s="344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10"/>
      <c r="B246" s="212"/>
      <c r="C246" s="212"/>
      <c r="D246" s="216"/>
      <c r="E246" s="213"/>
      <c r="F246" s="214"/>
      <c r="G246" s="213"/>
      <c r="H246" s="213"/>
      <c r="I246" s="237"/>
      <c r="J246" s="238"/>
      <c r="K246" s="238"/>
      <c r="L246" s="123"/>
      <c r="M246" s="239"/>
      <c r="N246" s="240"/>
      <c r="O246" s="16"/>
      <c r="P246" s="16"/>
      <c r="Q246" s="16"/>
      <c r="R246" s="344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10"/>
      <c r="B247" s="212"/>
      <c r="C247" s="212"/>
      <c r="D247" s="216"/>
      <c r="E247" s="213"/>
      <c r="F247" s="214"/>
      <c r="G247" s="213"/>
      <c r="H247" s="213"/>
      <c r="I247" s="237"/>
      <c r="J247" s="238"/>
      <c r="K247" s="238"/>
      <c r="L247" s="123"/>
      <c r="M247" s="239"/>
      <c r="N247" s="240"/>
      <c r="O247" s="16"/>
      <c r="P247" s="16"/>
      <c r="Q247" s="16"/>
      <c r="R247" s="344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10"/>
      <c r="B248" s="212"/>
      <c r="C248" s="212"/>
      <c r="D248" s="216"/>
      <c r="E248" s="213"/>
      <c r="F248" s="214"/>
      <c r="G248" s="213"/>
      <c r="H248" s="213"/>
      <c r="I248" s="237"/>
      <c r="J248" s="238"/>
      <c r="K248" s="238"/>
      <c r="L248" s="123"/>
      <c r="M248" s="239"/>
      <c r="N248" s="240"/>
      <c r="O248" s="16"/>
      <c r="P248" s="16"/>
      <c r="Q248" s="16"/>
      <c r="R248" s="344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10"/>
      <c r="B249" s="212"/>
      <c r="C249" s="212"/>
      <c r="D249" s="216"/>
      <c r="E249" s="213"/>
      <c r="F249" s="214"/>
      <c r="G249" s="213"/>
      <c r="H249" s="213"/>
      <c r="I249" s="237"/>
      <c r="J249" s="238"/>
      <c r="K249" s="238"/>
      <c r="L249" s="123"/>
      <c r="M249" s="239"/>
      <c r="N249" s="240"/>
      <c r="O249" s="16"/>
      <c r="P249" s="16"/>
      <c r="Q249" s="16"/>
      <c r="R249" s="344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10"/>
      <c r="B250" s="212"/>
      <c r="C250" s="212"/>
      <c r="D250" s="216"/>
      <c r="E250" s="213"/>
      <c r="F250" s="214"/>
      <c r="G250" s="213"/>
      <c r="H250" s="213"/>
      <c r="I250" s="237"/>
      <c r="J250" s="238"/>
      <c r="K250" s="238"/>
      <c r="L250" s="123"/>
      <c r="M250" s="239"/>
      <c r="N250" s="240"/>
      <c r="O250" s="16"/>
      <c r="P250" s="16"/>
      <c r="R250" s="344"/>
    </row>
    <row r="251" spans="1:26">
      <c r="A251" s="210"/>
      <c r="B251" s="212"/>
      <c r="C251" s="212"/>
      <c r="D251" s="216"/>
      <c r="E251" s="213"/>
      <c r="F251" s="214"/>
      <c r="G251" s="213"/>
      <c r="H251" s="213"/>
      <c r="I251" s="237"/>
      <c r="J251" s="238"/>
      <c r="K251" s="238"/>
      <c r="L251" s="123"/>
      <c r="M251" s="239"/>
      <c r="N251" s="240"/>
      <c r="O251" s="16"/>
      <c r="P251" s="16"/>
      <c r="R251" s="344"/>
    </row>
    <row r="252" spans="1:26">
      <c r="A252" s="210"/>
      <c r="B252" s="212"/>
      <c r="C252" s="212"/>
      <c r="D252" s="216"/>
      <c r="E252" s="213"/>
      <c r="F252" s="214"/>
      <c r="G252" s="213"/>
      <c r="H252" s="213"/>
      <c r="I252" s="237"/>
      <c r="J252" s="238"/>
      <c r="K252" s="238"/>
      <c r="L252" s="123"/>
      <c r="M252" s="239"/>
      <c r="N252" s="240"/>
      <c r="O252" s="16"/>
      <c r="P252" s="16"/>
      <c r="R252" s="344"/>
    </row>
    <row r="253" spans="1:26">
      <c r="A253" s="210"/>
      <c r="B253" s="212"/>
      <c r="C253" s="212"/>
      <c r="D253" s="216"/>
      <c r="E253" s="213"/>
      <c r="F253" s="214"/>
      <c r="G253" s="213"/>
      <c r="H253" s="213"/>
      <c r="I253" s="237"/>
      <c r="J253" s="238"/>
      <c r="K253" s="238"/>
      <c r="L253" s="123"/>
      <c r="M253" s="239"/>
      <c r="N253" s="240"/>
      <c r="O253" s="16"/>
      <c r="P253" s="16"/>
      <c r="R253" s="344"/>
    </row>
    <row r="254" spans="1:26">
      <c r="A254" s="210"/>
      <c r="B254" s="200"/>
      <c r="O254" s="16"/>
      <c r="P254" s="16"/>
      <c r="R254" s="344"/>
    </row>
    <row r="255" spans="1:26">
      <c r="R255" s="242"/>
    </row>
    <row r="256" spans="1:26">
      <c r="R256" s="242"/>
    </row>
    <row r="257" spans="1:18">
      <c r="R257" s="242"/>
    </row>
    <row r="258" spans="1:18">
      <c r="R258" s="242"/>
    </row>
    <row r="259" spans="1:18">
      <c r="R259" s="242"/>
    </row>
    <row r="260" spans="1:18">
      <c r="R260" s="242"/>
    </row>
    <row r="261" spans="1:18">
      <c r="R261" s="242"/>
    </row>
    <row r="262" spans="1:18">
      <c r="R262" s="242"/>
    </row>
    <row r="263" spans="1:18">
      <c r="R263" s="242"/>
    </row>
    <row r="264" spans="1:18">
      <c r="R264" s="242"/>
    </row>
    <row r="265" spans="1:18">
      <c r="R265" s="242"/>
    </row>
    <row r="271" spans="1:18">
      <c r="A271" s="217"/>
    </row>
    <row r="272" spans="1:18">
      <c r="A272" s="217"/>
    </row>
    <row r="273" spans="1:1">
      <c r="A273" s="213"/>
    </row>
  </sheetData>
  <autoFilter ref="R1:R273"/>
  <mergeCells count="28">
    <mergeCell ref="N60:N61"/>
    <mergeCell ref="O60:O61"/>
    <mergeCell ref="N65:N66"/>
    <mergeCell ref="O65:O66"/>
    <mergeCell ref="A65:A66"/>
    <mergeCell ref="B65:B66"/>
    <mergeCell ref="J65:J66"/>
    <mergeCell ref="L65:L66"/>
    <mergeCell ref="M65:M66"/>
    <mergeCell ref="A60:A61"/>
    <mergeCell ref="B60:B61"/>
    <mergeCell ref="J60:J61"/>
    <mergeCell ref="L60:L61"/>
    <mergeCell ref="M60:M61"/>
    <mergeCell ref="A62:A63"/>
    <mergeCell ref="B62:B63"/>
    <mergeCell ref="N73:N74"/>
    <mergeCell ref="O73:O74"/>
    <mergeCell ref="A73:A74"/>
    <mergeCell ref="B73:B74"/>
    <mergeCell ref="J73:J74"/>
    <mergeCell ref="L73:L74"/>
    <mergeCell ref="M73:M74"/>
    <mergeCell ref="J62:J63"/>
    <mergeCell ref="L62:L63"/>
    <mergeCell ref="M62:M63"/>
    <mergeCell ref="N62:N63"/>
    <mergeCell ref="O62:O63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2020-07-13T02:29:59Z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