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F&amp;O)'!$R$1:$R$290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15" i="6"/>
  <c r="P14"/>
  <c r="L58"/>
  <c r="K58"/>
  <c r="L56"/>
  <c r="K56"/>
  <c r="K74"/>
  <c r="M74" s="1"/>
  <c r="K73"/>
  <c r="M73" s="1"/>
  <c r="L57"/>
  <c r="K57"/>
  <c r="L33"/>
  <c r="K33"/>
  <c r="M33" s="1"/>
  <c r="P13"/>
  <c r="L55"/>
  <c r="K55"/>
  <c r="K72"/>
  <c r="M72" s="1"/>
  <c r="M71"/>
  <c r="K71"/>
  <c r="K70"/>
  <c r="M70" s="1"/>
  <c r="M68"/>
  <c r="K68"/>
  <c r="K53"/>
  <c r="L53"/>
  <c r="L50"/>
  <c r="K50"/>
  <c r="L52"/>
  <c r="K52"/>
  <c r="L51"/>
  <c r="K51"/>
  <c r="L32"/>
  <c r="K32"/>
  <c r="K49"/>
  <c r="L49"/>
  <c r="L30"/>
  <c r="K30"/>
  <c r="L27"/>
  <c r="K27"/>
  <c r="L48"/>
  <c r="K48"/>
  <c r="L47"/>
  <c r="K47"/>
  <c r="L46"/>
  <c r="K46"/>
  <c r="L28"/>
  <c r="K28"/>
  <c r="L45"/>
  <c r="K45"/>
  <c r="M58" l="1"/>
  <c r="M56"/>
  <c r="M57"/>
  <c r="M55"/>
  <c r="M52"/>
  <c r="M53"/>
  <c r="M47"/>
  <c r="M27"/>
  <c r="M50"/>
  <c r="M51"/>
  <c r="M30"/>
  <c r="M32"/>
  <c r="M28"/>
  <c r="M45"/>
  <c r="M48"/>
  <c r="M49"/>
  <c r="M46"/>
  <c r="L85"/>
  <c r="K85"/>
  <c r="M85" l="1"/>
  <c r="L12" l="1"/>
  <c r="K12"/>
  <c r="L11"/>
  <c r="K11"/>
  <c r="L83"/>
  <c r="K83"/>
  <c r="M11" l="1"/>
  <c r="M12"/>
  <c r="M83"/>
  <c r="L84"/>
  <c r="K84"/>
  <c r="H278"/>
  <c r="M84" l="1"/>
  <c r="K278" l="1"/>
  <c r="L278" s="1"/>
  <c r="K267"/>
  <c r="L267" s="1"/>
  <c r="K257"/>
  <c r="L257" s="1"/>
  <c r="K273" l="1"/>
  <c r="L273" s="1"/>
  <c r="K274" l="1"/>
  <c r="L274" s="1"/>
  <c r="K271" l="1"/>
  <c r="L271" s="1"/>
  <c r="K250"/>
  <c r="L250" s="1"/>
  <c r="K270"/>
  <c r="L270" s="1"/>
  <c r="K269"/>
  <c r="L269" s="1"/>
  <c r="K268"/>
  <c r="L268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8"/>
  <c r="L248" s="1"/>
  <c r="K247"/>
  <c r="L247" s="1"/>
  <c r="F246"/>
  <c r="K246" s="1"/>
  <c r="L246" s="1"/>
  <c r="K245"/>
  <c r="L245" s="1"/>
  <c r="K244"/>
  <c r="L244" s="1"/>
  <c r="K243"/>
  <c r="L243" s="1"/>
  <c r="K242"/>
  <c r="L242" s="1"/>
  <c r="K241"/>
  <c r="L241" s="1"/>
  <c r="F240"/>
  <c r="K240" s="1"/>
  <c r="L240" s="1"/>
  <c r="F239"/>
  <c r="K239" s="1"/>
  <c r="L239" s="1"/>
  <c r="K238"/>
  <c r="L238" s="1"/>
  <c r="F237"/>
  <c r="K237" s="1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8"/>
  <c r="L218" s="1"/>
  <c r="F217"/>
  <c r="K217" s="1"/>
  <c r="L217" s="1"/>
  <c r="K216"/>
  <c r="L216" s="1"/>
  <c r="K213"/>
  <c r="L213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89"/>
  <c r="L189" s="1"/>
  <c r="K187"/>
  <c r="L187" s="1"/>
  <c r="K185"/>
  <c r="L185" s="1"/>
  <c r="K184"/>
  <c r="L184" s="1"/>
  <c r="K183"/>
  <c r="L183" s="1"/>
  <c r="K181"/>
  <c r="L181" s="1"/>
  <c r="K180"/>
  <c r="L180" s="1"/>
  <c r="K179"/>
  <c r="L179" s="1"/>
  <c r="K178"/>
  <c r="K177"/>
  <c r="L177" s="1"/>
  <c r="K176"/>
  <c r="L176" s="1"/>
  <c r="K174"/>
  <c r="L174" s="1"/>
  <c r="K173"/>
  <c r="L173" s="1"/>
  <c r="K172"/>
  <c r="L172" s="1"/>
  <c r="K171"/>
  <c r="L171" s="1"/>
  <c r="K170"/>
  <c r="L170" s="1"/>
  <c r="F169"/>
  <c r="K169" s="1"/>
  <c r="L169" s="1"/>
  <c r="H168"/>
  <c r="K168" s="1"/>
  <c r="L168" s="1"/>
  <c r="K165"/>
  <c r="L165" s="1"/>
  <c r="K164"/>
  <c r="L164" s="1"/>
  <c r="K163"/>
  <c r="L163" s="1"/>
  <c r="K162"/>
  <c r="L162" s="1"/>
  <c r="K161"/>
  <c r="L161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H134"/>
  <c r="K134" s="1"/>
  <c r="L134" s="1"/>
  <c r="F133"/>
  <c r="K133" s="1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<sst xmlns="http://schemas.openxmlformats.org/spreadsheetml/2006/main" count="2778" uniqueCount="1080">
  <si>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</si>
  <si>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</si>
  <si>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</si>
  <si>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</si>
  <si>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</si>
  <si>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</si>
  <si>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</si>
  <si>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</si>
  <si>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</si>
  <si>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</si>
  <si>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</si>
  <si>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</si>
  <si>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</si>
  <si>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</si>
  <si>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</si>
  <si>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</si>
  <si>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</si>
  <si>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</si>
  <si>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</si>
  <si>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</si>
  <si>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</si>
  <si>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</si>
  <si>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</si>
  <si>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</si>
  <si>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</si>
  <si>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</si>
  <si>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</si>
  <si>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</si>
  <si>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</si>
  <si>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</si>
  <si>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</si>
  <si>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</si>
  <si>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</si>
  <si>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</si>
  <si>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</si>
  <si>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</si>
  <si>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</si>
  <si>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</si>
  <si>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</si>
  <si>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</si>
  <si>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</si>
  <si>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</si>
  <si>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</si>
  <si>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</si>
  <si>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</si>
  <si>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</si>
  <si>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</si>
  <si>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</si>
  <si>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</si>
  <si>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</si>
  <si>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</si>
  <si>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</si>
  <si>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</si>
  <si>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</si>
  <si>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</si>
  <si>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</si>
  <si>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</si>
  <si>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</si>
  <si>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</si>
  <si>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</si>
  <si>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</si>
  <si>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</si>
  <si>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</si>
  <si>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</si>
  <si>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</si>
  <si>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</si>
  <si>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</si>
  <si>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</si>
  <si>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</si>
  <si>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</si>
  <si>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</si>
  <si>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</si>
  <si>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</si>
  <si>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</si>
  <si>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</si>
  <si>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</si>
  <si>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</si>
  <si>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</si>
  <si>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</si>
  <si>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</si>
  <si>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</si>
  <si>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</si>
  <si>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</si>
  <si>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</si>
  <si>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</si>
  <si>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</si>
  <si>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</si>
  <si>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</si>
  <si>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</si>
  <si>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</si>
  <si>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</si>
  <si>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</si>
  <si>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</si>
  <si>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</si>
  <si>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</si>
  <si>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</si>
  <si>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</si>
  <si>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</si>
  <si>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</si>
  <si>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</si>
  <si>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</si>
  <si>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</si>
  <si>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</si>
  <si>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</si>
  <si>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</si>
  <si>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</si>
  <si>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</si>
  <si>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</si>
  <si>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</si>
  <si>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</si>
  <si>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</si>
  <si>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</si>
  <si>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</si>
  <si>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</si>
  <si>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</si>
  <si>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</si>
  <si>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</si>
  <si>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</si>
  <si>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</si>
  <si>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</si>
  <si>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</si>
  <si>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</si>
  <si>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</si>
  <si>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</si>
  <si>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</si>
  <si>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</si>
  <si>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</si>
  <si>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</si>
  <si>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</si>
  <si>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</si>
  <si>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</si>
  <si>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</si>
  <si>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</si>
  <si>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</si>
  <si>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</si>
  <si>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</si>
  <si>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</si>
  <si>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</si>
  <si>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</si>
  <si>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</si>
  <si>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</si>
  <si>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</si>
  <si>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</si>
  <si>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</si>
  <si>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</si>
  <si>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</si>
  <si>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</si>
  <si>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</si>
  <si>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</si>
  <si>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</si>
  <si>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</si>
  <si>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</si>
  <si>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</si>
  <si>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</si>
  <si>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</si>
  <si>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</si>
  <si>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</si>
  <si>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</si>
  <si>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</si>
  <si>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</si>
  <si>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</si>
  <si>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</si>
  <si>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</si>
  <si>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</si>
  <si>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</si>
  <si>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</si>
  <si>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</si>
  <si>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</si>
  <si>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</si>
  <si>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</si>
  <si>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</si>
  <si>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</si>
  <si>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</si>
  <si>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</si>
  <si>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</si>
  <si>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</si>
  <si>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</si>
  <si>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</si>
  <si>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</si>
  <si>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</si>
  <si>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</si>
  <si>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</si>
  <si>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</si>
  <si>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</si>
  <si>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</si>
  <si>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</si>
  <si>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</si>
  <si>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</si>
  <si>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</si>
  <si>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</si>
  <si>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</si>
  <si>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</si>
  <si>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</si>
  <si>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</si>
  <si>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</si>
  <si>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</si>
  <si>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</si>
  <si>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</si>
  <si>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</si>
  <si>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</si>
  <si>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</si>
  <si>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</si>
  <si>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</si>
  <si>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</si>
  <si>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</si>
  <si>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</si>
  <si>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</si>
  <si>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</si>
  <si>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</si>
  <si>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</si>
  <si>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</si>
  <si>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</si>
  <si>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</si>
  <si>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</si>
  <si>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</si>
  <si>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</si>
  <si>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</si>
  <si>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</si>
  <si>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</si>
  <si>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</si>
  <si>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</si>
  <si>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</si>
  <si>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</si>
  <si>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</si>
  <si>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</si>
  <si>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</si>
  <si>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</si>
  <si>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</si>
  <si>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</si>
  <si>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</si>
  <si>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</si>
  <si>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</si>
  <si>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</si>
  <si>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</si>
  <si>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</si>
  <si>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</si>
  <si>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</si>
  <si>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</si>
  <si>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</si>
  <si>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</si>
  <si>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</si>
  <si>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</si>
  <si>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</si>
  <si>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</si>
  <si>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</si>
  <si>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</si>
  <si>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</si>
  <si>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</si>
  <si>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</si>
  <si>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</si>
  <si>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</si>
  <si>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</si>
  <si>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</si>
  <si>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</si>
  <si>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</si>
  <si>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</si>
  <si>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</si>
  <si>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</si>
  <si>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</si>
  <si>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</si>
  <si>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</si>
  <si>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</si>
  <si>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</si>
  <si>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</si>
  <si>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</si>
  <si>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</si>
  <si>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</si>
  <si>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</si>
  <si>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</si>
  <si>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</si>
  <si>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</si>
  <si>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</si>
  <si>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</si>
  <si>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</si>
  <si>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</si>
  <si>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</si>
  <si>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</si>
  <si>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</si>
  <si>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</si>
  <si>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</si>
  <si>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</si>
  <si>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</si>
  <si>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</si>
  <si>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</si>
  <si>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</si>
  <si>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</si>
  <si>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</si>
  <si>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</si>
  <si>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</si>
  <si>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</si>
  <si>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</si>
  <si>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</si>
  <si>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</si>
  <si>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</si>
  <si>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</si>
  <si>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</si>
  <si>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</si>
  <si>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</si>
  <si>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</si>
  <si>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</si>
  <si>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</si>
  <si>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</si>
  <si>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</si>
  <si>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</si>
  <si>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</si>
  <si>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</si>
  <si>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</si>
  <si>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</si>
  <si>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</si>
  <si>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</si>
  <si>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</si>
  <si>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</si>
  <si>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</si>
  <si>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</si>
  <si>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</si>
  <si>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</si>
  <si>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</si>
  <si>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</si>
  <si>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</si>
  <si>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</si>
  <si>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</si>
  <si>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</si>
  <si>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</si>
  <si>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</si>
  <si>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</si>
  <si>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</si>
  <si>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</si>
  <si>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</si>
  <si>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</si>
  <si>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</si>
  <si>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</si>
  <si>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</si>
  <si>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</si>
  <si>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</si>
  <si>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</si>
  <si>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</si>
  <si>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</si>
  <si>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</si>
  <si>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</si>
  <si>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</si>
  <si>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</si>
  <si>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</si>
  <si>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</si>
  <si>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</si>
  <si>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</si>
  <si>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</si>
  <si>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</si>
  <si>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</si>
  <si>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</si>
  <si>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</si>
  <si>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</si>
  <si>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</si>
  <si>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</si>
  <si>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</si>
  <si>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</si>
  <si>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</si>
  <si>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</si>
  <si>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</si>
  <si>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</si>
  <si>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</si>
  <si>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</si>
  <si>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</si>
  <si>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</si>
  <si>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</si>
  <si>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</si>
  <si>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</si>
  <si>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</si>
  <si>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</si>
  <si>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</si>
  <si>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</si>
  <si>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</si>
  <si>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</si>
  <si>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</si>
  <si>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</si>
  <si>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</si>
  <si>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</si>
  <si>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</si>
  <si>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</si>
  <si>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</si>
  <si>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</si>
  <si>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</si>
  <si>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</si>
  <si>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</si>
  <si>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</si>
  <si>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</si>
  <si>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</si>
  <si>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</si>
  <si>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</si>
  <si>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</si>
  <si>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</si>
  <si>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</si>
  <si>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</si>
  <si>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</si>
  <si>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</si>
  <si>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</si>
  <si>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</si>
  <si>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</si>
  <si>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</si>
  <si>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</si>
  <si>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</si>
  <si>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</si>
  <si>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</si>
  <si>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</si>
  <si>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</si>
  <si>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</si>
  <si>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</si>
  <si>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</si>
  <si>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</si>
  <si>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</si>
  <si>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</si>
  <si>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</si>
  <si>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</si>
  <si>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</si>
  <si>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</si>
  <si>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</si>
  <si>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</si>
  <si>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</si>
  <si>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</si>
  <si>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</si>
  <si>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</si>
  <si>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</si>
  <si>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</si>
  <si>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</si>
  <si>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</si>
  <si>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</si>
  <si>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</si>
  <si>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</si>
  <si>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</si>
  <si>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</si>
  <si>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</si>
  <si>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</si>
  <si>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</si>
  <si>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</si>
  <si>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</si>
  <si>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</si>
  <si>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</si>
  <si>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</si>
  <si>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</si>
  <si>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</si>
  <si>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</si>
  <si>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</si>
  <si>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</si>
  <si>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</si>
  <si>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</si>
  <si>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</si>
  <si>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</si>
  <si>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</si>
  <si>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</si>
  <si>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</si>
  <si>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</si>
  <si>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</si>
  <si>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</si>
  <si>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</si>
  <si>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</si>
  <si>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</si>
  <si>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</si>
  <si>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</si>
  <si>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</si>
  <si>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</si>
  <si>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</si>
  <si>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</si>
  <si>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</si>
  <si>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</si>
  <si>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</si>
  <si>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</si>
  <si>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</si>
  <si>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</si>
  <si>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</si>
  <si>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</si>
  <si>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</si>
  <si>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</si>
  <si>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</si>
  <si>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</si>
  <si>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</si>
  <si>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</si>
  <si>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</si>
  <si>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</si>
  <si>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</si>
  <si>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</si>
  <si>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</si>
  <si>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</si>
  <si>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</si>
  <si>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</si>
  <si>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</si>
  <si>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</si>
  <si>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</si>
  <si>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</si>
  <si>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</si>
  <si>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</si>
  <si>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</si>
  <si>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</si>
  <si>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</si>
  <si>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</si>
  <si>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</si>
  <si>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</si>
  <si>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</si>
  <si>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</si>
  <si>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</si>
  <si>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</si>
  <si>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</si>
  <si>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</si>
  <si>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</si>
  <si>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</si>
  <si>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</si>
  <si>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</si>
  <si>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</si>
  <si>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</si>
  <si>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</si>
  <si>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</si>
  <si>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</si>
  <si>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</si>
  <si>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</si>
  <si>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</si>
  <si>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</si>
  <si>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</si>
  <si>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</si>
  <si>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</si>
  <si>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</si>
  <si>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</si>
  <si>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</si>
  <si>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</si>
  <si>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</si>
  <si>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</si>
  <si>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</si>
  <si>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</si>
  <si>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</si>
  <si>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</si>
  <si>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</si>
  <si>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</si>
  <si>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</si>
  <si>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</si>
  <si>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</si>
  <si>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</si>
  <si>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</si>
  <si>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</si>
  <si>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</si>
  <si>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</si>
  <si>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</si>
  <si>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</si>
  <si>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</si>
  <si>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</si>
  <si>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</si>
  <si>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</si>
  <si>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</si>
  <si>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</si>
  <si>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</si>
  <si>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</si>
  <si>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</si>
  <si>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</si>
  <si>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</si>
  <si>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</si>
  <si>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</si>
  <si>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</si>
  <si>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</si>
  <si>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</si>
  <si>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</si>
  <si>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</si>
  <si>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</si>
  <si>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</si>
  <si>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</si>
  <si>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</si>
  <si>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</si>
  <si>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</si>
  <si>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</si>
  <si>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</si>
  <si>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</si>
  <si>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</si>
  <si>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</si>
  <si>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</si>
  <si>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</si>
  <si>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</si>
  <si>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</si>
  <si>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</si>
  <si>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</si>
  <si>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</si>
  <si>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</si>
  <si>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</si>
  <si>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</si>
  <si>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</si>
  <si>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</si>
  <si>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</si>
  <si>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</si>
  <si>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</si>
  <si>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</si>
  <si>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</si>
  <si>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</si>
  <si>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</si>
  <si>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</si>
  <si>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</si>
  <si>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</si>
  <si>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</si>
  <si>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</si>
  <si>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</si>
  <si>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</si>
  <si>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</si>
  <si>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</si>
  <si>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</si>
  <si>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</si>
  <si>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</si>
  <si>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</si>
  <si>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</si>
  <si>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</si>
  <si>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</si>
  <si>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</si>
  <si>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</si>
  <si>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</si>
  <si>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</si>
  <si>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</si>
  <si>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</si>
  <si>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</si>
  <si>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</si>
  <si>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</si>
  <si>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</si>
  <si>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</si>
  <si>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</si>
  <si>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</si>
  <si>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</si>
  <si>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</si>
  <si>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</si>
  <si>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</si>
  <si>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</si>
  <si>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</si>
  <si>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</si>
  <si>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</si>
  <si>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</si>
  <si>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</si>
  <si>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</si>
  <si>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</si>
  <si>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</si>
  <si>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</si>
  <si>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</si>
  <si>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</si>
  <si>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</si>
  <si>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</si>
  <si>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</si>
  <si>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</si>
  <si>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</si>
  <si>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</si>
  <si>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</si>
  <si>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</si>
  <si>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</si>
  <si>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</si>
  <si>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</si>
  <si>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</si>
  <si>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</si>
  <si>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</si>
  <si>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</si>
  <si>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</si>
  <si>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</si>
  <si>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</si>
  <si>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</si>
  <si>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</si>
  <si>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</si>
  <si>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</si>
  <si>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</si>
  <si>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</si>
  <si>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</si>
  <si>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</si>
  <si>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</si>
  <si>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</si>
  <si>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</si>
  <si>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</si>
  <si>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</si>
  <si>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</si>
  <si>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</si>
  <si>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</si>
  <si>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</si>
  <si>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</si>
  <si>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</si>
  <si>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</si>
  <si>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</si>
  <si>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</si>
  <si>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</si>
  <si>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</si>
  <si>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</si>
  <si>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</si>
  <si>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</si>
  <si>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</si>
  <si>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</si>
  <si>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</si>
  <si>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</si>
  <si>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</si>
  <si>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</si>
  <si>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</si>
  <si>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</si>
  <si>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</si>
  <si>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</si>
  <si>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</si>
  <si>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</si>
  <si>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</si>
  <si>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</si>
  <si>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</si>
  <si>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</si>
  <si>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</si>
  <si>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</si>
  <si>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</si>
  <si>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</si>
  <si>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</si>
  <si>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</si>
  <si>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</si>
  <si>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</si>
  <si>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</si>
  <si>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</si>
  <si>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</si>
  <si>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</si>
  <si>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</si>
  <si>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</si>
  <si>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</si>
  <si>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</si>
  <si>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</si>
  <si>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</si>
  <si>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</si>
  <si>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</si>
  <si>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</si>
  <si>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</si>
  <si>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</si>
  <si>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</si>
  <si>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</si>
  <si>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</si>
  <si>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</si>
  <si>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</si>
  <si>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</si>
  <si>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</si>
  <si>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</si>
  <si>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</si>
  <si>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</si>
  <si>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</si>
  <si>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</si>
  <si>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</si>
  <si>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</si>
  <si>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</si>
  <si>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</si>
  <si>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</si>
  <si>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</si>
  <si>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</si>
  <si>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</si>
  <si>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</si>
  <si>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</si>
  <si>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</si>
  <si>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</si>
  <si>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</si>
  <si>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</si>
  <si>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</si>
  <si>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</si>
  <si>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</si>
  <si>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</si>
  <si>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</si>
  <si>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</si>
  <si>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</si>
  <si>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</si>
  <si>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</si>
  <si>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</si>
  <si>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</si>
  <si>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</si>
  <si>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</si>
  <si>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</si>
  <si>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</si>
  <si>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</si>
  <si>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</si>
  <si>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</si>
  <si>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</si>
  <si>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</si>
  <si>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</si>
  <si>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</si>
  <si>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</si>
  <si>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</si>
  <si>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</si>
  <si>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</si>
  <si>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</si>
  <si>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</si>
  <si>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</si>
  <si>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</si>
  <si>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</si>
  <si>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</si>
  <si>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</si>
  <si>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</si>
  <si>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</si>
  <si>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</si>
  <si>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</si>
  <si>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</si>
  <si>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</si>
  <si>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</si>
  <si>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</si>
  <si>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</si>
  <si>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</si>
  <si>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</si>
  <si>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</si>
  <si>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</si>
  <si>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</si>
  <si>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</si>
  <si>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</si>
  <si>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</si>
  <si>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</si>
  <si>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</si>
  <si>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</si>
  <si>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</si>
  <si>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</si>
  <si>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</si>
  <si>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</si>
  <si>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</si>
  <si>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</si>
  <si>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</si>
  <si>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</si>
  <si>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</si>
  <si>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</si>
  <si>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</si>
  <si>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</si>
  <si>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</si>
  <si>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</si>
  <si>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</si>
  <si>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</si>
  <si>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</si>
  <si>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</si>
  <si>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</si>
  <si>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</si>
  <si>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</si>
  <si>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</si>
  <si>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</si>
  <si>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</si>
  <si>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</si>
  <si>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</si>
  <si>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</si>
  <si>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</si>
  <si>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</si>
  <si>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</si>
  <si>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</si>
  <si>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</si>
  <si>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</si>
  <si>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</si>
  <si>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</si>
  <si>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</si>
  <si>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</si>
  <si>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</si>
  <si>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</si>
  <si>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</si>
  <si>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</si>
  <si>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</si>
  <si>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</si>
  <si>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</si>
  <si>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</si>
  <si>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</si>
  <si>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</si>
  <si>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</si>
  <si>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</si>
  <si>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</si>
  <si>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</si>
  <si>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</si>
  <si>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</si>
  <si>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</si>
  <si>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</si>
  <si>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</si>
  <si>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</si>
  <si>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</si>
  <si>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</si>
  <si>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</si>
  <si>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</si>
  <si>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</si>
  <si>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</si>
  <si>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</si>
  <si>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</si>
  <si>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</si>
  <si>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</si>
  <si>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</si>
  <si>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</si>
  <si>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</si>
  <si>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</si>
  <si>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</si>
  <si>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270-275</t>
  </si>
  <si>
    <t>Loss of Rs.7.5/-</t>
  </si>
  <si>
    <t>677-685</t>
  </si>
  <si>
    <t>Part profit of Rs.37.75/-</t>
  </si>
  <si>
    <t>ITC&lt;&gt;</t>
  </si>
  <si>
    <t>1750-1800</t>
  </si>
  <si>
    <t>GSPL JUNE FUT</t>
  </si>
  <si>
    <t>468-471</t>
  </si>
  <si>
    <t>490-500</t>
  </si>
  <si>
    <t>145-150</t>
  </si>
  <si>
    <t>1160-1180</t>
  </si>
  <si>
    <t>Part Profit of Rs.5/-</t>
  </si>
  <si>
    <t>PIIND JUNE FUT</t>
  </si>
  <si>
    <t>2820-2850</t>
  </si>
  <si>
    <t xml:space="preserve">NIFTY JUNE FUT </t>
  </si>
  <si>
    <t>215-220</t>
  </si>
  <si>
    <t>600-604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</si>
  <si>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</si>
  <si>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</si>
  <si>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</si>
  <si>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</si>
  <si>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</si>
  <si>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</si>
  <si>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</si>
  <si>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103-103.8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</si>
  <si>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</si>
  <si>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</si>
  <si>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</si>
  <si>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</si>
  <si>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</si>
  <si>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</si>
  <si>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</si>
  <si>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</si>
  <si>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</si>
  <si>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</si>
  <si>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</si>
  <si>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</si>
  <si>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</si>
  <si>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</si>
  <si>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</si>
  <si>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</si>
  <si>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</si>
  <si>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</si>
  <si>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</si>
  <si>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2210-2230</t>
  </si>
  <si>
    <t>2350-2450</t>
  </si>
  <si>
    <t>188-190</t>
  </si>
  <si>
    <t>1585-1591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</si>
  <si>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</si>
  <si>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</si>
  <si>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</si>
  <si>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</si>
  <si>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</si>
  <si>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</si>
  <si>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</si>
  <si>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</si>
  <si>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3385-3395</t>
  </si>
  <si>
    <t>3500-550</t>
  </si>
  <si>
    <t>16550-16650</t>
  </si>
  <si>
    <t>NATURAL</t>
  </si>
  <si>
    <t>RIPALBEN DHARMIKKUMAR PARIKH</t>
  </si>
  <si>
    <t>SHARPLINE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</si>
  <si>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</si>
  <si>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</si>
  <si>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</si>
  <si>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</si>
  <si>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</si>
  <si>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</si>
  <si>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</si>
  <si>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</si>
  <si>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</si>
  <si>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482-486</t>
  </si>
  <si>
    <t>500-515</t>
  </si>
  <si>
    <t>SIEMENS JUNE FUT</t>
  </si>
  <si>
    <t>2420-2450</t>
  </si>
  <si>
    <t>Profit of Rs.15/-</t>
  </si>
  <si>
    <t>SCANDENT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</si>
  <si>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</si>
  <si>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</si>
  <si>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</si>
  <si>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</si>
  <si>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</si>
  <si>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</si>
  <si>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</si>
  <si>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</si>
  <si>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</si>
  <si>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</si>
  <si>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</si>
  <si>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1875-1880</t>
  </si>
  <si>
    <t>1950-2000</t>
  </si>
  <si>
    <t>MOTHERSON</t>
  </si>
  <si>
    <t>BFLAFL</t>
  </si>
  <si>
    <t>JAYANTI DAS</t>
  </si>
  <si>
    <t>HEMORGANIC</t>
  </si>
  <si>
    <t>YOGESH SOMABHAI PATEL</t>
  </si>
  <si>
    <t>SOMABHAI ISHWARDAS PATEL</t>
  </si>
  <si>
    <t>DEEP PATEL</t>
  </si>
  <si>
    <t>IFL</t>
  </si>
  <si>
    <t>BP COMTRADE PRIVATE LIMITED</t>
  </si>
  <si>
    <t>GAUTAM MOHAN DESHPANDE</t>
  </si>
  <si>
    <t>DAIVIK JATIN SHAH</t>
  </si>
  <si>
    <t>GAURAV GUPTA</t>
  </si>
  <si>
    <t>GICL</t>
  </si>
  <si>
    <t>Globe Intl Carriers Ltd</t>
  </si>
  <si>
    <t>BHAMINI KAMAL PAREKH</t>
  </si>
  <si>
    <t>Profit of Rs.42.5/-</t>
  </si>
  <si>
    <t>ICICIBANK JUNE FUT</t>
  </si>
  <si>
    <t>725-727</t>
  </si>
  <si>
    <t>735-745</t>
  </si>
  <si>
    <t>24-25</t>
  </si>
  <si>
    <t>40-50</t>
  </si>
  <si>
    <t>INFY 1520 CE JUN</t>
  </si>
  <si>
    <t>HDFCBANK 1360 CE</t>
  </si>
  <si>
    <t>27-28</t>
  </si>
  <si>
    <t>40-45</t>
  </si>
  <si>
    <t>180-181</t>
  </si>
  <si>
    <t>188-192</t>
  </si>
  <si>
    <t>1100-1120</t>
  </si>
  <si>
    <t>1240-1300</t>
  </si>
  <si>
    <t>700-710</t>
  </si>
  <si>
    <t>GANPATI HOLDINGS PVT LTD</t>
  </si>
  <si>
    <t>COSPOWER</t>
  </si>
  <si>
    <t>DONTHIREDDYSANNIHITAREDDY</t>
  </si>
  <si>
    <t>GUJCOTEX</t>
  </si>
  <si>
    <t>SUNIL KUMAR MAURYA</t>
  </si>
  <si>
    <t>PRIYAVANDA SUDHIR PAREKH</t>
  </si>
  <si>
    <t>ALPHA LEON ENTERPRISES LLP</t>
  </si>
  <si>
    <t>GUJHYSPIN</t>
  </si>
  <si>
    <t>TORAL PRANAV MEHTA</t>
  </si>
  <si>
    <t>HIRWANI JAYANTIBHAI VAGHELA</t>
  </si>
  <si>
    <t>ROHIT JAYANTIBHAI SUTARIYA</t>
  </si>
  <si>
    <t>THAKOR VISHAL RAJESHBHAI</t>
  </si>
  <si>
    <t>AMARBHAI PANCHAL</t>
  </si>
  <si>
    <t>CDC GROUP PLC</t>
  </si>
  <si>
    <t>ISFL</t>
  </si>
  <si>
    <t>RUSHABH MUKESH VORA</t>
  </si>
  <si>
    <t>JAMESWARREN</t>
  </si>
  <si>
    <t>KRONE INVESTMENTS</t>
  </si>
  <si>
    <t>VIBRANT INVESTMENTS</t>
  </si>
  <si>
    <t>JETKINGQ</t>
  </si>
  <si>
    <t>ABHILASHA VIVEK SINGHANIA</t>
  </si>
  <si>
    <t>KAKTEX</t>
  </si>
  <si>
    <t>KKFIN</t>
  </si>
  <si>
    <t>KHATTU CONSTRUCTION AND DEVELOPERS PRIVATE LIMITED</t>
  </si>
  <si>
    <t>LAL</t>
  </si>
  <si>
    <t>HEMANT ARORA</t>
  </si>
  <si>
    <t>R S SERVICES PRIVATE LIMITED</t>
  </si>
  <si>
    <t>PARVEEN KUMAR AGARWAL</t>
  </si>
  <si>
    <t>ANSHU AGGARWAL</t>
  </si>
  <si>
    <t>LLFICL</t>
  </si>
  <si>
    <t>FOODVILLE HOSPITALITY SERVICES PVT LTD</t>
  </si>
  <si>
    <t>PANTH</t>
  </si>
  <si>
    <t>ANKUR SHARMA</t>
  </si>
  <si>
    <t>RAMASIGNS</t>
  </si>
  <si>
    <t>HANUMAN SHARMA</t>
  </si>
  <si>
    <t>RFLL</t>
  </si>
  <si>
    <t>LINKPOINT BARTER PRIVATE LIMITED .</t>
  </si>
  <si>
    <t>RANIBEN HUKUMATRAI RAJDEV</t>
  </si>
  <si>
    <t>SPARK FINANCE</t>
  </si>
  <si>
    <t>BP EQUITIES PVT. LTD.</t>
  </si>
  <si>
    <t>TOPGAIN FINANCE PRIVATE LIMITED</t>
  </si>
  <si>
    <t>TEJAS TRADEFIN LLP</t>
  </si>
  <si>
    <t>SRECR</t>
  </si>
  <si>
    <t>PRATYUSH MITTAL</t>
  </si>
  <si>
    <t>ANAND PRAKASH RATHI</t>
  </si>
  <si>
    <t>TCMLMTD</t>
  </si>
  <si>
    <t>SALIL GUPTA</t>
  </si>
  <si>
    <t>SHASHI LAHOTI</t>
  </si>
  <si>
    <t>SUSHIL LAHOTI</t>
  </si>
  <si>
    <t>UMAEXPORTS</t>
  </si>
  <si>
    <t>SKYVEIL TRADE SOLUTIONS LLP</t>
  </si>
  <si>
    <t>HRTI PRIVATE LIMITED</t>
  </si>
  <si>
    <t>FIDEL</t>
  </si>
  <si>
    <t>Fidel Softech Limited</t>
  </si>
  <si>
    <t>BHARATKUMAR SOMCHAND SHAH</t>
  </si>
  <si>
    <t>VIVEK KUMAR BHAUKA</t>
  </si>
  <si>
    <t>GIRIRAJ</t>
  </si>
  <si>
    <t>Giriraj Civil Devp Ltd</t>
  </si>
  <si>
    <t>SHRIPAL KANTILAL SHAH</t>
  </si>
  <si>
    <t>KRUSHANG MAHESH SHAH</t>
  </si>
  <si>
    <t>GSTL</t>
  </si>
  <si>
    <t>Globesecure Techno Ltd</t>
  </si>
  <si>
    <t>JYOTHI KAILASH KABRA</t>
  </si>
  <si>
    <t>IIFL Finance Limited</t>
  </si>
  <si>
    <t>MAX LIFE INSURANCE COMPANY LIMITED</t>
  </si>
  <si>
    <t>NOMURA INDIA INVESTMENT FUND MOTHER FUND</t>
  </si>
  <si>
    <t>MOKSH</t>
  </si>
  <si>
    <t>Moksh Ornaments Limited</t>
  </si>
  <si>
    <t>TRIYAMB SECURITIES PRIVATE LTD</t>
  </si>
  <si>
    <t>RILINFRA</t>
  </si>
  <si>
    <t>Rachana Infra Ltd</t>
  </si>
  <si>
    <t>DHARMESH MALDEVBHAI GODHANIA</t>
  </si>
  <si>
    <t>SARVESHWAR</t>
  </si>
  <si>
    <t>Sarveshwar Foods Limited</t>
  </si>
  <si>
    <t>VIKAS LIFECARE LIMITED</t>
  </si>
  <si>
    <t>SONUINFRA</t>
  </si>
  <si>
    <t>Sonu Infratech Limited</t>
  </si>
  <si>
    <t>SARVESH SHUBHKARAN SANGHI</t>
  </si>
  <si>
    <t>SRPL</t>
  </si>
  <si>
    <t>Shree Ram Proteins Ltd.</t>
  </si>
  <si>
    <t>SHANTI PROPERTIES</t>
  </si>
  <si>
    <t>WELENT</t>
  </si>
  <si>
    <t>Welspun Enterprises Ltd</t>
  </si>
  <si>
    <t>GRAVITON RESEARCH CAPITAL LLP</t>
  </si>
  <si>
    <t>RAMESH BHANDAPPA MUNNOLI</t>
  </si>
  <si>
    <t>VENKATESHWARA INDUSTRIAL PROMOTION CO.LIMITED</t>
  </si>
  <si>
    <t>GOLDSTAR</t>
  </si>
  <si>
    <t>Goldstar Power Limited</t>
  </si>
  <si>
    <t>RAJENDRA N.SHAH (HUF)</t>
  </si>
  <si>
    <t>RIKHAV SECURITIES LIMITED</t>
  </si>
  <si>
    <t>NEXPACT LIMITED</t>
  </si>
  <si>
    <t>SAHIL GUPTA</t>
  </si>
  <si>
    <t>LAVJIBHAI VALJIBHAI SAVALIYA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</si>
</sst>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5" fontId="31" fillId="17" borderId="23" xfId="0" applyNumberFormat="1" applyFont="1" applyFill="1" applyBorder="1" applyAlignment="1">
      <alignment horizontal="center" vertical="center"/>
    </xf>
    <xf numFmtId="0" fontId="32" fillId="17" borderId="23" xfId="0" applyFont="1" applyFill="1" applyBorder="1"/>
    <xf numFmtId="43" fontId="31" fillId="17" borderId="23" xfId="0" applyNumberFormat="1" applyFont="1" applyFill="1" applyBorder="1" applyAlignment="1">
      <alignment horizontal="center" vertical="top"/>
    </xf>
    <xf numFmtId="0" fontId="31" fillId="17" borderId="23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2" xfId="0" applyNumberFormat="1" applyFont="1" applyFill="1" applyBorder="1" applyAlignment="1">
      <alignment horizontal="center" vertical="center" wrapText="1"/>
    </xf>
    <xf numFmtId="0" fontId="32" fillId="18" borderId="23" xfId="0" applyFont="1" applyFill="1" applyBorder="1" applyAlignment="1">
      <alignment horizontal="center" vertical="center"/>
    </xf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0" fontId="41" fillId="14" borderId="21" xfId="0" applyFont="1" applyFill="1" applyBorder="1" applyAlignment="1">
      <alignment horizontal="center" vertical="center"/>
    </xf>
    <xf numFmtId="2" fontId="41" fillId="12" borderId="21" xfId="0" applyNumberFormat="1" applyFont="1" applyFill="1" applyBorder="1" applyAlignment="1">
      <alignment horizontal="center" vertical="center"/>
    </xf>
    <xf numFmtId="166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44725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I18" sqref="I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44725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4" t="s">
        <v>16</v>
      </c>
      <c r="B9" s="456" t="s">
        <v>17</v>
      </c>
      <c r="C9" s="456" t="s">
        <v>18</v>
      </c>
      <c r="D9" s="456" t="s">
        <v>19</v>
      </c>
      <c r="E9" s="23" t="s">
        <v>20</v>
      </c>
      <c r="F9" s="23" t="s">
        <v>21</v>
      </c>
      <c r="G9" s="451" t="s">
        <v>22</v>
      </c>
      <c r="H9" s="452"/>
      <c r="I9" s="453"/>
      <c r="J9" s="451" t="s">
        <v>23</v>
      </c>
      <c r="K9" s="452"/>
      <c r="L9" s="453"/>
      <c r="M9" s="23"/>
      <c r="N9" s="24"/>
      <c r="O9" s="24"/>
      <c r="P9" s="24"/>
    </row>
    <row r="10" spans="1:16" ht="59.25" customHeight="1">
      <c r="A10" s="455"/>
      <c r="B10" s="457"/>
      <c r="C10" s="457"/>
      <c r="D10" s="45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16219.35</v>
      </c>
      <c r="F11" s="32">
        <v>16241.783333333333</v>
      </c>
      <c r="G11" s="33">
        <v>16162.566666666666</v>
      </c>
      <c r="H11" s="33">
        <v>16105.783333333333</v>
      </c>
      <c r="I11" s="33">
        <v>16026.566666666666</v>
      </c>
      <c r="J11" s="33">
        <v>16298.566666666666</v>
      </c>
      <c r="K11" s="33">
        <v>16377.783333333333</v>
      </c>
      <c r="L11" s="33">
        <v>16434.566666666666</v>
      </c>
      <c r="M11" s="34">
        <v>16321</v>
      </c>
      <c r="N11" s="34">
        <v>16185</v>
      </c>
      <c r="O11" s="35">
        <v>13281850</v>
      </c>
      <c r="P11" s="36">
        <v>4.0860914135381543E-3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34554.949999999997</v>
      </c>
      <c r="F12" s="37">
        <v>34606.1</v>
      </c>
      <c r="G12" s="38">
        <v>34350.149999999994</v>
      </c>
      <c r="H12" s="38">
        <v>34145.35</v>
      </c>
      <c r="I12" s="38">
        <v>33889.399999999994</v>
      </c>
      <c r="J12" s="38">
        <v>34810.899999999994</v>
      </c>
      <c r="K12" s="38">
        <v>35066.849999999991</v>
      </c>
      <c r="L12" s="38">
        <v>35271.649999999994</v>
      </c>
      <c r="M12" s="28">
        <v>34862.050000000003</v>
      </c>
      <c r="N12" s="28">
        <v>34401.300000000003</v>
      </c>
      <c r="O12" s="39">
        <v>3011000</v>
      </c>
      <c r="P12" s="40">
        <v>0.12735645955407454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15892.8</v>
      </c>
      <c r="F13" s="37">
        <v>15965.883333333333</v>
      </c>
      <c r="G13" s="38">
        <v>15781.916666666666</v>
      </c>
      <c r="H13" s="38">
        <v>15671.033333333333</v>
      </c>
      <c r="I13" s="38">
        <v>15487.066666666666</v>
      </c>
      <c r="J13" s="38">
        <v>16076.766666666666</v>
      </c>
      <c r="K13" s="38">
        <v>16260.733333333334</v>
      </c>
      <c r="L13" s="38">
        <v>16371.616666666667</v>
      </c>
      <c r="M13" s="28">
        <v>16149.85</v>
      </c>
      <c r="N13" s="28">
        <v>15855</v>
      </c>
      <c r="O13" s="39">
        <v>2840</v>
      </c>
      <c r="P13" s="40">
        <v>-5.3333333333333337E-2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6590.05</v>
      </c>
      <c r="F14" s="37">
        <v>6662.7333333333336</v>
      </c>
      <c r="G14" s="38">
        <v>6443.5666666666675</v>
      </c>
      <c r="H14" s="38">
        <v>6297.0833333333339</v>
      </c>
      <c r="I14" s="38">
        <v>6077.9166666666679</v>
      </c>
      <c r="J14" s="38">
        <v>6809.2166666666672</v>
      </c>
      <c r="K14" s="38">
        <v>7028.3833333333332</v>
      </c>
      <c r="L14" s="38">
        <v>7174.8666666666668</v>
      </c>
      <c r="M14" s="28">
        <v>6881.9</v>
      </c>
      <c r="N14" s="28">
        <v>6516.25</v>
      </c>
      <c r="O14" s="39">
        <v>1800</v>
      </c>
      <c r="P14" s="40">
        <v>-0.14285714285714285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715.05</v>
      </c>
      <c r="F15" s="37">
        <v>711.4</v>
      </c>
      <c r="G15" s="38">
        <v>704.84999999999991</v>
      </c>
      <c r="H15" s="38">
        <v>694.65</v>
      </c>
      <c r="I15" s="38">
        <v>688.09999999999991</v>
      </c>
      <c r="J15" s="38">
        <v>721.59999999999991</v>
      </c>
      <c r="K15" s="38">
        <v>728.14999999999986</v>
      </c>
      <c r="L15" s="38">
        <v>738.34999999999991</v>
      </c>
      <c r="M15" s="28">
        <v>717.95</v>
      </c>
      <c r="N15" s="28">
        <v>701.2</v>
      </c>
      <c r="O15" s="39">
        <v>4505000</v>
      </c>
      <c r="P15" s="40">
        <v>-2.4468285337850555E-3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2337.25</v>
      </c>
      <c r="F16" s="37">
        <v>2334.4500000000003</v>
      </c>
      <c r="G16" s="38">
        <v>2306.8000000000006</v>
      </c>
      <c r="H16" s="38">
        <v>2276.3500000000004</v>
      </c>
      <c r="I16" s="38">
        <v>2248.7000000000007</v>
      </c>
      <c r="J16" s="38">
        <v>2364.9000000000005</v>
      </c>
      <c r="K16" s="38">
        <v>2392.5500000000002</v>
      </c>
      <c r="L16" s="38">
        <v>2423.0000000000005</v>
      </c>
      <c r="M16" s="28">
        <v>2362.1</v>
      </c>
      <c r="N16" s="28">
        <v>2304</v>
      </c>
      <c r="O16" s="39">
        <v>596000</v>
      </c>
      <c r="P16" s="40">
        <v>-4.5929018789144047E-3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18217.25</v>
      </c>
      <c r="F17" s="37">
        <v>18099.066666666666</v>
      </c>
      <c r="G17" s="38">
        <v>17899.183333333331</v>
      </c>
      <c r="H17" s="38">
        <v>17581.116666666665</v>
      </c>
      <c r="I17" s="38">
        <v>17381.23333333333</v>
      </c>
      <c r="J17" s="38">
        <v>18417.133333333331</v>
      </c>
      <c r="K17" s="38">
        <v>18617.016666666663</v>
      </c>
      <c r="L17" s="38">
        <v>18935.083333333332</v>
      </c>
      <c r="M17" s="28">
        <v>18298.95</v>
      </c>
      <c r="N17" s="28">
        <v>17781</v>
      </c>
      <c r="O17" s="39">
        <v>37465</v>
      </c>
      <c r="P17" s="40">
        <v>1.42122360584732E-2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100.95</v>
      </c>
      <c r="F18" s="37">
        <v>101.21666666666668</v>
      </c>
      <c r="G18" s="38">
        <v>100.28333333333336</v>
      </c>
      <c r="H18" s="38">
        <v>99.616666666666674</v>
      </c>
      <c r="I18" s="38">
        <v>98.683333333333351</v>
      </c>
      <c r="J18" s="38">
        <v>101.88333333333337</v>
      </c>
      <c r="K18" s="38">
        <v>102.81666666666668</v>
      </c>
      <c r="L18" s="38">
        <v>103.48333333333338</v>
      </c>
      <c r="M18" s="28">
        <v>102.15</v>
      </c>
      <c r="N18" s="28">
        <v>100.55</v>
      </c>
      <c r="O18" s="39">
        <v>19094600</v>
      </c>
      <c r="P18" s="40">
        <v>-1.2811233352634626E-2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259.2</v>
      </c>
      <c r="F19" s="37">
        <v>258.33333333333331</v>
      </c>
      <c r="G19" s="38">
        <v>256.86666666666662</v>
      </c>
      <c r="H19" s="38">
        <v>254.5333333333333</v>
      </c>
      <c r="I19" s="38">
        <v>253.06666666666661</v>
      </c>
      <c r="J19" s="38">
        <v>260.66666666666663</v>
      </c>
      <c r="K19" s="38">
        <v>262.13333333333333</v>
      </c>
      <c r="L19" s="38">
        <v>264.46666666666664</v>
      </c>
      <c r="M19" s="28">
        <v>259.8</v>
      </c>
      <c r="N19" s="28">
        <v>256</v>
      </c>
      <c r="O19" s="39">
        <v>10992800</v>
      </c>
      <c r="P19" s="40">
        <v>-5.6444026340545629E-3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2139.6999999999998</v>
      </c>
      <c r="F20" s="37">
        <v>2139.0666666666662</v>
      </c>
      <c r="G20" s="38">
        <v>2119.2833333333324</v>
      </c>
      <c r="H20" s="38">
        <v>2098.8666666666663</v>
      </c>
      <c r="I20" s="38">
        <v>2079.0833333333326</v>
      </c>
      <c r="J20" s="38">
        <v>2159.4833333333322</v>
      </c>
      <c r="K20" s="38">
        <v>2179.266666666666</v>
      </c>
      <c r="L20" s="38">
        <v>2199.683333333332</v>
      </c>
      <c r="M20" s="28">
        <v>2158.85</v>
      </c>
      <c r="N20" s="28">
        <v>2118.65</v>
      </c>
      <c r="O20" s="39">
        <v>3266250</v>
      </c>
      <c r="P20" s="40">
        <v>-4.1161673908072264E-3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2210.35</v>
      </c>
      <c r="F21" s="37">
        <v>2201.2666666666669</v>
      </c>
      <c r="G21" s="38">
        <v>2181.5333333333338</v>
      </c>
      <c r="H21" s="38">
        <v>2152.7166666666667</v>
      </c>
      <c r="I21" s="38">
        <v>2132.9833333333336</v>
      </c>
      <c r="J21" s="38">
        <v>2230.0833333333339</v>
      </c>
      <c r="K21" s="38">
        <v>2249.8166666666666</v>
      </c>
      <c r="L21" s="38">
        <v>2278.6333333333341</v>
      </c>
      <c r="M21" s="28">
        <v>2221</v>
      </c>
      <c r="N21" s="28">
        <v>2172.4499999999998</v>
      </c>
      <c r="O21" s="39">
        <v>21477000</v>
      </c>
      <c r="P21" s="40">
        <v>4.8189388977262094E-3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729.25</v>
      </c>
      <c r="F22" s="37">
        <v>728.08333333333337</v>
      </c>
      <c r="G22" s="38">
        <v>721.16666666666674</v>
      </c>
      <c r="H22" s="38">
        <v>713.08333333333337</v>
      </c>
      <c r="I22" s="38">
        <v>706.16666666666674</v>
      </c>
      <c r="J22" s="38">
        <v>736.16666666666674</v>
      </c>
      <c r="K22" s="38">
        <v>743.08333333333348</v>
      </c>
      <c r="L22" s="38">
        <v>751.16666666666674</v>
      </c>
      <c r="M22" s="28">
        <v>735</v>
      </c>
      <c r="N22" s="28">
        <v>720</v>
      </c>
      <c r="O22" s="39">
        <v>79438750</v>
      </c>
      <c r="P22" s="40">
        <v>5.0378626867551444E-4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3115.55</v>
      </c>
      <c r="F23" s="37">
        <v>3104.2000000000003</v>
      </c>
      <c r="G23" s="38">
        <v>3082.4000000000005</v>
      </c>
      <c r="H23" s="38">
        <v>3049.2500000000005</v>
      </c>
      <c r="I23" s="38">
        <v>3027.4500000000007</v>
      </c>
      <c r="J23" s="38">
        <v>3137.3500000000004</v>
      </c>
      <c r="K23" s="38">
        <v>3159.1500000000005</v>
      </c>
      <c r="L23" s="38">
        <v>3192.3</v>
      </c>
      <c r="M23" s="28">
        <v>3126</v>
      </c>
      <c r="N23" s="28">
        <v>3071.05</v>
      </c>
      <c r="O23" s="39">
        <v>218800</v>
      </c>
      <c r="P23" s="40">
        <v>3.8936372269705602E-2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495.05</v>
      </c>
      <c r="F24" s="37">
        <v>495.76666666666665</v>
      </c>
      <c r="G24" s="38">
        <v>493.2833333333333</v>
      </c>
      <c r="H24" s="38">
        <v>491.51666666666665</v>
      </c>
      <c r="I24" s="38">
        <v>489.0333333333333</v>
      </c>
      <c r="J24" s="38">
        <v>497.5333333333333</v>
      </c>
      <c r="K24" s="38">
        <v>500.01666666666665</v>
      </c>
      <c r="L24" s="38">
        <v>501.7833333333333</v>
      </c>
      <c r="M24" s="28">
        <v>498.25</v>
      </c>
      <c r="N24" s="28">
        <v>494</v>
      </c>
      <c r="O24" s="39">
        <v>6741000</v>
      </c>
      <c r="P24" s="40">
        <v>6.269592476489028E-3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366.35</v>
      </c>
      <c r="F25" s="37">
        <v>366.01666666666671</v>
      </c>
      <c r="G25" s="38">
        <v>364.68333333333339</v>
      </c>
      <c r="H25" s="38">
        <v>363.01666666666671</v>
      </c>
      <c r="I25" s="38">
        <v>361.68333333333339</v>
      </c>
      <c r="J25" s="38">
        <v>367.68333333333339</v>
      </c>
      <c r="K25" s="38">
        <v>369.01666666666677</v>
      </c>
      <c r="L25" s="38">
        <v>370.68333333333339</v>
      </c>
      <c r="M25" s="28">
        <v>367.35</v>
      </c>
      <c r="N25" s="28">
        <v>364.35</v>
      </c>
      <c r="O25" s="39">
        <v>57743400</v>
      </c>
      <c r="P25" s="40">
        <v>-5.763569051191916E-4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733.75</v>
      </c>
      <c r="F26" s="37">
        <v>734.9</v>
      </c>
      <c r="G26" s="38">
        <v>727.09999999999991</v>
      </c>
      <c r="H26" s="38">
        <v>720.44999999999993</v>
      </c>
      <c r="I26" s="38">
        <v>712.64999999999986</v>
      </c>
      <c r="J26" s="38">
        <v>741.55</v>
      </c>
      <c r="K26" s="38">
        <v>749.34999999999991</v>
      </c>
      <c r="L26" s="38">
        <v>756</v>
      </c>
      <c r="M26" s="28">
        <v>742.7</v>
      </c>
      <c r="N26" s="28">
        <v>728.25</v>
      </c>
      <c r="O26" s="39">
        <v>1189300</v>
      </c>
      <c r="P26" s="40">
        <v>1.4934289127837515E-2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3707.95</v>
      </c>
      <c r="F27" s="37">
        <v>3676.9666666666667</v>
      </c>
      <c r="G27" s="38">
        <v>3635.9833333333336</v>
      </c>
      <c r="H27" s="38">
        <v>3564.0166666666669</v>
      </c>
      <c r="I27" s="38">
        <v>3523.0333333333338</v>
      </c>
      <c r="J27" s="38">
        <v>3748.9333333333334</v>
      </c>
      <c r="K27" s="38">
        <v>3789.9166666666661</v>
      </c>
      <c r="L27" s="38">
        <v>3861.8833333333332</v>
      </c>
      <c r="M27" s="28">
        <v>3717.95</v>
      </c>
      <c r="N27" s="28">
        <v>3605</v>
      </c>
      <c r="O27" s="39">
        <v>2125625</v>
      </c>
      <c r="P27" s="40">
        <v>-2.4830829223534807E-2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197.35</v>
      </c>
      <c r="F28" s="37">
        <v>199.38333333333333</v>
      </c>
      <c r="G28" s="38">
        <v>194.71666666666664</v>
      </c>
      <c r="H28" s="38">
        <v>192.08333333333331</v>
      </c>
      <c r="I28" s="38">
        <v>187.41666666666663</v>
      </c>
      <c r="J28" s="38">
        <v>202.01666666666665</v>
      </c>
      <c r="K28" s="38">
        <v>206.68333333333334</v>
      </c>
      <c r="L28" s="38">
        <v>209.31666666666666</v>
      </c>
      <c r="M28" s="28">
        <v>204.05</v>
      </c>
      <c r="N28" s="28">
        <v>196.75</v>
      </c>
      <c r="O28" s="39">
        <v>13420500</v>
      </c>
      <c r="P28" s="40">
        <v>-2.175814563743713E-2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137.94999999999999</v>
      </c>
      <c r="F29" s="37">
        <v>137.61666666666667</v>
      </c>
      <c r="G29" s="38">
        <v>136.73333333333335</v>
      </c>
      <c r="H29" s="38">
        <v>135.51666666666668</v>
      </c>
      <c r="I29" s="38">
        <v>134.63333333333335</v>
      </c>
      <c r="J29" s="38">
        <v>138.83333333333334</v>
      </c>
      <c r="K29" s="38">
        <v>139.71666666666667</v>
      </c>
      <c r="L29" s="38">
        <v>140.93333333333334</v>
      </c>
      <c r="M29" s="28">
        <v>138.5</v>
      </c>
      <c r="N29" s="28">
        <v>136.4</v>
      </c>
      <c r="O29" s="39">
        <v>38822000</v>
      </c>
      <c r="P29" s="40">
        <v>-1.1395612370923999E-2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2716.15</v>
      </c>
      <c r="F30" s="37">
        <v>2704.1333333333337</v>
      </c>
      <c r="G30" s="38">
        <v>2668.8166666666675</v>
      </c>
      <c r="H30" s="38">
        <v>2621.483333333334</v>
      </c>
      <c r="I30" s="38">
        <v>2586.1666666666679</v>
      </c>
      <c r="J30" s="38">
        <v>2751.4666666666672</v>
      </c>
      <c r="K30" s="38">
        <v>2786.7833333333338</v>
      </c>
      <c r="L30" s="38">
        <v>2834.1166666666668</v>
      </c>
      <c r="M30" s="28">
        <v>2739.45</v>
      </c>
      <c r="N30" s="28">
        <v>2656.8</v>
      </c>
      <c r="O30" s="39">
        <v>6340400</v>
      </c>
      <c r="P30" s="40">
        <v>-1.0641949879848954E-2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1648.7</v>
      </c>
      <c r="F31" s="37">
        <v>1644.1333333333332</v>
      </c>
      <c r="G31" s="38">
        <v>1618.6666666666665</v>
      </c>
      <c r="H31" s="38">
        <v>1588.6333333333332</v>
      </c>
      <c r="I31" s="38">
        <v>1563.1666666666665</v>
      </c>
      <c r="J31" s="38">
        <v>1674.1666666666665</v>
      </c>
      <c r="K31" s="38">
        <v>1699.6333333333332</v>
      </c>
      <c r="L31" s="38">
        <v>1729.6666666666665</v>
      </c>
      <c r="M31" s="28">
        <v>1669.6</v>
      </c>
      <c r="N31" s="28">
        <v>1614.1</v>
      </c>
      <c r="O31" s="39">
        <v>804100</v>
      </c>
      <c r="P31" s="40">
        <v>9.6685082872928173E-3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8181.9</v>
      </c>
      <c r="F32" s="37">
        <v>8140.4666666666662</v>
      </c>
      <c r="G32" s="38">
        <v>8040.9833333333318</v>
      </c>
      <c r="H32" s="38">
        <v>7900.0666666666657</v>
      </c>
      <c r="I32" s="38">
        <v>7800.5833333333312</v>
      </c>
      <c r="J32" s="38">
        <v>8281.3833333333314</v>
      </c>
      <c r="K32" s="38">
        <v>8380.8666666666686</v>
      </c>
      <c r="L32" s="38">
        <v>8521.7833333333328</v>
      </c>
      <c r="M32" s="28">
        <v>8239.9500000000007</v>
      </c>
      <c r="N32" s="28">
        <v>7999.55</v>
      </c>
      <c r="O32" s="39">
        <v>90975</v>
      </c>
      <c r="P32" s="40">
        <v>-5.2343750000000001E-2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602.1</v>
      </c>
      <c r="F33" s="37">
        <v>603.58333333333337</v>
      </c>
      <c r="G33" s="38">
        <v>594.76666666666677</v>
      </c>
      <c r="H33" s="38">
        <v>587.43333333333339</v>
      </c>
      <c r="I33" s="38">
        <v>578.61666666666679</v>
      </c>
      <c r="J33" s="38">
        <v>610.91666666666674</v>
      </c>
      <c r="K33" s="38">
        <v>619.73333333333335</v>
      </c>
      <c r="L33" s="38">
        <v>627.06666666666672</v>
      </c>
      <c r="M33" s="28">
        <v>612.4</v>
      </c>
      <c r="N33" s="28">
        <v>596.25</v>
      </c>
      <c r="O33" s="39">
        <v>5931000</v>
      </c>
      <c r="P33" s="40">
        <v>5.7784911717495988E-2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534.35</v>
      </c>
      <c r="F34" s="37">
        <v>532.05000000000007</v>
      </c>
      <c r="G34" s="38">
        <v>525.80000000000018</v>
      </c>
      <c r="H34" s="38">
        <v>517.25000000000011</v>
      </c>
      <c r="I34" s="38">
        <v>511.00000000000023</v>
      </c>
      <c r="J34" s="38">
        <v>540.60000000000014</v>
      </c>
      <c r="K34" s="38">
        <v>546.84999999999991</v>
      </c>
      <c r="L34" s="38">
        <v>555.40000000000009</v>
      </c>
      <c r="M34" s="28">
        <v>538.29999999999995</v>
      </c>
      <c r="N34" s="28">
        <v>523.5</v>
      </c>
      <c r="O34" s="39">
        <v>15883750</v>
      </c>
      <c r="P34" s="40">
        <v>-4.3252730720408708E-3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663.2</v>
      </c>
      <c r="F35" s="37">
        <v>661.08333333333337</v>
      </c>
      <c r="G35" s="38">
        <v>656.2166666666667</v>
      </c>
      <c r="H35" s="38">
        <v>649.23333333333335</v>
      </c>
      <c r="I35" s="38">
        <v>644.36666666666667</v>
      </c>
      <c r="J35" s="38">
        <v>668.06666666666672</v>
      </c>
      <c r="K35" s="38">
        <v>672.93333333333328</v>
      </c>
      <c r="L35" s="38">
        <v>679.91666666666674</v>
      </c>
      <c r="M35" s="28">
        <v>665.95</v>
      </c>
      <c r="N35" s="28">
        <v>654.1</v>
      </c>
      <c r="O35" s="39">
        <v>58467600</v>
      </c>
      <c r="P35" s="40">
        <v>-1.7265374452893362E-2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3724.2</v>
      </c>
      <c r="F36" s="37">
        <v>3755.7333333333336</v>
      </c>
      <c r="G36" s="38">
        <v>3666.4666666666672</v>
      </c>
      <c r="H36" s="38">
        <v>3608.7333333333336</v>
      </c>
      <c r="I36" s="38">
        <v>3519.4666666666672</v>
      </c>
      <c r="J36" s="38">
        <v>3813.4666666666672</v>
      </c>
      <c r="K36" s="38">
        <v>3902.7333333333336</v>
      </c>
      <c r="L36" s="38">
        <v>3960.4666666666672</v>
      </c>
      <c r="M36" s="28">
        <v>3845</v>
      </c>
      <c r="N36" s="28">
        <v>3698</v>
      </c>
      <c r="O36" s="39">
        <v>2789750</v>
      </c>
      <c r="P36" s="40">
        <v>4.6515989871518337E-2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12258.1</v>
      </c>
      <c r="F37" s="37">
        <v>12279.316666666666</v>
      </c>
      <c r="G37" s="38">
        <v>12159.233333333332</v>
      </c>
      <c r="H37" s="38">
        <v>12060.366666666667</v>
      </c>
      <c r="I37" s="38">
        <v>11940.283333333333</v>
      </c>
      <c r="J37" s="38">
        <v>12378.183333333331</v>
      </c>
      <c r="K37" s="38">
        <v>12498.266666666666</v>
      </c>
      <c r="L37" s="38">
        <v>12597.13333333333</v>
      </c>
      <c r="M37" s="28">
        <v>12399.4</v>
      </c>
      <c r="N37" s="28">
        <v>12180.45</v>
      </c>
      <c r="O37" s="39">
        <v>1102600</v>
      </c>
      <c r="P37" s="40">
        <v>-8.4532374100719423E-3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5670.35</v>
      </c>
      <c r="F38" s="37">
        <v>5720.05</v>
      </c>
      <c r="G38" s="38">
        <v>5605.75</v>
      </c>
      <c r="H38" s="38">
        <v>5541.15</v>
      </c>
      <c r="I38" s="38">
        <v>5426.8499999999995</v>
      </c>
      <c r="J38" s="38">
        <v>5784.6500000000005</v>
      </c>
      <c r="K38" s="38">
        <v>5898.9500000000016</v>
      </c>
      <c r="L38" s="38">
        <v>5963.5500000000011</v>
      </c>
      <c r="M38" s="28">
        <v>5834.35</v>
      </c>
      <c r="N38" s="28">
        <v>5655.45</v>
      </c>
      <c r="O38" s="39">
        <v>5494125</v>
      </c>
      <c r="P38" s="40">
        <v>5.468637519796516E-2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2197.3000000000002</v>
      </c>
      <c r="F39" s="37">
        <v>2194.4833333333336</v>
      </c>
      <c r="G39" s="38">
        <v>2176.8166666666671</v>
      </c>
      <c r="H39" s="38">
        <v>2156.3333333333335</v>
      </c>
      <c r="I39" s="38">
        <v>2138.666666666667</v>
      </c>
      <c r="J39" s="38">
        <v>2214.9666666666672</v>
      </c>
      <c r="K39" s="38">
        <v>2232.6333333333332</v>
      </c>
      <c r="L39" s="38">
        <v>2253.1166666666672</v>
      </c>
      <c r="M39" s="28">
        <v>2212.15</v>
      </c>
      <c r="N39" s="28">
        <v>2174</v>
      </c>
      <c r="O39" s="39">
        <v>1194900</v>
      </c>
      <c r="P39" s="40">
        <v>1.9191402251791199E-2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405.5</v>
      </c>
      <c r="F40" s="37">
        <v>404.76666666666665</v>
      </c>
      <c r="G40" s="38">
        <v>397.23333333333329</v>
      </c>
      <c r="H40" s="38">
        <v>388.96666666666664</v>
      </c>
      <c r="I40" s="38">
        <v>381.43333333333328</v>
      </c>
      <c r="J40" s="38">
        <v>413.0333333333333</v>
      </c>
      <c r="K40" s="38">
        <v>420.56666666666661</v>
      </c>
      <c r="L40" s="38">
        <v>428.83333333333331</v>
      </c>
      <c r="M40" s="28">
        <v>412.3</v>
      </c>
      <c r="N40" s="28">
        <v>396.5</v>
      </c>
      <c r="O40" s="39">
        <v>7201600</v>
      </c>
      <c r="P40" s="40">
        <v>1.4195583596214511E-2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324.89999999999998</v>
      </c>
      <c r="F41" s="37">
        <v>327.95</v>
      </c>
      <c r="G41" s="38">
        <v>320.09999999999997</v>
      </c>
      <c r="H41" s="38">
        <v>315.29999999999995</v>
      </c>
      <c r="I41" s="38">
        <v>307.44999999999993</v>
      </c>
      <c r="J41" s="38">
        <v>332.75</v>
      </c>
      <c r="K41" s="38">
        <v>340.6</v>
      </c>
      <c r="L41" s="38">
        <v>345.40000000000003</v>
      </c>
      <c r="M41" s="28">
        <v>335.8</v>
      </c>
      <c r="N41" s="28">
        <v>323.14999999999998</v>
      </c>
      <c r="O41" s="39">
        <v>37150200</v>
      </c>
      <c r="P41" s="40">
        <v>-8.3601595156873112E-3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102.3</v>
      </c>
      <c r="F42" s="37">
        <v>101.71666666666665</v>
      </c>
      <c r="G42" s="38">
        <v>100.73333333333331</v>
      </c>
      <c r="H42" s="38">
        <v>99.166666666666657</v>
      </c>
      <c r="I42" s="38">
        <v>98.183333333333309</v>
      </c>
      <c r="J42" s="38">
        <v>103.2833333333333</v>
      </c>
      <c r="K42" s="38">
        <v>104.26666666666665</v>
      </c>
      <c r="L42" s="38">
        <v>105.8333333333333</v>
      </c>
      <c r="M42" s="28">
        <v>102.7</v>
      </c>
      <c r="N42" s="28">
        <v>100.15</v>
      </c>
      <c r="O42" s="39">
        <v>110582550</v>
      </c>
      <c r="P42" s="40">
        <v>-5.523989898989899E-3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1742.2</v>
      </c>
      <c r="F43" s="37">
        <v>1740.6500000000003</v>
      </c>
      <c r="G43" s="38">
        <v>1729.6500000000005</v>
      </c>
      <c r="H43" s="38">
        <v>1717.1000000000001</v>
      </c>
      <c r="I43" s="38">
        <v>1706.1000000000004</v>
      </c>
      <c r="J43" s="38">
        <v>1753.2000000000007</v>
      </c>
      <c r="K43" s="38">
        <v>1764.2000000000003</v>
      </c>
      <c r="L43" s="38">
        <v>1776.7500000000009</v>
      </c>
      <c r="M43" s="28">
        <v>1751.65</v>
      </c>
      <c r="N43" s="28">
        <v>1728.1</v>
      </c>
      <c r="O43" s="39">
        <v>1662650</v>
      </c>
      <c r="P43" s="40">
        <v>3.5806064759294161E-2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247.35</v>
      </c>
      <c r="F44" s="37">
        <v>245.98333333333335</v>
      </c>
      <c r="G44" s="38">
        <v>243.6166666666667</v>
      </c>
      <c r="H44" s="38">
        <v>239.88333333333335</v>
      </c>
      <c r="I44" s="38">
        <v>237.51666666666671</v>
      </c>
      <c r="J44" s="38">
        <v>249.7166666666667</v>
      </c>
      <c r="K44" s="38">
        <v>252.08333333333337</v>
      </c>
      <c r="L44" s="38">
        <v>255.81666666666669</v>
      </c>
      <c r="M44" s="28">
        <v>248.35</v>
      </c>
      <c r="N44" s="28">
        <v>242.25</v>
      </c>
      <c r="O44" s="39">
        <v>30639400</v>
      </c>
      <c r="P44" s="40">
        <v>-1.0796221322537112E-2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583.04999999999995</v>
      </c>
      <c r="F45" s="37">
        <v>578.4666666666667</v>
      </c>
      <c r="G45" s="38">
        <v>569.23333333333335</v>
      </c>
      <c r="H45" s="38">
        <v>555.41666666666663</v>
      </c>
      <c r="I45" s="38">
        <v>546.18333333333328</v>
      </c>
      <c r="J45" s="38">
        <v>592.28333333333342</v>
      </c>
      <c r="K45" s="38">
        <v>601.51666666666677</v>
      </c>
      <c r="L45" s="38">
        <v>615.33333333333348</v>
      </c>
      <c r="M45" s="28">
        <v>587.70000000000005</v>
      </c>
      <c r="N45" s="28">
        <v>564.65</v>
      </c>
      <c r="O45" s="39">
        <v>6177600</v>
      </c>
      <c r="P45" s="40">
        <v>1.9422762751860591E-2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671.65</v>
      </c>
      <c r="F46" s="37">
        <v>669.83333333333337</v>
      </c>
      <c r="G46" s="38">
        <v>664.01666666666677</v>
      </c>
      <c r="H46" s="38">
        <v>656.38333333333344</v>
      </c>
      <c r="I46" s="38">
        <v>650.56666666666683</v>
      </c>
      <c r="J46" s="38">
        <v>677.4666666666667</v>
      </c>
      <c r="K46" s="38">
        <v>683.2833333333333</v>
      </c>
      <c r="L46" s="38">
        <v>690.91666666666663</v>
      </c>
      <c r="M46" s="28">
        <v>675.65</v>
      </c>
      <c r="N46" s="28">
        <v>662.2</v>
      </c>
      <c r="O46" s="39">
        <v>6599500</v>
      </c>
      <c r="P46" s="40">
        <v>-1.7017736262905116E-3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675.35</v>
      </c>
      <c r="F47" s="37">
        <v>674.6</v>
      </c>
      <c r="G47" s="38">
        <v>670.85</v>
      </c>
      <c r="H47" s="38">
        <v>666.35</v>
      </c>
      <c r="I47" s="38">
        <v>662.6</v>
      </c>
      <c r="J47" s="38">
        <v>679.1</v>
      </c>
      <c r="K47" s="38">
        <v>682.85</v>
      </c>
      <c r="L47" s="38">
        <v>687.35</v>
      </c>
      <c r="M47" s="28">
        <v>678.35</v>
      </c>
      <c r="N47" s="28">
        <v>670.1</v>
      </c>
      <c r="O47" s="39">
        <v>59755000</v>
      </c>
      <c r="P47" s="40">
        <v>1.480726670594042E-3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49.85</v>
      </c>
      <c r="F48" s="37">
        <v>49.966666666666669</v>
      </c>
      <c r="G48" s="38">
        <v>49.38333333333334</v>
      </c>
      <c r="H48" s="38">
        <v>48.916666666666671</v>
      </c>
      <c r="I48" s="38">
        <v>48.333333333333343</v>
      </c>
      <c r="J48" s="38">
        <v>50.433333333333337</v>
      </c>
      <c r="K48" s="38">
        <v>51.016666666666666</v>
      </c>
      <c r="L48" s="38">
        <v>51.483333333333334</v>
      </c>
      <c r="M48" s="28">
        <v>50.55</v>
      </c>
      <c r="N48" s="28">
        <v>49.5</v>
      </c>
      <c r="O48" s="39">
        <v>101955000</v>
      </c>
      <c r="P48" s="40">
        <v>1.3569937369519834E-2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338.75</v>
      </c>
      <c r="F49" s="37">
        <v>337.15000000000003</v>
      </c>
      <c r="G49" s="38">
        <v>330.35000000000008</v>
      </c>
      <c r="H49" s="38">
        <v>321.95000000000005</v>
      </c>
      <c r="I49" s="38">
        <v>315.15000000000009</v>
      </c>
      <c r="J49" s="38">
        <v>345.55000000000007</v>
      </c>
      <c r="K49" s="38">
        <v>352.35</v>
      </c>
      <c r="L49" s="38">
        <v>360.75000000000006</v>
      </c>
      <c r="M49" s="28">
        <v>343.95</v>
      </c>
      <c r="N49" s="28">
        <v>328.75</v>
      </c>
      <c r="O49" s="39">
        <v>14105900</v>
      </c>
      <c r="P49" s="40">
        <v>-1.7934347477982386E-2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14262.9</v>
      </c>
      <c r="F50" s="37">
        <v>14275.449999999999</v>
      </c>
      <c r="G50" s="38">
        <v>14164.349999999999</v>
      </c>
      <c r="H50" s="38">
        <v>14065.8</v>
      </c>
      <c r="I50" s="38">
        <v>13954.699999999999</v>
      </c>
      <c r="J50" s="38">
        <v>14373.999999999998</v>
      </c>
      <c r="K50" s="38">
        <v>14485.1</v>
      </c>
      <c r="L50" s="38">
        <v>14583.649999999998</v>
      </c>
      <c r="M50" s="28">
        <v>14386.55</v>
      </c>
      <c r="N50" s="28">
        <v>14176.9</v>
      </c>
      <c r="O50" s="39">
        <v>103900</v>
      </c>
      <c r="P50" s="40">
        <v>2.8957528957528956E-3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331.3</v>
      </c>
      <c r="F51" s="37">
        <v>330.40000000000003</v>
      </c>
      <c r="G51" s="38">
        <v>328.40000000000009</v>
      </c>
      <c r="H51" s="38">
        <v>325.50000000000006</v>
      </c>
      <c r="I51" s="38">
        <v>323.50000000000011</v>
      </c>
      <c r="J51" s="38">
        <v>333.30000000000007</v>
      </c>
      <c r="K51" s="38">
        <v>335.29999999999995</v>
      </c>
      <c r="L51" s="38">
        <v>338.20000000000005</v>
      </c>
      <c r="M51" s="28">
        <v>332.4</v>
      </c>
      <c r="N51" s="28">
        <v>327.5</v>
      </c>
      <c r="O51" s="39">
        <v>16464600</v>
      </c>
      <c r="P51" s="40">
        <v>-2.3069528997116309E-2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3310.5</v>
      </c>
      <c r="F52" s="37">
        <v>3296.1333333333337</v>
      </c>
      <c r="G52" s="38">
        <v>3270.4166666666674</v>
      </c>
      <c r="H52" s="38">
        <v>3230.3333333333339</v>
      </c>
      <c r="I52" s="38">
        <v>3204.6166666666677</v>
      </c>
      <c r="J52" s="38">
        <v>3336.2166666666672</v>
      </c>
      <c r="K52" s="38">
        <v>3361.9333333333334</v>
      </c>
      <c r="L52" s="38">
        <v>3402.0166666666669</v>
      </c>
      <c r="M52" s="28">
        <v>3321.85</v>
      </c>
      <c r="N52" s="28">
        <v>3256.05</v>
      </c>
      <c r="O52" s="39">
        <v>1744200</v>
      </c>
      <c r="P52" s="40">
        <v>-8.8646437095124438E-3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356.65</v>
      </c>
      <c r="F53" s="37">
        <v>359.51666666666665</v>
      </c>
      <c r="G53" s="38">
        <v>352.63333333333333</v>
      </c>
      <c r="H53" s="38">
        <v>348.61666666666667</v>
      </c>
      <c r="I53" s="38">
        <v>341.73333333333335</v>
      </c>
      <c r="J53" s="38">
        <v>363.5333333333333</v>
      </c>
      <c r="K53" s="38">
        <v>370.41666666666663</v>
      </c>
      <c r="L53" s="38">
        <v>374.43333333333328</v>
      </c>
      <c r="M53" s="28">
        <v>366.4</v>
      </c>
      <c r="N53" s="28">
        <v>355.5</v>
      </c>
      <c r="O53" s="39">
        <v>3902600</v>
      </c>
      <c r="P53" s="40">
        <v>2.1783526208304968E-2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201.95</v>
      </c>
      <c r="F54" s="37">
        <v>201.05000000000004</v>
      </c>
      <c r="G54" s="38">
        <v>198.95000000000007</v>
      </c>
      <c r="H54" s="38">
        <v>195.95000000000005</v>
      </c>
      <c r="I54" s="38">
        <v>193.85000000000008</v>
      </c>
      <c r="J54" s="38">
        <v>204.05000000000007</v>
      </c>
      <c r="K54" s="38">
        <v>206.15000000000003</v>
      </c>
      <c r="L54" s="38">
        <v>209.15000000000006</v>
      </c>
      <c r="M54" s="28">
        <v>203.15</v>
      </c>
      <c r="N54" s="28">
        <v>198.05</v>
      </c>
      <c r="O54" s="39">
        <v>49161600</v>
      </c>
      <c r="P54" s="40">
        <v>-6.4389392120484555E-3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454.35</v>
      </c>
      <c r="F55" s="37">
        <v>455</v>
      </c>
      <c r="G55" s="38">
        <v>451.2</v>
      </c>
      <c r="H55" s="38">
        <v>448.05</v>
      </c>
      <c r="I55" s="38">
        <v>444.25</v>
      </c>
      <c r="J55" s="38">
        <v>458.15</v>
      </c>
      <c r="K55" s="38">
        <v>461.94999999999993</v>
      </c>
      <c r="L55" s="38">
        <v>465.09999999999997</v>
      </c>
      <c r="M55" s="28">
        <v>458.8</v>
      </c>
      <c r="N55" s="28">
        <v>451.85</v>
      </c>
      <c r="O55" s="39">
        <v>3479775</v>
      </c>
      <c r="P55" s="40">
        <v>-1.9574944071588368E-3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330.9</v>
      </c>
      <c r="F56" s="37">
        <v>330.16666666666669</v>
      </c>
      <c r="G56" s="38">
        <v>324.03333333333336</v>
      </c>
      <c r="H56" s="38">
        <v>317.16666666666669</v>
      </c>
      <c r="I56" s="38">
        <v>311.03333333333336</v>
      </c>
      <c r="J56" s="38">
        <v>337.03333333333336</v>
      </c>
      <c r="K56" s="38">
        <v>343.16666666666669</v>
      </c>
      <c r="L56" s="38">
        <v>350.03333333333336</v>
      </c>
      <c r="M56" s="28">
        <v>336.3</v>
      </c>
      <c r="N56" s="28">
        <v>323.3</v>
      </c>
      <c r="O56" s="39">
        <v>3324000</v>
      </c>
      <c r="P56" s="40">
        <v>3.9399624765478425E-2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647.9</v>
      </c>
      <c r="F57" s="37">
        <v>656.2833333333333</v>
      </c>
      <c r="G57" s="38">
        <v>637.61666666666656</v>
      </c>
      <c r="H57" s="38">
        <v>627.33333333333326</v>
      </c>
      <c r="I57" s="38">
        <v>608.66666666666652</v>
      </c>
      <c r="J57" s="38">
        <v>666.56666666666661</v>
      </c>
      <c r="K57" s="38">
        <v>685.23333333333335</v>
      </c>
      <c r="L57" s="38">
        <v>695.51666666666665</v>
      </c>
      <c r="M57" s="28">
        <v>674.95</v>
      </c>
      <c r="N57" s="28">
        <v>646</v>
      </c>
      <c r="O57" s="39">
        <v>8272500</v>
      </c>
      <c r="P57" s="40">
        <v>3.4547444114428637E-2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970.25</v>
      </c>
      <c r="F58" s="37">
        <v>968.38333333333333</v>
      </c>
      <c r="G58" s="38">
        <v>964.11666666666667</v>
      </c>
      <c r="H58" s="38">
        <v>957.98333333333335</v>
      </c>
      <c r="I58" s="38">
        <v>953.7166666666667</v>
      </c>
      <c r="J58" s="38">
        <v>974.51666666666665</v>
      </c>
      <c r="K58" s="38">
        <v>978.7833333333333</v>
      </c>
      <c r="L58" s="38">
        <v>984.91666666666663</v>
      </c>
      <c r="M58" s="28">
        <v>972.65</v>
      </c>
      <c r="N58" s="28">
        <v>962.25</v>
      </c>
      <c r="O58" s="39">
        <v>8691800</v>
      </c>
      <c r="P58" s="40">
        <v>-1.5823949363362039E-2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198.25</v>
      </c>
      <c r="F59" s="37">
        <v>197.65</v>
      </c>
      <c r="G59" s="38">
        <v>196.45000000000002</v>
      </c>
      <c r="H59" s="38">
        <v>194.65</v>
      </c>
      <c r="I59" s="38">
        <v>193.45000000000002</v>
      </c>
      <c r="J59" s="38">
        <v>199.45000000000002</v>
      </c>
      <c r="K59" s="38">
        <v>200.65</v>
      </c>
      <c r="L59" s="38">
        <v>202.45000000000002</v>
      </c>
      <c r="M59" s="28">
        <v>198.85</v>
      </c>
      <c r="N59" s="28">
        <v>195.85</v>
      </c>
      <c r="O59" s="39">
        <v>32713800</v>
      </c>
      <c r="P59" s="40">
        <v>-2.0005032712632109E-2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3483.9</v>
      </c>
      <c r="F60" s="37">
        <v>3466.3166666666671</v>
      </c>
      <c r="G60" s="38">
        <v>3407.5833333333339</v>
      </c>
      <c r="H60" s="38">
        <v>3331.2666666666669</v>
      </c>
      <c r="I60" s="38">
        <v>3272.5333333333338</v>
      </c>
      <c r="J60" s="38">
        <v>3542.6333333333341</v>
      </c>
      <c r="K60" s="38">
        <v>3601.3666666666668</v>
      </c>
      <c r="L60" s="38">
        <v>3677.6833333333343</v>
      </c>
      <c r="M60" s="28">
        <v>3525.05</v>
      </c>
      <c r="N60" s="28">
        <v>3390</v>
      </c>
      <c r="O60" s="39">
        <v>682450</v>
      </c>
      <c r="P60" s="40">
        <v>4.0320121951219513E-2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1521</v>
      </c>
      <c r="F61" s="37">
        <v>1520.7166666666665</v>
      </c>
      <c r="G61" s="38">
        <v>1503.4833333333329</v>
      </c>
      <c r="H61" s="38">
        <v>1485.9666666666665</v>
      </c>
      <c r="I61" s="38">
        <v>1468.7333333333329</v>
      </c>
      <c r="J61" s="38">
        <v>1538.2333333333329</v>
      </c>
      <c r="K61" s="38">
        <v>1555.4666666666665</v>
      </c>
      <c r="L61" s="38">
        <v>1572.9833333333329</v>
      </c>
      <c r="M61" s="28">
        <v>1537.95</v>
      </c>
      <c r="N61" s="28">
        <v>1503.2</v>
      </c>
      <c r="O61" s="39">
        <v>2580200</v>
      </c>
      <c r="P61" s="40">
        <v>-1.3515321825237521E-2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652.4</v>
      </c>
      <c r="F62" s="37">
        <v>654.86666666666667</v>
      </c>
      <c r="G62" s="38">
        <v>642.7833333333333</v>
      </c>
      <c r="H62" s="38">
        <v>633.16666666666663</v>
      </c>
      <c r="I62" s="38">
        <v>621.08333333333326</v>
      </c>
      <c r="J62" s="38">
        <v>664.48333333333335</v>
      </c>
      <c r="K62" s="38">
        <v>676.56666666666661</v>
      </c>
      <c r="L62" s="38">
        <v>686.18333333333339</v>
      </c>
      <c r="M62" s="28">
        <v>666.95</v>
      </c>
      <c r="N62" s="28">
        <v>645.25</v>
      </c>
      <c r="O62" s="39">
        <v>6793000</v>
      </c>
      <c r="P62" s="40">
        <v>1.60947736859425E-2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921.45</v>
      </c>
      <c r="F63" s="37">
        <v>925.68333333333339</v>
      </c>
      <c r="G63" s="38">
        <v>912.96666666666681</v>
      </c>
      <c r="H63" s="38">
        <v>904.48333333333346</v>
      </c>
      <c r="I63" s="38">
        <v>891.76666666666688</v>
      </c>
      <c r="J63" s="38">
        <v>934.16666666666674</v>
      </c>
      <c r="K63" s="38">
        <v>946.88333333333344</v>
      </c>
      <c r="L63" s="38">
        <v>955.36666666666667</v>
      </c>
      <c r="M63" s="28">
        <v>938.4</v>
      </c>
      <c r="N63" s="28">
        <v>917.2</v>
      </c>
      <c r="O63" s="39">
        <v>1869725</v>
      </c>
      <c r="P63" s="40">
        <v>-1.1851597389213328E-2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342</v>
      </c>
      <c r="F64" s="37">
        <v>343.26666666666665</v>
      </c>
      <c r="G64" s="38">
        <v>338.73333333333329</v>
      </c>
      <c r="H64" s="38">
        <v>335.46666666666664</v>
      </c>
      <c r="I64" s="38">
        <v>330.93333333333328</v>
      </c>
      <c r="J64" s="38">
        <v>346.5333333333333</v>
      </c>
      <c r="K64" s="38">
        <v>351.06666666666661</v>
      </c>
      <c r="L64" s="38">
        <v>354.33333333333331</v>
      </c>
      <c r="M64" s="28">
        <v>347.8</v>
      </c>
      <c r="N64" s="28">
        <v>340</v>
      </c>
      <c r="O64" s="39">
        <v>3001200</v>
      </c>
      <c r="P64" s="40">
        <v>1.6019223067681217E-3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137.1</v>
      </c>
      <c r="F65" s="37">
        <v>137.26666666666668</v>
      </c>
      <c r="G65" s="38">
        <v>135.63333333333335</v>
      </c>
      <c r="H65" s="38">
        <v>134.16666666666669</v>
      </c>
      <c r="I65" s="38">
        <v>132.53333333333336</v>
      </c>
      <c r="J65" s="38">
        <v>138.73333333333335</v>
      </c>
      <c r="K65" s="38">
        <v>140.36666666666667</v>
      </c>
      <c r="L65" s="38">
        <v>141.83333333333334</v>
      </c>
      <c r="M65" s="28">
        <v>138.9</v>
      </c>
      <c r="N65" s="28">
        <v>135.80000000000001</v>
      </c>
      <c r="O65" s="39">
        <v>11125800</v>
      </c>
      <c r="P65" s="40">
        <v>-2.2303068649161657E-2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1004.85</v>
      </c>
      <c r="F66" s="37">
        <v>1003</v>
      </c>
      <c r="G66" s="38">
        <v>996.9</v>
      </c>
      <c r="H66" s="38">
        <v>988.94999999999993</v>
      </c>
      <c r="I66" s="38">
        <v>982.84999999999991</v>
      </c>
      <c r="J66" s="38">
        <v>1010.95</v>
      </c>
      <c r="K66" s="38">
        <v>1017.05</v>
      </c>
      <c r="L66" s="38">
        <v>1025</v>
      </c>
      <c r="M66" s="28">
        <v>1009.1</v>
      </c>
      <c r="N66" s="28">
        <v>995.05</v>
      </c>
      <c r="O66" s="39">
        <v>1306800</v>
      </c>
      <c r="P66" s="40">
        <v>-4.11522633744856E-3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502.65</v>
      </c>
      <c r="F67" s="37">
        <v>500.0333333333333</v>
      </c>
      <c r="G67" s="38">
        <v>495.21666666666658</v>
      </c>
      <c r="H67" s="38">
        <v>487.7833333333333</v>
      </c>
      <c r="I67" s="38">
        <v>482.96666666666658</v>
      </c>
      <c r="J67" s="38">
        <v>507.46666666666658</v>
      </c>
      <c r="K67" s="38">
        <v>512.2833333333333</v>
      </c>
      <c r="L67" s="38">
        <v>519.71666666666658</v>
      </c>
      <c r="M67" s="28">
        <v>504.85</v>
      </c>
      <c r="N67" s="28">
        <v>492.6</v>
      </c>
      <c r="O67" s="39">
        <v>13971250</v>
      </c>
      <c r="P67" s="40">
        <v>-3.7627001894265544E-2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1284.05</v>
      </c>
      <c r="F68" s="37">
        <v>1289.0833333333333</v>
      </c>
      <c r="G68" s="38">
        <v>1263.2166666666665</v>
      </c>
      <c r="H68" s="38">
        <v>1242.3833333333332</v>
      </c>
      <c r="I68" s="38">
        <v>1216.5166666666664</v>
      </c>
      <c r="J68" s="38">
        <v>1309.9166666666665</v>
      </c>
      <c r="K68" s="38">
        <v>1335.7833333333333</v>
      </c>
      <c r="L68" s="38">
        <v>1356.6166666666666</v>
      </c>
      <c r="M68" s="28">
        <v>1314.95</v>
      </c>
      <c r="N68" s="28">
        <v>1268.25</v>
      </c>
      <c r="O68" s="39">
        <v>1414500</v>
      </c>
      <c r="P68" s="40">
        <v>-2.481902792140641E-2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1853.5</v>
      </c>
      <c r="F69" s="37">
        <v>1827</v>
      </c>
      <c r="G69" s="38">
        <v>1788.65</v>
      </c>
      <c r="H69" s="38">
        <v>1723.8000000000002</v>
      </c>
      <c r="I69" s="38">
        <v>1685.4500000000003</v>
      </c>
      <c r="J69" s="38">
        <v>1891.85</v>
      </c>
      <c r="K69" s="38">
        <v>1930.1999999999998</v>
      </c>
      <c r="L69" s="38">
        <v>1995.0499999999997</v>
      </c>
      <c r="M69" s="28">
        <v>1865.35</v>
      </c>
      <c r="N69" s="28">
        <v>1762.15</v>
      </c>
      <c r="O69" s="39">
        <v>1781500</v>
      </c>
      <c r="P69" s="40">
        <v>-9.039076623557225E-3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192.25</v>
      </c>
      <c r="F70" s="37">
        <v>193.93333333333331</v>
      </c>
      <c r="G70" s="38">
        <v>188.96666666666661</v>
      </c>
      <c r="H70" s="38">
        <v>185.68333333333331</v>
      </c>
      <c r="I70" s="38">
        <v>180.71666666666661</v>
      </c>
      <c r="J70" s="38">
        <v>197.21666666666661</v>
      </c>
      <c r="K70" s="38">
        <v>202.18333333333331</v>
      </c>
      <c r="L70" s="38">
        <v>205.46666666666661</v>
      </c>
      <c r="M70" s="28">
        <v>198.9</v>
      </c>
      <c r="N70" s="28">
        <v>190.65</v>
      </c>
      <c r="O70" s="39">
        <v>17905500</v>
      </c>
      <c r="P70" s="40">
        <v>-1.6921328450561941E-2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3534.4</v>
      </c>
      <c r="F71" s="37">
        <v>3519.0166666666664</v>
      </c>
      <c r="G71" s="38">
        <v>3492.0333333333328</v>
      </c>
      <c r="H71" s="38">
        <v>3449.6666666666665</v>
      </c>
      <c r="I71" s="38">
        <v>3422.6833333333329</v>
      </c>
      <c r="J71" s="38">
        <v>3561.3833333333328</v>
      </c>
      <c r="K71" s="38">
        <v>3588.3666666666663</v>
      </c>
      <c r="L71" s="38">
        <v>3630.7333333333327</v>
      </c>
      <c r="M71" s="28">
        <v>3546</v>
      </c>
      <c r="N71" s="28">
        <v>3476.65</v>
      </c>
      <c r="O71" s="39">
        <v>3491500</v>
      </c>
      <c r="P71" s="40">
        <v>6.0510012966431348E-3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3599.15</v>
      </c>
      <c r="F72" s="37">
        <v>3585.3833333333337</v>
      </c>
      <c r="G72" s="38">
        <v>3558.7166666666672</v>
      </c>
      <c r="H72" s="38">
        <v>3518.2833333333333</v>
      </c>
      <c r="I72" s="38">
        <v>3491.6166666666668</v>
      </c>
      <c r="J72" s="38">
        <v>3625.8166666666675</v>
      </c>
      <c r="K72" s="38">
        <v>3652.4833333333345</v>
      </c>
      <c r="L72" s="38">
        <v>3692.9166666666679</v>
      </c>
      <c r="M72" s="28">
        <v>3612.05</v>
      </c>
      <c r="N72" s="28">
        <v>3544.95</v>
      </c>
      <c r="O72" s="39">
        <v>688625</v>
      </c>
      <c r="P72" s="40">
        <v>-1.0240747394897592E-2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322.64999999999998</v>
      </c>
      <c r="F73" s="37">
        <v>322.84999999999997</v>
      </c>
      <c r="G73" s="38">
        <v>319.49999999999994</v>
      </c>
      <c r="H73" s="38">
        <v>316.34999999999997</v>
      </c>
      <c r="I73" s="38">
        <v>312.99999999999994</v>
      </c>
      <c r="J73" s="38">
        <v>325.99999999999994</v>
      </c>
      <c r="K73" s="38">
        <v>329.34999999999997</v>
      </c>
      <c r="L73" s="38">
        <v>332.49999999999994</v>
      </c>
      <c r="M73" s="28">
        <v>326.2</v>
      </c>
      <c r="N73" s="28">
        <v>319.7</v>
      </c>
      <c r="O73" s="39">
        <v>43347150</v>
      </c>
      <c r="P73" s="40">
        <v>-1.0545742156604272E-2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4353.6499999999996</v>
      </c>
      <c r="F74" s="37">
        <v>4338.5999999999995</v>
      </c>
      <c r="G74" s="38">
        <v>4313.6999999999989</v>
      </c>
      <c r="H74" s="38">
        <v>4273.7499999999991</v>
      </c>
      <c r="I74" s="38">
        <v>4248.8499999999985</v>
      </c>
      <c r="J74" s="38">
        <v>4378.5499999999993</v>
      </c>
      <c r="K74" s="38">
        <v>4403.4499999999989</v>
      </c>
      <c r="L74" s="38">
        <v>4443.3999999999996</v>
      </c>
      <c r="M74" s="28">
        <v>4363.5</v>
      </c>
      <c r="N74" s="28">
        <v>4298.6499999999996</v>
      </c>
      <c r="O74" s="39">
        <v>2132625</v>
      </c>
      <c r="P74" s="40">
        <v>-1.244501041907849E-2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2716.05</v>
      </c>
      <c r="F75" s="37">
        <v>2714.8333333333335</v>
      </c>
      <c r="G75" s="38">
        <v>2691.9666666666672</v>
      </c>
      <c r="H75" s="38">
        <v>2667.8833333333337</v>
      </c>
      <c r="I75" s="38">
        <v>2645.0166666666673</v>
      </c>
      <c r="J75" s="38">
        <v>2738.916666666667</v>
      </c>
      <c r="K75" s="38">
        <v>2761.7833333333328</v>
      </c>
      <c r="L75" s="38">
        <v>2785.8666666666668</v>
      </c>
      <c r="M75" s="28">
        <v>2737.7</v>
      </c>
      <c r="N75" s="28">
        <v>2690.75</v>
      </c>
      <c r="O75" s="39">
        <v>3658550</v>
      </c>
      <c r="P75" s="40">
        <v>-1.7020876434079367E-2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1582.5</v>
      </c>
      <c r="F76" s="37">
        <v>1576.8</v>
      </c>
      <c r="G76" s="38">
        <v>1561.6999999999998</v>
      </c>
      <c r="H76" s="38">
        <v>1540.8999999999999</v>
      </c>
      <c r="I76" s="38">
        <v>1525.7999999999997</v>
      </c>
      <c r="J76" s="38">
        <v>1597.6</v>
      </c>
      <c r="K76" s="38">
        <v>1612.6999999999998</v>
      </c>
      <c r="L76" s="38">
        <v>1633.5</v>
      </c>
      <c r="M76" s="28">
        <v>1591.9</v>
      </c>
      <c r="N76" s="28">
        <v>1556</v>
      </c>
      <c r="O76" s="39">
        <v>2383700</v>
      </c>
      <c r="P76" s="40">
        <v>4.4840887174541946E-2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147.4</v>
      </c>
      <c r="F77" s="37">
        <v>147.41666666666666</v>
      </c>
      <c r="G77" s="38">
        <v>146.43333333333331</v>
      </c>
      <c r="H77" s="38">
        <v>145.46666666666664</v>
      </c>
      <c r="I77" s="38">
        <v>144.48333333333329</v>
      </c>
      <c r="J77" s="38">
        <v>148.38333333333333</v>
      </c>
      <c r="K77" s="38">
        <v>149.36666666666667</v>
      </c>
      <c r="L77" s="38">
        <v>150.33333333333334</v>
      </c>
      <c r="M77" s="28">
        <v>148.4</v>
      </c>
      <c r="N77" s="28">
        <v>146.44999999999999</v>
      </c>
      <c r="O77" s="39">
        <v>19731600</v>
      </c>
      <c r="P77" s="40">
        <v>-6.5252854812398045E-3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91.9</v>
      </c>
      <c r="F78" s="37">
        <v>91.433333333333337</v>
      </c>
      <c r="G78" s="38">
        <v>90.666666666666671</v>
      </c>
      <c r="H78" s="38">
        <v>89.433333333333337</v>
      </c>
      <c r="I78" s="38">
        <v>88.666666666666671</v>
      </c>
      <c r="J78" s="38">
        <v>92.666666666666671</v>
      </c>
      <c r="K78" s="38">
        <v>93.433333333333323</v>
      </c>
      <c r="L78" s="38">
        <v>94.666666666666671</v>
      </c>
      <c r="M78" s="28">
        <v>92.2</v>
      </c>
      <c r="N78" s="28">
        <v>90.2</v>
      </c>
      <c r="O78" s="39">
        <v>85320000</v>
      </c>
      <c r="P78" s="40">
        <v>3.8840862047972727E-2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104.95</v>
      </c>
      <c r="F79" s="37">
        <v>106.68333333333334</v>
      </c>
      <c r="G79" s="38">
        <v>102.26666666666668</v>
      </c>
      <c r="H79" s="38">
        <v>99.583333333333343</v>
      </c>
      <c r="I79" s="38">
        <v>95.166666666666686</v>
      </c>
      <c r="J79" s="38">
        <v>109.36666666666667</v>
      </c>
      <c r="K79" s="38">
        <v>113.78333333333333</v>
      </c>
      <c r="L79" s="38">
        <v>116.46666666666667</v>
      </c>
      <c r="M79" s="28">
        <v>111.1</v>
      </c>
      <c r="N79" s="28">
        <v>104</v>
      </c>
      <c r="O79" s="39">
        <v>11193000</v>
      </c>
      <c r="P79" s="40">
        <v>1.7009213323883769E-2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149.30000000000001</v>
      </c>
      <c r="F80" s="37">
        <v>150.53333333333333</v>
      </c>
      <c r="G80" s="38">
        <v>147.56666666666666</v>
      </c>
      <c r="H80" s="38">
        <v>145.83333333333334</v>
      </c>
      <c r="I80" s="38">
        <v>142.86666666666667</v>
      </c>
      <c r="J80" s="38">
        <v>152.26666666666665</v>
      </c>
      <c r="K80" s="38">
        <v>155.23333333333329</v>
      </c>
      <c r="L80" s="38">
        <v>156.96666666666664</v>
      </c>
      <c r="M80" s="28">
        <v>153.5</v>
      </c>
      <c r="N80" s="28">
        <v>148.80000000000001</v>
      </c>
      <c r="O80" s="39">
        <v>27773300</v>
      </c>
      <c r="P80" s="40">
        <v>-6.7626527050610816E-3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388.95</v>
      </c>
      <c r="F81" s="37">
        <v>389.7833333333333</v>
      </c>
      <c r="G81" s="38">
        <v>386.56666666666661</v>
      </c>
      <c r="H81" s="38">
        <v>384.18333333333328</v>
      </c>
      <c r="I81" s="38">
        <v>380.96666666666658</v>
      </c>
      <c r="J81" s="38">
        <v>392.16666666666663</v>
      </c>
      <c r="K81" s="38">
        <v>395.38333333333333</v>
      </c>
      <c r="L81" s="38">
        <v>397.76666666666665</v>
      </c>
      <c r="M81" s="28">
        <v>393</v>
      </c>
      <c r="N81" s="28">
        <v>387.4</v>
      </c>
      <c r="O81" s="39">
        <v>6360650</v>
      </c>
      <c r="P81" s="40">
        <v>1.4484881405033496E-3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37.25</v>
      </c>
      <c r="F82" s="37">
        <v>36.983333333333327</v>
      </c>
      <c r="G82" s="38">
        <v>36.416666666666657</v>
      </c>
      <c r="H82" s="38">
        <v>35.583333333333329</v>
      </c>
      <c r="I82" s="38">
        <v>35.016666666666659</v>
      </c>
      <c r="J82" s="38">
        <v>37.816666666666656</v>
      </c>
      <c r="K82" s="38">
        <v>38.383333333333333</v>
      </c>
      <c r="L82" s="38">
        <v>39.216666666666654</v>
      </c>
      <c r="M82" s="28">
        <v>37.549999999999997</v>
      </c>
      <c r="N82" s="28">
        <v>36.15</v>
      </c>
      <c r="O82" s="39">
        <v>109845000</v>
      </c>
      <c r="P82" s="40">
        <v>-8.1866557511256651E-4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624.75</v>
      </c>
      <c r="F83" s="37">
        <v>627.4666666666667</v>
      </c>
      <c r="G83" s="38">
        <v>618.28333333333342</v>
      </c>
      <c r="H83" s="38">
        <v>611.81666666666672</v>
      </c>
      <c r="I83" s="38">
        <v>602.63333333333344</v>
      </c>
      <c r="J83" s="38">
        <v>633.93333333333339</v>
      </c>
      <c r="K83" s="38">
        <v>643.11666666666679</v>
      </c>
      <c r="L83" s="38">
        <v>649.58333333333337</v>
      </c>
      <c r="M83" s="28">
        <v>636.65</v>
      </c>
      <c r="N83" s="28">
        <v>621</v>
      </c>
      <c r="O83" s="39">
        <v>3114800</v>
      </c>
      <c r="P83" s="40">
        <v>3.2758620689655175E-2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751.45</v>
      </c>
      <c r="F84" s="37">
        <v>753.31666666666672</v>
      </c>
      <c r="G84" s="38">
        <v>745.53333333333342</v>
      </c>
      <c r="H84" s="38">
        <v>739.61666666666667</v>
      </c>
      <c r="I84" s="38">
        <v>731.83333333333337</v>
      </c>
      <c r="J84" s="38">
        <v>759.23333333333346</v>
      </c>
      <c r="K84" s="38">
        <v>767.01666666666677</v>
      </c>
      <c r="L84" s="38">
        <v>772.93333333333351</v>
      </c>
      <c r="M84" s="28">
        <v>761.1</v>
      </c>
      <c r="N84" s="28">
        <v>747.4</v>
      </c>
      <c r="O84" s="39">
        <v>6937500</v>
      </c>
      <c r="P84" s="40">
        <v>6.6748893564536026E-3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1318.3</v>
      </c>
      <c r="F85" s="37">
        <v>1331.8999999999999</v>
      </c>
      <c r="G85" s="38">
        <v>1300.3999999999996</v>
      </c>
      <c r="H85" s="38">
        <v>1282.4999999999998</v>
      </c>
      <c r="I85" s="38">
        <v>1250.9999999999995</v>
      </c>
      <c r="J85" s="38">
        <v>1349.7999999999997</v>
      </c>
      <c r="K85" s="38">
        <v>1381.3000000000002</v>
      </c>
      <c r="L85" s="38">
        <v>1399.1999999999998</v>
      </c>
      <c r="M85" s="28">
        <v>1363.4</v>
      </c>
      <c r="N85" s="28">
        <v>1314</v>
      </c>
      <c r="O85" s="39">
        <v>4117750</v>
      </c>
      <c r="P85" s="40">
        <v>2.3424878836833602E-2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274.14999999999998</v>
      </c>
      <c r="F86" s="37">
        <v>273.11666666666662</v>
      </c>
      <c r="G86" s="38">
        <v>271.03333333333325</v>
      </c>
      <c r="H86" s="38">
        <v>267.91666666666663</v>
      </c>
      <c r="I86" s="38">
        <v>265.83333333333326</v>
      </c>
      <c r="J86" s="38">
        <v>276.23333333333323</v>
      </c>
      <c r="K86" s="38">
        <v>278.31666666666661</v>
      </c>
      <c r="L86" s="38">
        <v>281.43333333333322</v>
      </c>
      <c r="M86" s="28">
        <v>275.2</v>
      </c>
      <c r="N86" s="28">
        <v>270</v>
      </c>
      <c r="O86" s="39">
        <v>8419750</v>
      </c>
      <c r="P86" s="40">
        <v>-2.8836702549709264E-3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1330.85</v>
      </c>
      <c r="F87" s="37">
        <v>1320.1</v>
      </c>
      <c r="G87" s="38">
        <v>1304.1499999999999</v>
      </c>
      <c r="H87" s="38">
        <v>1277.45</v>
      </c>
      <c r="I87" s="38">
        <v>1261.5</v>
      </c>
      <c r="J87" s="38">
        <v>1346.7999999999997</v>
      </c>
      <c r="K87" s="38">
        <v>1362.7499999999995</v>
      </c>
      <c r="L87" s="38">
        <v>1389.4499999999996</v>
      </c>
      <c r="M87" s="28">
        <v>1336.05</v>
      </c>
      <c r="N87" s="28">
        <v>1293.4000000000001</v>
      </c>
      <c r="O87" s="39">
        <v>13889950</v>
      </c>
      <c r="P87" s="40">
        <v>8.9710855013456631E-3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237.75</v>
      </c>
      <c r="F88" s="37">
        <v>239.1</v>
      </c>
      <c r="G88" s="38">
        <v>235.2</v>
      </c>
      <c r="H88" s="38">
        <v>232.65</v>
      </c>
      <c r="I88" s="38">
        <v>228.75</v>
      </c>
      <c r="J88" s="38">
        <v>241.64999999999998</v>
      </c>
      <c r="K88" s="38">
        <v>245.55</v>
      </c>
      <c r="L88" s="38">
        <v>248.09999999999997</v>
      </c>
      <c r="M88" s="28">
        <v>243</v>
      </c>
      <c r="N88" s="28">
        <v>236.55</v>
      </c>
      <c r="O88" s="39">
        <v>2713100</v>
      </c>
      <c r="P88" s="40">
        <v>3.5890191287083352E-2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473.35</v>
      </c>
      <c r="F89" s="37">
        <v>476.26666666666665</v>
      </c>
      <c r="G89" s="38">
        <v>466.08333333333331</v>
      </c>
      <c r="H89" s="38">
        <v>458.81666666666666</v>
      </c>
      <c r="I89" s="38">
        <v>448.63333333333333</v>
      </c>
      <c r="J89" s="38">
        <v>483.5333333333333</v>
      </c>
      <c r="K89" s="38">
        <v>493.7166666666667</v>
      </c>
      <c r="L89" s="38">
        <v>500.98333333333329</v>
      </c>
      <c r="M89" s="28">
        <v>486.45</v>
      </c>
      <c r="N89" s="28">
        <v>469</v>
      </c>
      <c r="O89" s="39">
        <v>5763750</v>
      </c>
      <c r="P89" s="40">
        <v>0.32044673539518903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1890.95</v>
      </c>
      <c r="F90" s="37">
        <v>1877.2</v>
      </c>
      <c r="G90" s="38">
        <v>1857.4</v>
      </c>
      <c r="H90" s="38">
        <v>1823.8500000000001</v>
      </c>
      <c r="I90" s="38">
        <v>1804.0500000000002</v>
      </c>
      <c r="J90" s="38">
        <v>1910.75</v>
      </c>
      <c r="K90" s="38">
        <v>1930.5499999999997</v>
      </c>
      <c r="L90" s="38">
        <v>1964.1</v>
      </c>
      <c r="M90" s="28">
        <v>1897</v>
      </c>
      <c r="N90" s="28">
        <v>1843.65</v>
      </c>
      <c r="O90" s="39">
        <v>2030150</v>
      </c>
      <c r="P90" s="40">
        <v>-2.334267040149393E-3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1120.5999999999999</v>
      </c>
      <c r="F91" s="37">
        <v>1122.4333333333334</v>
      </c>
      <c r="G91" s="38">
        <v>1105.4166666666667</v>
      </c>
      <c r="H91" s="38">
        <v>1090.2333333333333</v>
      </c>
      <c r="I91" s="38">
        <v>1073.2166666666667</v>
      </c>
      <c r="J91" s="38">
        <v>1137.6166666666668</v>
      </c>
      <c r="K91" s="38">
        <v>1154.6333333333332</v>
      </c>
      <c r="L91" s="38">
        <v>1169.8166666666668</v>
      </c>
      <c r="M91" s="28">
        <v>1139.45</v>
      </c>
      <c r="N91" s="28">
        <v>1107.25</v>
      </c>
      <c r="O91" s="39">
        <v>5972500</v>
      </c>
      <c r="P91" s="40">
        <v>3.0452035886818496E-2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1016.3</v>
      </c>
      <c r="F92" s="37">
        <v>1016.6999999999999</v>
      </c>
      <c r="G92" s="38">
        <v>1008.6499999999999</v>
      </c>
      <c r="H92" s="38">
        <v>1000.9999999999999</v>
      </c>
      <c r="I92" s="38">
        <v>992.94999999999982</v>
      </c>
      <c r="J92" s="38">
        <v>1024.3499999999999</v>
      </c>
      <c r="K92" s="38">
        <v>1032.3999999999999</v>
      </c>
      <c r="L92" s="38">
        <v>1040.05</v>
      </c>
      <c r="M92" s="28">
        <v>1024.75</v>
      </c>
      <c r="N92" s="28">
        <v>1009.05</v>
      </c>
      <c r="O92" s="39">
        <v>22265600</v>
      </c>
      <c r="P92" s="40">
        <v>-2.2885755537124075E-2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2188.3000000000002</v>
      </c>
      <c r="F93" s="37">
        <v>2207.6333333333332</v>
      </c>
      <c r="G93" s="38">
        <v>2162.0666666666666</v>
      </c>
      <c r="H93" s="38">
        <v>2135.8333333333335</v>
      </c>
      <c r="I93" s="38">
        <v>2090.2666666666669</v>
      </c>
      <c r="J93" s="38">
        <v>2233.8666666666663</v>
      </c>
      <c r="K93" s="38">
        <v>2279.4333333333329</v>
      </c>
      <c r="L93" s="38">
        <v>2305.6666666666661</v>
      </c>
      <c r="M93" s="28">
        <v>2253.1999999999998</v>
      </c>
      <c r="N93" s="28">
        <v>2181.4</v>
      </c>
      <c r="O93" s="39">
        <v>23063100</v>
      </c>
      <c r="P93" s="40">
        <v>7.132206413132848E-2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1872.6</v>
      </c>
      <c r="F94" s="37">
        <v>1866.7</v>
      </c>
      <c r="G94" s="38">
        <v>1856.5</v>
      </c>
      <c r="H94" s="38">
        <v>1840.3999999999999</v>
      </c>
      <c r="I94" s="38">
        <v>1830.1999999999998</v>
      </c>
      <c r="J94" s="38">
        <v>1882.8000000000002</v>
      </c>
      <c r="K94" s="38">
        <v>1893.0000000000005</v>
      </c>
      <c r="L94" s="38">
        <v>1909.1000000000004</v>
      </c>
      <c r="M94" s="28">
        <v>1876.9</v>
      </c>
      <c r="N94" s="28">
        <v>1850.6</v>
      </c>
      <c r="O94" s="39">
        <v>4221100</v>
      </c>
      <c r="P94" s="40">
        <v>1.9464027154691543E-3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1352.45</v>
      </c>
      <c r="F95" s="37">
        <v>1355.4</v>
      </c>
      <c r="G95" s="38">
        <v>1341.4</v>
      </c>
      <c r="H95" s="38">
        <v>1330.35</v>
      </c>
      <c r="I95" s="38">
        <v>1316.35</v>
      </c>
      <c r="J95" s="38">
        <v>1366.4500000000003</v>
      </c>
      <c r="K95" s="38">
        <v>1380.4500000000003</v>
      </c>
      <c r="L95" s="38">
        <v>1391.5000000000005</v>
      </c>
      <c r="M95" s="28">
        <v>1369.4</v>
      </c>
      <c r="N95" s="28">
        <v>1344.35</v>
      </c>
      <c r="O95" s="39">
        <v>62134600</v>
      </c>
      <c r="P95" s="40">
        <v>1.674901674901675E-2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595.65</v>
      </c>
      <c r="F96" s="37">
        <v>598.11666666666667</v>
      </c>
      <c r="G96" s="38">
        <v>591.2833333333333</v>
      </c>
      <c r="H96" s="38">
        <v>586.91666666666663</v>
      </c>
      <c r="I96" s="38">
        <v>580.08333333333326</v>
      </c>
      <c r="J96" s="38">
        <v>602.48333333333335</v>
      </c>
      <c r="K96" s="38">
        <v>609.31666666666661</v>
      </c>
      <c r="L96" s="38">
        <v>613.68333333333339</v>
      </c>
      <c r="M96" s="28">
        <v>604.95000000000005</v>
      </c>
      <c r="N96" s="28">
        <v>593.75</v>
      </c>
      <c r="O96" s="39">
        <v>20830700</v>
      </c>
      <c r="P96" s="40">
        <v>2.0532442336710498E-2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2606.0500000000002</v>
      </c>
      <c r="F97" s="37">
        <v>2603.3833333333337</v>
      </c>
      <c r="G97" s="38">
        <v>2587.7166666666672</v>
      </c>
      <c r="H97" s="38">
        <v>2569.3833333333337</v>
      </c>
      <c r="I97" s="38">
        <v>2553.7166666666672</v>
      </c>
      <c r="J97" s="38">
        <v>2621.7166666666672</v>
      </c>
      <c r="K97" s="38">
        <v>2637.3833333333341</v>
      </c>
      <c r="L97" s="38">
        <v>2655.7166666666672</v>
      </c>
      <c r="M97" s="28">
        <v>2619.0500000000002</v>
      </c>
      <c r="N97" s="28">
        <v>2585.0500000000002</v>
      </c>
      <c r="O97" s="39">
        <v>3765000</v>
      </c>
      <c r="P97" s="40">
        <v>-4.9948465868548319E-3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387.1</v>
      </c>
      <c r="F98" s="37">
        <v>388.09999999999997</v>
      </c>
      <c r="G98" s="38">
        <v>383.29999999999995</v>
      </c>
      <c r="H98" s="38">
        <v>379.5</v>
      </c>
      <c r="I98" s="38">
        <v>374.7</v>
      </c>
      <c r="J98" s="38">
        <v>391.89999999999992</v>
      </c>
      <c r="K98" s="38">
        <v>396.7</v>
      </c>
      <c r="L98" s="38">
        <v>400.49999999999989</v>
      </c>
      <c r="M98" s="28">
        <v>392.9</v>
      </c>
      <c r="N98" s="28">
        <v>384.3</v>
      </c>
      <c r="O98" s="39">
        <v>41970150</v>
      </c>
      <c r="P98" s="40">
        <v>6.3959667529636194E-2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102.2</v>
      </c>
      <c r="F99" s="37">
        <v>101.81666666666668</v>
      </c>
      <c r="G99" s="38">
        <v>100.98333333333335</v>
      </c>
      <c r="H99" s="38">
        <v>99.766666666666666</v>
      </c>
      <c r="I99" s="38">
        <v>98.933333333333337</v>
      </c>
      <c r="J99" s="38">
        <v>103.03333333333336</v>
      </c>
      <c r="K99" s="38">
        <v>103.8666666666667</v>
      </c>
      <c r="L99" s="38">
        <v>105.08333333333337</v>
      </c>
      <c r="M99" s="28">
        <v>102.65</v>
      </c>
      <c r="N99" s="28">
        <v>100.6</v>
      </c>
      <c r="O99" s="39">
        <v>11872300</v>
      </c>
      <c r="P99" s="40">
        <v>-1.4466546112115732E-3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237.85</v>
      </c>
      <c r="F100" s="37">
        <v>237.73333333333335</v>
      </c>
      <c r="G100" s="38">
        <v>235.1166666666667</v>
      </c>
      <c r="H100" s="38">
        <v>232.38333333333335</v>
      </c>
      <c r="I100" s="38">
        <v>229.76666666666671</v>
      </c>
      <c r="J100" s="38">
        <v>240.4666666666667</v>
      </c>
      <c r="K100" s="38">
        <v>243.08333333333337</v>
      </c>
      <c r="L100" s="38">
        <v>245.81666666666669</v>
      </c>
      <c r="M100" s="28">
        <v>240.35</v>
      </c>
      <c r="N100" s="28">
        <v>235</v>
      </c>
      <c r="O100" s="39">
        <v>21095100</v>
      </c>
      <c r="P100" s="40">
        <v>-7.7470154940309883E-3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2186.0500000000002</v>
      </c>
      <c r="F101" s="37">
        <v>2178.1333333333332</v>
      </c>
      <c r="G101" s="38">
        <v>2161.2666666666664</v>
      </c>
      <c r="H101" s="38">
        <v>2136.4833333333331</v>
      </c>
      <c r="I101" s="38">
        <v>2119.6166666666663</v>
      </c>
      <c r="J101" s="38">
        <v>2202.9166666666665</v>
      </c>
      <c r="K101" s="38">
        <v>2219.7833333333333</v>
      </c>
      <c r="L101" s="38">
        <v>2244.5666666666666</v>
      </c>
      <c r="M101" s="28">
        <v>2195</v>
      </c>
      <c r="N101" s="28">
        <v>2153.35</v>
      </c>
      <c r="O101" s="39">
        <v>12181500</v>
      </c>
      <c r="P101" s="40">
        <v>-4.6818315521129526E-3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32637.4</v>
      </c>
      <c r="F102" s="37">
        <v>32495.766666666666</v>
      </c>
      <c r="G102" s="38">
        <v>32241.633333333331</v>
      </c>
      <c r="H102" s="38">
        <v>31845.866666666665</v>
      </c>
      <c r="I102" s="38">
        <v>31591.73333333333</v>
      </c>
      <c r="J102" s="38">
        <v>32891.533333333333</v>
      </c>
      <c r="K102" s="38">
        <v>33145.666666666672</v>
      </c>
      <c r="L102" s="38">
        <v>33541.433333333334</v>
      </c>
      <c r="M102" s="28">
        <v>32749.9</v>
      </c>
      <c r="N102" s="28">
        <v>32100</v>
      </c>
      <c r="O102" s="39">
        <v>12585</v>
      </c>
      <c r="P102" s="40">
        <v>-3.5629453681710215E-3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112.3</v>
      </c>
      <c r="F103" s="37">
        <v>113.55</v>
      </c>
      <c r="G103" s="38">
        <v>110.35</v>
      </c>
      <c r="H103" s="38">
        <v>108.39999999999999</v>
      </c>
      <c r="I103" s="38">
        <v>105.19999999999999</v>
      </c>
      <c r="J103" s="38">
        <v>115.5</v>
      </c>
      <c r="K103" s="38">
        <v>118.70000000000002</v>
      </c>
      <c r="L103" s="38">
        <v>120.65</v>
      </c>
      <c r="M103" s="28">
        <v>116.75</v>
      </c>
      <c r="N103" s="28">
        <v>111.6</v>
      </c>
      <c r="O103" s="39">
        <v>38154800</v>
      </c>
      <c r="P103" s="40">
        <v>3.8898660901481773E-2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722.7</v>
      </c>
      <c r="F104" s="37">
        <v>724.13333333333333</v>
      </c>
      <c r="G104" s="38">
        <v>719.06666666666661</v>
      </c>
      <c r="H104" s="38">
        <v>715.43333333333328</v>
      </c>
      <c r="I104" s="38">
        <v>710.36666666666656</v>
      </c>
      <c r="J104" s="38">
        <v>727.76666666666665</v>
      </c>
      <c r="K104" s="38">
        <v>732.83333333333348</v>
      </c>
      <c r="L104" s="38">
        <v>736.4666666666667</v>
      </c>
      <c r="M104" s="28">
        <v>729.2</v>
      </c>
      <c r="N104" s="28">
        <v>720.5</v>
      </c>
      <c r="O104" s="39">
        <v>85149625</v>
      </c>
      <c r="P104" s="40">
        <v>1.2259509292708044E-2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1126.5</v>
      </c>
      <c r="F105" s="37">
        <v>1124.2333333333333</v>
      </c>
      <c r="G105" s="38">
        <v>1114.3166666666666</v>
      </c>
      <c r="H105" s="38">
        <v>1102.1333333333332</v>
      </c>
      <c r="I105" s="38">
        <v>1092.2166666666665</v>
      </c>
      <c r="J105" s="38">
        <v>1136.4166666666667</v>
      </c>
      <c r="K105" s="38">
        <v>1146.3333333333333</v>
      </c>
      <c r="L105" s="38">
        <v>1158.5166666666669</v>
      </c>
      <c r="M105" s="28">
        <v>1134.1500000000001</v>
      </c>
      <c r="N105" s="28">
        <v>1112.05</v>
      </c>
      <c r="O105" s="39">
        <v>3946975</v>
      </c>
      <c r="P105" s="40">
        <v>3.5660255024854118E-3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557.6</v>
      </c>
      <c r="F106" s="37">
        <v>559.25</v>
      </c>
      <c r="G106" s="38">
        <v>551.85</v>
      </c>
      <c r="H106" s="38">
        <v>546.1</v>
      </c>
      <c r="I106" s="38">
        <v>538.70000000000005</v>
      </c>
      <c r="J106" s="38">
        <v>565</v>
      </c>
      <c r="K106" s="38">
        <v>572.40000000000009</v>
      </c>
      <c r="L106" s="38">
        <v>578.15</v>
      </c>
      <c r="M106" s="28">
        <v>566.65</v>
      </c>
      <c r="N106" s="28">
        <v>553.5</v>
      </c>
      <c r="O106" s="39">
        <v>5740500</v>
      </c>
      <c r="P106" s="40">
        <v>-3.7745672263438763E-3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9.1999999999999993</v>
      </c>
      <c r="F107" s="37">
        <v>9.2000000000000011</v>
      </c>
      <c r="G107" s="38">
        <v>9.1000000000000014</v>
      </c>
      <c r="H107" s="38">
        <v>9</v>
      </c>
      <c r="I107" s="38">
        <v>8.9</v>
      </c>
      <c r="J107" s="38">
        <v>9.3000000000000025</v>
      </c>
      <c r="K107" s="38">
        <v>9.4</v>
      </c>
      <c r="L107" s="38">
        <v>9.5000000000000036</v>
      </c>
      <c r="M107" s="28">
        <v>9.3000000000000007</v>
      </c>
      <c r="N107" s="28">
        <v>9.1</v>
      </c>
      <c r="O107" s="39">
        <v>677390000</v>
      </c>
      <c r="P107" s="40">
        <v>7.0766989280882505E-3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48.85</v>
      </c>
      <c r="F108" s="37">
        <v>49.083333333333336</v>
      </c>
      <c r="G108" s="38">
        <v>48.166666666666671</v>
      </c>
      <c r="H108" s="38">
        <v>47.483333333333334</v>
      </c>
      <c r="I108" s="38">
        <v>46.56666666666667</v>
      </c>
      <c r="J108" s="38">
        <v>49.766666666666673</v>
      </c>
      <c r="K108" s="38">
        <v>50.683333333333344</v>
      </c>
      <c r="L108" s="38">
        <v>51.366666666666674</v>
      </c>
      <c r="M108" s="28">
        <v>50</v>
      </c>
      <c r="N108" s="28">
        <v>48.4</v>
      </c>
      <c r="O108" s="39">
        <v>99560000</v>
      </c>
      <c r="P108" s="40">
        <v>-2.9043565348022033E-3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34.200000000000003</v>
      </c>
      <c r="F109" s="37">
        <v>34.18333333333333</v>
      </c>
      <c r="G109" s="38">
        <v>33.966666666666661</v>
      </c>
      <c r="H109" s="38">
        <v>33.733333333333334</v>
      </c>
      <c r="I109" s="38">
        <v>33.516666666666666</v>
      </c>
      <c r="J109" s="38">
        <v>34.416666666666657</v>
      </c>
      <c r="K109" s="38">
        <v>34.633333333333326</v>
      </c>
      <c r="L109" s="38">
        <v>34.866666666666653</v>
      </c>
      <c r="M109" s="28">
        <v>34.4</v>
      </c>
      <c r="N109" s="28">
        <v>33.950000000000003</v>
      </c>
      <c r="O109" s="39">
        <v>220917600</v>
      </c>
      <c r="P109" s="40">
        <v>4.6960911385496963E-3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182.65</v>
      </c>
      <c r="F110" s="37">
        <v>182.68333333333331</v>
      </c>
      <c r="G110" s="38">
        <v>180.61666666666662</v>
      </c>
      <c r="H110" s="38">
        <v>178.58333333333331</v>
      </c>
      <c r="I110" s="38">
        <v>176.51666666666662</v>
      </c>
      <c r="J110" s="38">
        <v>184.71666666666661</v>
      </c>
      <c r="K110" s="38">
        <v>186.78333333333327</v>
      </c>
      <c r="L110" s="38">
        <v>188.81666666666661</v>
      </c>
      <c r="M110" s="28">
        <v>184.75</v>
      </c>
      <c r="N110" s="28">
        <v>180.65</v>
      </c>
      <c r="O110" s="39">
        <v>44760000</v>
      </c>
      <c r="P110" s="40">
        <v>4.4601531599764372E-3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361</v>
      </c>
      <c r="F111" s="37">
        <v>362.83333333333331</v>
      </c>
      <c r="G111" s="38">
        <v>358.01666666666665</v>
      </c>
      <c r="H111" s="38">
        <v>355.03333333333336</v>
      </c>
      <c r="I111" s="38">
        <v>350.2166666666667</v>
      </c>
      <c r="J111" s="38">
        <v>365.81666666666661</v>
      </c>
      <c r="K111" s="38">
        <v>370.63333333333333</v>
      </c>
      <c r="L111" s="38">
        <v>373.61666666666656</v>
      </c>
      <c r="M111" s="28">
        <v>367.65</v>
      </c>
      <c r="N111" s="28">
        <v>359.85</v>
      </c>
      <c r="O111" s="39">
        <v>11880000</v>
      </c>
      <c r="P111" s="40">
        <v>1.7188603720273133E-2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220.7</v>
      </c>
      <c r="F112" s="37">
        <v>220.81666666666669</v>
      </c>
      <c r="G112" s="38">
        <v>219.18333333333339</v>
      </c>
      <c r="H112" s="38">
        <v>217.66666666666671</v>
      </c>
      <c r="I112" s="38">
        <v>216.03333333333342</v>
      </c>
      <c r="J112" s="38">
        <v>222.33333333333337</v>
      </c>
      <c r="K112" s="38">
        <v>223.96666666666664</v>
      </c>
      <c r="L112" s="38">
        <v>225.48333333333335</v>
      </c>
      <c r="M112" s="28">
        <v>222.45</v>
      </c>
      <c r="N112" s="28">
        <v>219.3</v>
      </c>
      <c r="O112" s="39">
        <v>22877136</v>
      </c>
      <c r="P112" s="40">
        <v>2.8385463749773999E-2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162.6</v>
      </c>
      <c r="F113" s="37">
        <v>162.73333333333332</v>
      </c>
      <c r="G113" s="38">
        <v>160.66666666666663</v>
      </c>
      <c r="H113" s="38">
        <v>158.73333333333332</v>
      </c>
      <c r="I113" s="38">
        <v>156.66666666666663</v>
      </c>
      <c r="J113" s="38">
        <v>164.66666666666663</v>
      </c>
      <c r="K113" s="38">
        <v>166.73333333333329</v>
      </c>
      <c r="L113" s="38">
        <v>168.66666666666663</v>
      </c>
      <c r="M113" s="28">
        <v>164.8</v>
      </c>
      <c r="N113" s="28">
        <v>160.80000000000001</v>
      </c>
      <c r="O113" s="39">
        <v>11689900</v>
      </c>
      <c r="P113" s="40">
        <v>1.2305374183827222E-2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4224.3</v>
      </c>
      <c r="F114" s="37">
        <v>4255.2833333333328</v>
      </c>
      <c r="G114" s="38">
        <v>4170.5666666666657</v>
      </c>
      <c r="H114" s="38">
        <v>4116.833333333333</v>
      </c>
      <c r="I114" s="38">
        <v>4032.1166666666659</v>
      </c>
      <c r="J114" s="38">
        <v>4309.0166666666655</v>
      </c>
      <c r="K114" s="38">
        <v>4393.7333333333327</v>
      </c>
      <c r="L114" s="38">
        <v>4447.4666666666653</v>
      </c>
      <c r="M114" s="28">
        <v>4340</v>
      </c>
      <c r="N114" s="28">
        <v>4201.55</v>
      </c>
      <c r="O114" s="39">
        <v>301350</v>
      </c>
      <c r="P114" s="40">
        <v>2.9200819672131149E-2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1811</v>
      </c>
      <c r="F115" s="37">
        <v>1804.6166666666668</v>
      </c>
      <c r="G115" s="38">
        <v>1788.5333333333335</v>
      </c>
      <c r="H115" s="38">
        <v>1766.0666666666668</v>
      </c>
      <c r="I115" s="38">
        <v>1749.9833333333336</v>
      </c>
      <c r="J115" s="38">
        <v>1827.0833333333335</v>
      </c>
      <c r="K115" s="38">
        <v>1843.1666666666665</v>
      </c>
      <c r="L115" s="38">
        <v>1865.6333333333334</v>
      </c>
      <c r="M115" s="28">
        <v>1820.7</v>
      </c>
      <c r="N115" s="28">
        <v>1782.15</v>
      </c>
      <c r="O115" s="39">
        <v>3013750</v>
      </c>
      <c r="P115" s="40">
        <v>-5.3137944122646332E-3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916.1</v>
      </c>
      <c r="F116" s="37">
        <v>916.03333333333342</v>
      </c>
      <c r="G116" s="38">
        <v>904.51666666666688</v>
      </c>
      <c r="H116" s="38">
        <v>892.93333333333351</v>
      </c>
      <c r="I116" s="38">
        <v>881.41666666666697</v>
      </c>
      <c r="J116" s="38">
        <v>927.61666666666679</v>
      </c>
      <c r="K116" s="38">
        <v>939.13333333333344</v>
      </c>
      <c r="L116" s="38">
        <v>950.7166666666667</v>
      </c>
      <c r="M116" s="28">
        <v>927.55</v>
      </c>
      <c r="N116" s="28">
        <v>904.45</v>
      </c>
      <c r="O116" s="39">
        <v>24669900</v>
      </c>
      <c r="P116" s="40">
        <v>2.9869251577998197E-2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206.75</v>
      </c>
      <c r="F117" s="37">
        <v>205.86666666666667</v>
      </c>
      <c r="G117" s="38">
        <v>204.03333333333336</v>
      </c>
      <c r="H117" s="38">
        <v>201.31666666666669</v>
      </c>
      <c r="I117" s="38">
        <v>199.48333333333338</v>
      </c>
      <c r="J117" s="38">
        <v>208.58333333333334</v>
      </c>
      <c r="K117" s="38">
        <v>210.41666666666666</v>
      </c>
      <c r="L117" s="38">
        <v>213.13333333333333</v>
      </c>
      <c r="M117" s="28">
        <v>207.7</v>
      </c>
      <c r="N117" s="28">
        <v>203.15</v>
      </c>
      <c r="O117" s="39">
        <v>15262800</v>
      </c>
      <c r="P117" s="40">
        <v>-1.7129462675802381E-2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1482.15</v>
      </c>
      <c r="F118" s="37">
        <v>1485.8333333333333</v>
      </c>
      <c r="G118" s="38">
        <v>1475.8166666666666</v>
      </c>
      <c r="H118" s="38">
        <v>1469.4833333333333</v>
      </c>
      <c r="I118" s="38">
        <v>1459.4666666666667</v>
      </c>
      <c r="J118" s="38">
        <v>1492.1666666666665</v>
      </c>
      <c r="K118" s="38">
        <v>1502.1833333333334</v>
      </c>
      <c r="L118" s="38">
        <v>1508.5166666666664</v>
      </c>
      <c r="M118" s="28">
        <v>1495.85</v>
      </c>
      <c r="N118" s="28">
        <v>1479.5</v>
      </c>
      <c r="O118" s="39">
        <v>46006200</v>
      </c>
      <c r="P118" s="40">
        <v>3.9870372188942358E-3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646.4</v>
      </c>
      <c r="F119" s="37">
        <v>649.7833333333333</v>
      </c>
      <c r="G119" s="38">
        <v>640.61666666666656</v>
      </c>
      <c r="H119" s="38">
        <v>634.83333333333326</v>
      </c>
      <c r="I119" s="38">
        <v>625.66666666666652</v>
      </c>
      <c r="J119" s="38">
        <v>655.56666666666661</v>
      </c>
      <c r="K119" s="38">
        <v>664.73333333333335</v>
      </c>
      <c r="L119" s="38">
        <v>670.51666666666665</v>
      </c>
      <c r="M119" s="28">
        <v>658.95</v>
      </c>
      <c r="N119" s="28">
        <v>644</v>
      </c>
      <c r="O119" s="39">
        <v>990000</v>
      </c>
      <c r="P119" s="40">
        <v>-2.0771513353115726E-2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117.75</v>
      </c>
      <c r="F120" s="37">
        <v>117.64999999999999</v>
      </c>
      <c r="G120" s="38">
        <v>116.79999999999998</v>
      </c>
      <c r="H120" s="38">
        <v>115.85</v>
      </c>
      <c r="I120" s="38">
        <v>114.99999999999999</v>
      </c>
      <c r="J120" s="38">
        <v>118.59999999999998</v>
      </c>
      <c r="K120" s="38">
        <v>119.44999999999997</v>
      </c>
      <c r="L120" s="38">
        <v>120.39999999999998</v>
      </c>
      <c r="M120" s="28">
        <v>118.5</v>
      </c>
      <c r="N120" s="28">
        <v>116.7</v>
      </c>
      <c r="O120" s="39">
        <v>50108500</v>
      </c>
      <c r="P120" s="40">
        <v>6.9802941992783793E-2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861.3</v>
      </c>
      <c r="F121" s="37">
        <v>862.63333333333321</v>
      </c>
      <c r="G121" s="38">
        <v>854.61666666666645</v>
      </c>
      <c r="H121" s="38">
        <v>847.93333333333328</v>
      </c>
      <c r="I121" s="38">
        <v>839.91666666666652</v>
      </c>
      <c r="J121" s="38">
        <v>869.31666666666638</v>
      </c>
      <c r="K121" s="38">
        <v>877.33333333333326</v>
      </c>
      <c r="L121" s="38">
        <v>884.01666666666631</v>
      </c>
      <c r="M121" s="28">
        <v>870.65</v>
      </c>
      <c r="N121" s="28">
        <v>855.95</v>
      </c>
      <c r="O121" s="39">
        <v>966000</v>
      </c>
      <c r="P121" s="40">
        <v>3.0564890382461195E-2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638.65</v>
      </c>
      <c r="F122" s="37">
        <v>639.15</v>
      </c>
      <c r="G122" s="38">
        <v>634.09999999999991</v>
      </c>
      <c r="H122" s="38">
        <v>629.54999999999995</v>
      </c>
      <c r="I122" s="38">
        <v>624.49999999999989</v>
      </c>
      <c r="J122" s="38">
        <v>643.69999999999993</v>
      </c>
      <c r="K122" s="38">
        <v>648.74999999999989</v>
      </c>
      <c r="L122" s="38">
        <v>653.29999999999995</v>
      </c>
      <c r="M122" s="28">
        <v>644.20000000000005</v>
      </c>
      <c r="N122" s="28">
        <v>634.6</v>
      </c>
      <c r="O122" s="39">
        <v>14943250</v>
      </c>
      <c r="P122" s="40">
        <v>9.3380614657210398E-3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270.5</v>
      </c>
      <c r="F123" s="37">
        <v>270.36666666666667</v>
      </c>
      <c r="G123" s="38">
        <v>269.38333333333333</v>
      </c>
      <c r="H123" s="38">
        <v>268.26666666666665</v>
      </c>
      <c r="I123" s="38">
        <v>267.2833333333333</v>
      </c>
      <c r="J123" s="38">
        <v>271.48333333333335</v>
      </c>
      <c r="K123" s="38">
        <v>272.4666666666667</v>
      </c>
      <c r="L123" s="38">
        <v>273.58333333333337</v>
      </c>
      <c r="M123" s="28">
        <v>271.35000000000002</v>
      </c>
      <c r="N123" s="28">
        <v>269.25</v>
      </c>
      <c r="O123" s="39">
        <v>86940800</v>
      </c>
      <c r="P123" s="40">
        <v>5.179621887602205E-3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368.8</v>
      </c>
      <c r="F124" s="37">
        <v>365.60000000000008</v>
      </c>
      <c r="G124" s="38">
        <v>360.85000000000014</v>
      </c>
      <c r="H124" s="38">
        <v>352.90000000000003</v>
      </c>
      <c r="I124" s="38">
        <v>348.15000000000009</v>
      </c>
      <c r="J124" s="38">
        <v>373.55000000000018</v>
      </c>
      <c r="K124" s="38">
        <v>378.30000000000007</v>
      </c>
      <c r="L124" s="38">
        <v>386.25000000000023</v>
      </c>
      <c r="M124" s="28">
        <v>370.35</v>
      </c>
      <c r="N124" s="28">
        <v>357.65</v>
      </c>
      <c r="O124" s="39">
        <v>37132500</v>
      </c>
      <c r="P124" s="40">
        <v>1.3649082099228826E-2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2138.15</v>
      </c>
      <c r="F125" s="37">
        <v>2117.7166666666667</v>
      </c>
      <c r="G125" s="38">
        <v>2080.4833333333336</v>
      </c>
      <c r="H125" s="38">
        <v>2022.8166666666671</v>
      </c>
      <c r="I125" s="38">
        <v>1985.5833333333339</v>
      </c>
      <c r="J125" s="38">
        <v>2175.3833333333332</v>
      </c>
      <c r="K125" s="38">
        <v>2212.6166666666659</v>
      </c>
      <c r="L125" s="38">
        <v>2270.2833333333328</v>
      </c>
      <c r="M125" s="28">
        <v>2154.9499999999998</v>
      </c>
      <c r="N125" s="28">
        <v>2060.0500000000002</v>
      </c>
      <c r="O125" s="39">
        <v>432550</v>
      </c>
      <c r="P125" s="40">
        <v>-4.771864164235786E-2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573.35</v>
      </c>
      <c r="F126" s="37">
        <v>570.71666666666658</v>
      </c>
      <c r="G126" s="38">
        <v>565.68333333333317</v>
      </c>
      <c r="H126" s="38">
        <v>558.01666666666654</v>
      </c>
      <c r="I126" s="38">
        <v>552.98333333333312</v>
      </c>
      <c r="J126" s="38">
        <v>578.38333333333321</v>
      </c>
      <c r="K126" s="38">
        <v>583.41666666666674</v>
      </c>
      <c r="L126" s="38">
        <v>591.08333333333326</v>
      </c>
      <c r="M126" s="28">
        <v>575.75</v>
      </c>
      <c r="N126" s="28">
        <v>563.04999999999995</v>
      </c>
      <c r="O126" s="39">
        <v>47050200</v>
      </c>
      <c r="P126" s="40">
        <v>1.0730236065193435E-2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525.70000000000005</v>
      </c>
      <c r="F127" s="37">
        <v>526.56666666666672</v>
      </c>
      <c r="G127" s="38">
        <v>518.28333333333342</v>
      </c>
      <c r="H127" s="38">
        <v>510.86666666666667</v>
      </c>
      <c r="I127" s="38">
        <v>502.58333333333337</v>
      </c>
      <c r="J127" s="38">
        <v>533.98333333333346</v>
      </c>
      <c r="K127" s="38">
        <v>542.26666666666677</v>
      </c>
      <c r="L127" s="38">
        <v>549.68333333333351</v>
      </c>
      <c r="M127" s="28">
        <v>534.85</v>
      </c>
      <c r="N127" s="28">
        <v>519.15</v>
      </c>
      <c r="O127" s="39">
        <v>10491250</v>
      </c>
      <c r="P127" s="40">
        <v>-8.7398133931734963E-3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1795.95</v>
      </c>
      <c r="F128" s="37">
        <v>1809.4833333333333</v>
      </c>
      <c r="G128" s="38">
        <v>1774.7166666666667</v>
      </c>
      <c r="H128" s="38">
        <v>1753.4833333333333</v>
      </c>
      <c r="I128" s="38">
        <v>1718.7166666666667</v>
      </c>
      <c r="J128" s="38">
        <v>1830.7166666666667</v>
      </c>
      <c r="K128" s="38">
        <v>1865.4833333333336</v>
      </c>
      <c r="L128" s="38">
        <v>1886.7166666666667</v>
      </c>
      <c r="M128" s="28">
        <v>1844.25</v>
      </c>
      <c r="N128" s="28">
        <v>1788.25</v>
      </c>
      <c r="O128" s="39">
        <v>14185600</v>
      </c>
      <c r="P128" s="40">
        <v>0.1087350715938223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73.8</v>
      </c>
      <c r="F129" s="37">
        <v>74.316666666666677</v>
      </c>
      <c r="G129" s="38">
        <v>72.633333333333354</v>
      </c>
      <c r="H129" s="38">
        <v>71.466666666666683</v>
      </c>
      <c r="I129" s="38">
        <v>69.78333333333336</v>
      </c>
      <c r="J129" s="38">
        <v>75.483333333333348</v>
      </c>
      <c r="K129" s="38">
        <v>77.166666666666657</v>
      </c>
      <c r="L129" s="38">
        <v>78.333333333333343</v>
      </c>
      <c r="M129" s="28">
        <v>76</v>
      </c>
      <c r="N129" s="28">
        <v>73.150000000000006</v>
      </c>
      <c r="O129" s="39">
        <v>54686272</v>
      </c>
      <c r="P129" s="40">
        <v>3.164983164983165E-2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2045</v>
      </c>
      <c r="F130" s="37">
        <v>2044.8333333333333</v>
      </c>
      <c r="G130" s="38">
        <v>2020.1666666666665</v>
      </c>
      <c r="H130" s="38">
        <v>1995.3333333333333</v>
      </c>
      <c r="I130" s="38">
        <v>1970.6666666666665</v>
      </c>
      <c r="J130" s="38">
        <v>2069.6666666666665</v>
      </c>
      <c r="K130" s="38">
        <v>2094.333333333333</v>
      </c>
      <c r="L130" s="38">
        <v>2119.1666666666665</v>
      </c>
      <c r="M130" s="28">
        <v>2069.5</v>
      </c>
      <c r="N130" s="28">
        <v>2020</v>
      </c>
      <c r="O130" s="39">
        <v>1358000</v>
      </c>
      <c r="P130" s="40">
        <v>2.6455026455026454E-2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548.65</v>
      </c>
      <c r="F131" s="37">
        <v>549.99999999999989</v>
      </c>
      <c r="G131" s="38">
        <v>545.44999999999982</v>
      </c>
      <c r="H131" s="38">
        <v>542.24999999999989</v>
      </c>
      <c r="I131" s="38">
        <v>537.69999999999982</v>
      </c>
      <c r="J131" s="38">
        <v>553.19999999999982</v>
      </c>
      <c r="K131" s="38">
        <v>557.74999999999977</v>
      </c>
      <c r="L131" s="38">
        <v>560.94999999999982</v>
      </c>
      <c r="M131" s="28">
        <v>554.54999999999995</v>
      </c>
      <c r="N131" s="28">
        <v>546.79999999999995</v>
      </c>
      <c r="O131" s="39">
        <v>6188400</v>
      </c>
      <c r="P131" s="40">
        <v>4.3649061545176777E-4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335.25</v>
      </c>
      <c r="F132" s="37">
        <v>335.81666666666666</v>
      </c>
      <c r="G132" s="38">
        <v>332.2833333333333</v>
      </c>
      <c r="H132" s="38">
        <v>329.31666666666666</v>
      </c>
      <c r="I132" s="38">
        <v>325.7833333333333</v>
      </c>
      <c r="J132" s="38">
        <v>338.7833333333333</v>
      </c>
      <c r="K132" s="38">
        <v>342.31666666666672</v>
      </c>
      <c r="L132" s="38">
        <v>345.2833333333333</v>
      </c>
      <c r="M132" s="28">
        <v>339.35</v>
      </c>
      <c r="N132" s="28">
        <v>332.85</v>
      </c>
      <c r="O132" s="39">
        <v>18642000</v>
      </c>
      <c r="P132" s="40">
        <v>4.6346195300711358E-3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1587.35</v>
      </c>
      <c r="F133" s="37">
        <v>1585.6499999999999</v>
      </c>
      <c r="G133" s="38">
        <v>1575.6499999999996</v>
      </c>
      <c r="H133" s="38">
        <v>1563.9499999999998</v>
      </c>
      <c r="I133" s="38">
        <v>1553.9499999999996</v>
      </c>
      <c r="J133" s="38">
        <v>1597.3499999999997</v>
      </c>
      <c r="K133" s="38">
        <v>1607.3500000000001</v>
      </c>
      <c r="L133" s="38">
        <v>1619.0499999999997</v>
      </c>
      <c r="M133" s="28">
        <v>1595.65</v>
      </c>
      <c r="N133" s="28">
        <v>1573.95</v>
      </c>
      <c r="O133" s="39">
        <v>15311050</v>
      </c>
      <c r="P133" s="40">
        <v>2.967427083503922E-3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4302.7</v>
      </c>
      <c r="F134" s="37">
        <v>4286.8833333333341</v>
      </c>
      <c r="G134" s="38">
        <v>4252.2666666666682</v>
      </c>
      <c r="H134" s="38">
        <v>4201.8333333333339</v>
      </c>
      <c r="I134" s="38">
        <v>4167.2166666666681</v>
      </c>
      <c r="J134" s="38">
        <v>4337.3166666666684</v>
      </c>
      <c r="K134" s="38">
        <v>4371.9333333333352</v>
      </c>
      <c r="L134" s="38">
        <v>4422.3666666666686</v>
      </c>
      <c r="M134" s="28">
        <v>4321.5</v>
      </c>
      <c r="N134" s="28">
        <v>4236.45</v>
      </c>
      <c r="O134" s="39">
        <v>1497450</v>
      </c>
      <c r="P134" s="40">
        <v>1.836172600224421E-2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3458.15</v>
      </c>
      <c r="F135" s="37">
        <v>3450.2999999999997</v>
      </c>
      <c r="G135" s="38">
        <v>3416.2499999999995</v>
      </c>
      <c r="H135" s="38">
        <v>3374.35</v>
      </c>
      <c r="I135" s="38">
        <v>3340.2999999999997</v>
      </c>
      <c r="J135" s="38">
        <v>3492.1999999999994</v>
      </c>
      <c r="K135" s="38">
        <v>3526.2499999999995</v>
      </c>
      <c r="L135" s="38">
        <v>3568.1499999999992</v>
      </c>
      <c r="M135" s="28">
        <v>3484.35</v>
      </c>
      <c r="N135" s="28">
        <v>3408.4</v>
      </c>
      <c r="O135" s="39">
        <v>1438800</v>
      </c>
      <c r="P135" s="40">
        <v>-2.2191400832177531E-3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620.25</v>
      </c>
      <c r="F136" s="37">
        <v>619.93333333333328</v>
      </c>
      <c r="G136" s="38">
        <v>614.86666666666656</v>
      </c>
      <c r="H136" s="38">
        <v>609.48333333333323</v>
      </c>
      <c r="I136" s="38">
        <v>604.41666666666652</v>
      </c>
      <c r="J136" s="38">
        <v>625.31666666666661</v>
      </c>
      <c r="K136" s="38">
        <v>630.38333333333344</v>
      </c>
      <c r="L136" s="38">
        <v>635.76666666666665</v>
      </c>
      <c r="M136" s="28">
        <v>625</v>
      </c>
      <c r="N136" s="28">
        <v>614.54999999999995</v>
      </c>
      <c r="O136" s="39">
        <v>9103500</v>
      </c>
      <c r="P136" s="40">
        <v>-8.0577938316198951E-3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1040.2</v>
      </c>
      <c r="F137" s="37">
        <v>1038.3333333333333</v>
      </c>
      <c r="G137" s="38">
        <v>1032.1666666666665</v>
      </c>
      <c r="H137" s="38">
        <v>1024.1333333333332</v>
      </c>
      <c r="I137" s="38">
        <v>1017.9666666666665</v>
      </c>
      <c r="J137" s="38">
        <v>1046.3666666666666</v>
      </c>
      <c r="K137" s="38">
        <v>1052.5333333333331</v>
      </c>
      <c r="L137" s="38">
        <v>1060.5666666666666</v>
      </c>
      <c r="M137" s="28">
        <v>1044.5</v>
      </c>
      <c r="N137" s="28">
        <v>1030.3</v>
      </c>
      <c r="O137" s="39">
        <v>15012200</v>
      </c>
      <c r="P137" s="40">
        <v>7.9331746698399366E-4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184.75</v>
      </c>
      <c r="F138" s="37">
        <v>184.63333333333335</v>
      </c>
      <c r="G138" s="38">
        <v>182.91666666666671</v>
      </c>
      <c r="H138" s="38">
        <v>181.08333333333337</v>
      </c>
      <c r="I138" s="38">
        <v>179.36666666666673</v>
      </c>
      <c r="J138" s="38">
        <v>186.4666666666667</v>
      </c>
      <c r="K138" s="38">
        <v>188.18333333333334</v>
      </c>
      <c r="L138" s="38">
        <v>190.01666666666668</v>
      </c>
      <c r="M138" s="28">
        <v>186.35</v>
      </c>
      <c r="N138" s="28">
        <v>182.8</v>
      </c>
      <c r="O138" s="39">
        <v>23840000</v>
      </c>
      <c r="P138" s="40">
        <v>7.3487031700288183E-2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92.7</v>
      </c>
      <c r="F139" s="37">
        <v>93.2</v>
      </c>
      <c r="G139" s="38">
        <v>91.7</v>
      </c>
      <c r="H139" s="38">
        <v>90.7</v>
      </c>
      <c r="I139" s="38">
        <v>89.2</v>
      </c>
      <c r="J139" s="38">
        <v>94.2</v>
      </c>
      <c r="K139" s="38">
        <v>95.7</v>
      </c>
      <c r="L139" s="38">
        <v>96.7</v>
      </c>
      <c r="M139" s="28">
        <v>94.7</v>
      </c>
      <c r="N139" s="28">
        <v>92.2</v>
      </c>
      <c r="O139" s="39">
        <v>26919000</v>
      </c>
      <c r="P139" s="40">
        <v>6.8447037701974862E-3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494.4</v>
      </c>
      <c r="F140" s="37">
        <v>493.58333333333331</v>
      </c>
      <c r="G140" s="38">
        <v>489.36666666666662</v>
      </c>
      <c r="H140" s="38">
        <v>484.33333333333331</v>
      </c>
      <c r="I140" s="38">
        <v>480.11666666666662</v>
      </c>
      <c r="J140" s="38">
        <v>498.61666666666662</v>
      </c>
      <c r="K140" s="38">
        <v>502.83333333333331</v>
      </c>
      <c r="L140" s="38">
        <v>507.86666666666662</v>
      </c>
      <c r="M140" s="28">
        <v>497.8</v>
      </c>
      <c r="N140" s="28">
        <v>488.55</v>
      </c>
      <c r="O140" s="39">
        <v>10673400</v>
      </c>
      <c r="P140" s="40">
        <v>-1.4168544722355635E-2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7967.25</v>
      </c>
      <c r="F141" s="37">
        <v>7944.3</v>
      </c>
      <c r="G141" s="38">
        <v>7871.75</v>
      </c>
      <c r="H141" s="38">
        <v>7776.25</v>
      </c>
      <c r="I141" s="38">
        <v>7703.7</v>
      </c>
      <c r="J141" s="38">
        <v>8039.8</v>
      </c>
      <c r="K141" s="38">
        <v>8112.3500000000013</v>
      </c>
      <c r="L141" s="38">
        <v>8207.85</v>
      </c>
      <c r="M141" s="28">
        <v>8016.85</v>
      </c>
      <c r="N141" s="28">
        <v>7848.8</v>
      </c>
      <c r="O141" s="39">
        <v>3230000</v>
      </c>
      <c r="P141" s="40">
        <v>2.1182421751501739E-2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788.95</v>
      </c>
      <c r="F142" s="37">
        <v>785.2833333333333</v>
      </c>
      <c r="G142" s="38">
        <v>779.06666666666661</v>
      </c>
      <c r="H142" s="38">
        <v>769.18333333333328</v>
      </c>
      <c r="I142" s="38">
        <v>762.96666666666658</v>
      </c>
      <c r="J142" s="38">
        <v>795.16666666666663</v>
      </c>
      <c r="K142" s="38">
        <v>801.38333333333333</v>
      </c>
      <c r="L142" s="38">
        <v>811.26666666666665</v>
      </c>
      <c r="M142" s="28">
        <v>791.5</v>
      </c>
      <c r="N142" s="28">
        <v>775.4</v>
      </c>
      <c r="O142" s="39">
        <v>14292500</v>
      </c>
      <c r="P142" s="40">
        <v>-1.7488632388947185E-4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1297.6500000000001</v>
      </c>
      <c r="F143" s="37">
        <v>1299.0166666666667</v>
      </c>
      <c r="G143" s="38">
        <v>1279.2333333333333</v>
      </c>
      <c r="H143" s="38">
        <v>1260.8166666666666</v>
      </c>
      <c r="I143" s="38">
        <v>1241.0333333333333</v>
      </c>
      <c r="J143" s="38">
        <v>1317.4333333333334</v>
      </c>
      <c r="K143" s="38">
        <v>1337.2166666666667</v>
      </c>
      <c r="L143" s="38">
        <v>1355.6333333333334</v>
      </c>
      <c r="M143" s="28">
        <v>1318.8</v>
      </c>
      <c r="N143" s="28">
        <v>1280.5999999999999</v>
      </c>
      <c r="O143" s="39">
        <v>3126000</v>
      </c>
      <c r="P143" s="40">
        <v>4.4805735134097164E-4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1589.85</v>
      </c>
      <c r="F144" s="37">
        <v>1586.8166666666666</v>
      </c>
      <c r="G144" s="38">
        <v>1538.6333333333332</v>
      </c>
      <c r="H144" s="38">
        <v>1487.4166666666665</v>
      </c>
      <c r="I144" s="38">
        <v>1439.2333333333331</v>
      </c>
      <c r="J144" s="38">
        <v>1638.0333333333333</v>
      </c>
      <c r="K144" s="38">
        <v>1686.2166666666667</v>
      </c>
      <c r="L144" s="38">
        <v>1737.4333333333334</v>
      </c>
      <c r="M144" s="28">
        <v>1635</v>
      </c>
      <c r="N144" s="28">
        <v>1535.6</v>
      </c>
      <c r="O144" s="39">
        <v>965600</v>
      </c>
      <c r="P144" s="40">
        <v>8.3118339876612449E-2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826.15</v>
      </c>
      <c r="F145" s="37">
        <v>826</v>
      </c>
      <c r="G145" s="38">
        <v>822.3</v>
      </c>
      <c r="H145" s="38">
        <v>818.44999999999993</v>
      </c>
      <c r="I145" s="38">
        <v>814.74999999999989</v>
      </c>
      <c r="J145" s="38">
        <v>829.85</v>
      </c>
      <c r="K145" s="38">
        <v>833.55000000000007</v>
      </c>
      <c r="L145" s="38">
        <v>837.40000000000009</v>
      </c>
      <c r="M145" s="28">
        <v>829.7</v>
      </c>
      <c r="N145" s="28">
        <v>822.15</v>
      </c>
      <c r="O145" s="39">
        <v>1849250</v>
      </c>
      <c r="P145" s="40">
        <v>-2.3343631994507379E-2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766.95</v>
      </c>
      <c r="F146" s="37">
        <v>765.90000000000009</v>
      </c>
      <c r="G146" s="38">
        <v>759.45000000000016</v>
      </c>
      <c r="H146" s="38">
        <v>751.95</v>
      </c>
      <c r="I146" s="38">
        <v>745.50000000000011</v>
      </c>
      <c r="J146" s="38">
        <v>773.4000000000002</v>
      </c>
      <c r="K146" s="38">
        <v>779.85</v>
      </c>
      <c r="L146" s="38">
        <v>787.35000000000025</v>
      </c>
      <c r="M146" s="28">
        <v>772.35</v>
      </c>
      <c r="N146" s="28">
        <v>758.4</v>
      </c>
      <c r="O146" s="39">
        <v>2768400</v>
      </c>
      <c r="P146" s="40">
        <v>1.1916075736530448E-2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3066.45</v>
      </c>
      <c r="F147" s="37">
        <v>3060.7000000000003</v>
      </c>
      <c r="G147" s="38">
        <v>3033.2500000000005</v>
      </c>
      <c r="H147" s="38">
        <v>3000.05</v>
      </c>
      <c r="I147" s="38">
        <v>2972.6000000000004</v>
      </c>
      <c r="J147" s="38">
        <v>3093.9000000000005</v>
      </c>
      <c r="K147" s="38">
        <v>3121.3500000000004</v>
      </c>
      <c r="L147" s="38">
        <v>3154.5500000000006</v>
      </c>
      <c r="M147" s="28">
        <v>3088.15</v>
      </c>
      <c r="N147" s="28">
        <v>3027.5</v>
      </c>
      <c r="O147" s="39">
        <v>2384400</v>
      </c>
      <c r="P147" s="40">
        <v>1.0424612255275871E-2</v>
      </c>
    </row>
    <row r="148" spans="1:16" ht="12.75" customHeight="1">
      <c r="A148" s="28">
        <v>138</v>
      </c>
      <c r="B148" s="29" t="s">
        <v>49</v>
      </c>
      <c r="C148" s="30" t="s">
        <v>957</v>
      </c>
      <c r="D148" s="31">
        <v>44742</v>
      </c>
      <c r="E148" s="37">
        <v>122.9</v>
      </c>
      <c r="F148" s="37">
        <v>123.41666666666667</v>
      </c>
      <c r="G148" s="38">
        <v>122.03333333333335</v>
      </c>
      <c r="H148" s="38">
        <v>121.16666666666667</v>
      </c>
      <c r="I148" s="38">
        <v>119.78333333333335</v>
      </c>
      <c r="J148" s="38">
        <v>124.28333333333335</v>
      </c>
      <c r="K148" s="38">
        <v>125.66666666666667</v>
      </c>
      <c r="L148" s="38">
        <v>126.53333333333335</v>
      </c>
      <c r="M148" s="28">
        <v>124.8</v>
      </c>
      <c r="N148" s="28">
        <v>122.55</v>
      </c>
      <c r="O148" s="39">
        <v>32115500</v>
      </c>
      <c r="P148" s="40">
        <v>3.1138582260349689E-5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2509.25</v>
      </c>
      <c r="F149" s="37">
        <v>2525.9666666666667</v>
      </c>
      <c r="G149" s="38">
        <v>2476.9333333333334</v>
      </c>
      <c r="H149" s="38">
        <v>2444.6166666666668</v>
      </c>
      <c r="I149" s="38">
        <v>2395.5833333333335</v>
      </c>
      <c r="J149" s="38">
        <v>2558.2833333333333</v>
      </c>
      <c r="K149" s="38">
        <v>2607.3166666666671</v>
      </c>
      <c r="L149" s="38">
        <v>2639.6333333333332</v>
      </c>
      <c r="M149" s="28">
        <v>2575</v>
      </c>
      <c r="N149" s="28">
        <v>2493.65</v>
      </c>
      <c r="O149" s="39">
        <v>1671075</v>
      </c>
      <c r="P149" s="40">
        <v>-1.6074188562596601E-2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69789.399999999994</v>
      </c>
      <c r="F150" s="37">
        <v>69659.166666666672</v>
      </c>
      <c r="G150" s="38">
        <v>69194.083333333343</v>
      </c>
      <c r="H150" s="38">
        <v>68598.766666666677</v>
      </c>
      <c r="I150" s="38">
        <v>68133.683333333349</v>
      </c>
      <c r="J150" s="38">
        <v>70254.483333333337</v>
      </c>
      <c r="K150" s="38">
        <v>70719.56666666668</v>
      </c>
      <c r="L150" s="38">
        <v>71314.883333333331</v>
      </c>
      <c r="M150" s="28">
        <v>70124.25</v>
      </c>
      <c r="N150" s="28">
        <v>69063.850000000006</v>
      </c>
      <c r="O150" s="39">
        <v>114640</v>
      </c>
      <c r="P150" s="40">
        <v>2.88688653661097E-3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1063.3</v>
      </c>
      <c r="F151" s="37">
        <v>1063.5</v>
      </c>
      <c r="G151" s="38">
        <v>1055.0999999999999</v>
      </c>
      <c r="H151" s="38">
        <v>1046.8999999999999</v>
      </c>
      <c r="I151" s="38">
        <v>1038.4999999999998</v>
      </c>
      <c r="J151" s="38">
        <v>1071.7</v>
      </c>
      <c r="K151" s="38">
        <v>1080.1000000000001</v>
      </c>
      <c r="L151" s="38">
        <v>1088.3000000000002</v>
      </c>
      <c r="M151" s="28">
        <v>1071.9000000000001</v>
      </c>
      <c r="N151" s="28">
        <v>1055.3</v>
      </c>
      <c r="O151" s="39">
        <v>4198500</v>
      </c>
      <c r="P151" s="40">
        <v>1.9688562734920352E-3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275.3</v>
      </c>
      <c r="F152" s="37">
        <v>274.89999999999998</v>
      </c>
      <c r="G152" s="38">
        <v>270.79999999999995</v>
      </c>
      <c r="H152" s="38">
        <v>266.29999999999995</v>
      </c>
      <c r="I152" s="38">
        <v>262.19999999999993</v>
      </c>
      <c r="J152" s="38">
        <v>279.39999999999998</v>
      </c>
      <c r="K152" s="38">
        <v>283.5</v>
      </c>
      <c r="L152" s="38">
        <v>288</v>
      </c>
      <c r="M152" s="28">
        <v>279</v>
      </c>
      <c r="N152" s="28">
        <v>270.39999999999998</v>
      </c>
      <c r="O152" s="39">
        <v>2926400</v>
      </c>
      <c r="P152" s="40">
        <v>-1.6137708445400752E-2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90.9</v>
      </c>
      <c r="F153" s="37">
        <v>90.25</v>
      </c>
      <c r="G153" s="38">
        <v>88.85</v>
      </c>
      <c r="H153" s="38">
        <v>86.8</v>
      </c>
      <c r="I153" s="38">
        <v>85.399999999999991</v>
      </c>
      <c r="J153" s="38">
        <v>92.3</v>
      </c>
      <c r="K153" s="38">
        <v>93.7</v>
      </c>
      <c r="L153" s="38">
        <v>95.75</v>
      </c>
      <c r="M153" s="28">
        <v>91.65</v>
      </c>
      <c r="N153" s="28">
        <v>88.2</v>
      </c>
      <c r="O153" s="39">
        <v>52827500</v>
      </c>
      <c r="P153" s="40">
        <v>1.5356967815716386E-2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3685.45</v>
      </c>
      <c r="F154" s="37">
        <v>3760.6</v>
      </c>
      <c r="G154" s="38">
        <v>3543.2</v>
      </c>
      <c r="H154" s="38">
        <v>3400.95</v>
      </c>
      <c r="I154" s="38">
        <v>3183.5499999999997</v>
      </c>
      <c r="J154" s="38">
        <v>3902.85</v>
      </c>
      <c r="K154" s="38">
        <v>4120.25</v>
      </c>
      <c r="L154" s="38">
        <v>4262.5</v>
      </c>
      <c r="M154" s="28">
        <v>3978</v>
      </c>
      <c r="N154" s="28">
        <v>3618.35</v>
      </c>
      <c r="O154" s="39">
        <v>1880375</v>
      </c>
      <c r="P154" s="40">
        <v>2.7948612819461528E-2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3638.95</v>
      </c>
      <c r="F155" s="37">
        <v>3632.5666666666671</v>
      </c>
      <c r="G155" s="38">
        <v>3585.1333333333341</v>
      </c>
      <c r="H155" s="38">
        <v>3531.3166666666671</v>
      </c>
      <c r="I155" s="38">
        <v>3483.8833333333341</v>
      </c>
      <c r="J155" s="38">
        <v>3686.3833333333341</v>
      </c>
      <c r="K155" s="38">
        <v>3733.8166666666675</v>
      </c>
      <c r="L155" s="38">
        <v>3787.6333333333341</v>
      </c>
      <c r="M155" s="28">
        <v>3680</v>
      </c>
      <c r="N155" s="28">
        <v>3578.75</v>
      </c>
      <c r="O155" s="39">
        <v>352800</v>
      </c>
      <c r="P155" s="40">
        <v>6.4184852374839542E-3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31.55</v>
      </c>
      <c r="F156" s="37">
        <v>31.616666666666664</v>
      </c>
      <c r="G156" s="38">
        <v>31.233333333333327</v>
      </c>
      <c r="H156" s="38">
        <v>30.916666666666664</v>
      </c>
      <c r="I156" s="38">
        <v>30.533333333333328</v>
      </c>
      <c r="J156" s="38">
        <v>31.933333333333326</v>
      </c>
      <c r="K156" s="38">
        <v>32.316666666666663</v>
      </c>
      <c r="L156" s="38">
        <v>32.633333333333326</v>
      </c>
      <c r="M156" s="28">
        <v>32</v>
      </c>
      <c r="N156" s="28">
        <v>31.3</v>
      </c>
      <c r="O156" s="39">
        <v>26376000</v>
      </c>
      <c r="P156" s="40">
        <v>6.2950669566212659E-3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16801.650000000001</v>
      </c>
      <c r="F157" s="37">
        <v>16745.266666666666</v>
      </c>
      <c r="G157" s="38">
        <v>16614.433333333334</v>
      </c>
      <c r="H157" s="38">
        <v>16427.216666666667</v>
      </c>
      <c r="I157" s="38">
        <v>16296.383333333335</v>
      </c>
      <c r="J157" s="38">
        <v>16932.483333333334</v>
      </c>
      <c r="K157" s="38">
        <v>17063.316666666669</v>
      </c>
      <c r="L157" s="38">
        <v>17250.533333333333</v>
      </c>
      <c r="M157" s="28">
        <v>16876.099999999999</v>
      </c>
      <c r="N157" s="28">
        <v>16558.05</v>
      </c>
      <c r="O157" s="39">
        <v>436640</v>
      </c>
      <c r="P157" s="40">
        <v>-1.7030425141545007E-2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119.95</v>
      </c>
      <c r="F158" s="37">
        <v>119.60000000000001</v>
      </c>
      <c r="G158" s="38">
        <v>118.50000000000001</v>
      </c>
      <c r="H158" s="38">
        <v>117.05000000000001</v>
      </c>
      <c r="I158" s="38">
        <v>115.95000000000002</v>
      </c>
      <c r="J158" s="38">
        <v>121.05000000000001</v>
      </c>
      <c r="K158" s="38">
        <v>122.15</v>
      </c>
      <c r="L158" s="38">
        <v>123.60000000000001</v>
      </c>
      <c r="M158" s="28">
        <v>120.7</v>
      </c>
      <c r="N158" s="28">
        <v>118.15</v>
      </c>
      <c r="O158" s="39">
        <v>51720650</v>
      </c>
      <c r="P158" s="40">
        <v>1.9277744767940846E-2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155.65</v>
      </c>
      <c r="F159" s="37">
        <v>155.71666666666667</v>
      </c>
      <c r="G159" s="38">
        <v>154.43333333333334</v>
      </c>
      <c r="H159" s="38">
        <v>153.21666666666667</v>
      </c>
      <c r="I159" s="38">
        <v>151.93333333333334</v>
      </c>
      <c r="J159" s="38">
        <v>156.93333333333334</v>
      </c>
      <c r="K159" s="38">
        <v>158.2166666666667</v>
      </c>
      <c r="L159" s="38">
        <v>159.43333333333334</v>
      </c>
      <c r="M159" s="28">
        <v>157</v>
      </c>
      <c r="N159" s="28">
        <v>154.5</v>
      </c>
      <c r="O159" s="39">
        <v>72811800</v>
      </c>
      <c r="P159" s="40">
        <v>-1.6249518675394686E-2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793.1</v>
      </c>
      <c r="F160" s="37">
        <v>790.96666666666658</v>
      </c>
      <c r="G160" s="38">
        <v>782.18333333333317</v>
      </c>
      <c r="H160" s="38">
        <v>771.26666666666654</v>
      </c>
      <c r="I160" s="38">
        <v>762.48333333333312</v>
      </c>
      <c r="J160" s="38">
        <v>801.88333333333321</v>
      </c>
      <c r="K160" s="38">
        <v>810.66666666666674</v>
      </c>
      <c r="L160" s="38">
        <v>821.58333333333326</v>
      </c>
      <c r="M160" s="28">
        <v>799.75</v>
      </c>
      <c r="N160" s="28">
        <v>780.05</v>
      </c>
      <c r="O160" s="39">
        <v>4578000</v>
      </c>
      <c r="P160" s="40">
        <v>-2.6785714285714284E-2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3182.1</v>
      </c>
      <c r="F161" s="37">
        <v>3176.4833333333336</v>
      </c>
      <c r="G161" s="38">
        <v>3142.6166666666672</v>
      </c>
      <c r="H161" s="38">
        <v>3103.1333333333337</v>
      </c>
      <c r="I161" s="38">
        <v>3069.2666666666673</v>
      </c>
      <c r="J161" s="38">
        <v>3215.9666666666672</v>
      </c>
      <c r="K161" s="38">
        <v>3249.8333333333339</v>
      </c>
      <c r="L161" s="38">
        <v>3289.3166666666671</v>
      </c>
      <c r="M161" s="28">
        <v>3210.35</v>
      </c>
      <c r="N161" s="28">
        <v>3137</v>
      </c>
      <c r="O161" s="39">
        <v>265650</v>
      </c>
      <c r="P161" s="40">
        <v>2.5774688676513176E-2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164.4</v>
      </c>
      <c r="F162" s="37">
        <v>164.33333333333334</v>
      </c>
      <c r="G162" s="38">
        <v>163.31666666666669</v>
      </c>
      <c r="H162" s="38">
        <v>162.23333333333335</v>
      </c>
      <c r="I162" s="38">
        <v>161.2166666666667</v>
      </c>
      <c r="J162" s="38">
        <v>165.41666666666669</v>
      </c>
      <c r="K162" s="38">
        <v>166.43333333333334</v>
      </c>
      <c r="L162" s="38">
        <v>167.51666666666668</v>
      </c>
      <c r="M162" s="28">
        <v>165.35</v>
      </c>
      <c r="N162" s="28">
        <v>163.25</v>
      </c>
      <c r="O162" s="39">
        <v>49511000</v>
      </c>
      <c r="P162" s="40">
        <v>1.2837678191698827E-2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41499</v>
      </c>
      <c r="F163" s="37">
        <v>41378</v>
      </c>
      <c r="G163" s="38">
        <v>41176</v>
      </c>
      <c r="H163" s="38">
        <v>40853</v>
      </c>
      <c r="I163" s="38">
        <v>40651</v>
      </c>
      <c r="J163" s="38">
        <v>41701</v>
      </c>
      <c r="K163" s="38">
        <v>41903</v>
      </c>
      <c r="L163" s="38">
        <v>42226</v>
      </c>
      <c r="M163" s="28">
        <v>41580</v>
      </c>
      <c r="N163" s="28">
        <v>41055</v>
      </c>
      <c r="O163" s="39">
        <v>103185</v>
      </c>
      <c r="P163" s="40">
        <v>-8.6467790747946395E-3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1707.75</v>
      </c>
      <c r="F164" s="37">
        <v>1711.9666666666665</v>
      </c>
      <c r="G164" s="38">
        <v>1692.9333333333329</v>
      </c>
      <c r="H164" s="38">
        <v>1678.1166666666666</v>
      </c>
      <c r="I164" s="38">
        <v>1659.083333333333</v>
      </c>
      <c r="J164" s="38">
        <v>1726.7833333333328</v>
      </c>
      <c r="K164" s="38">
        <v>1745.8166666666662</v>
      </c>
      <c r="L164" s="38">
        <v>1760.6333333333328</v>
      </c>
      <c r="M164" s="28">
        <v>1731</v>
      </c>
      <c r="N164" s="28">
        <v>1697.15</v>
      </c>
      <c r="O164" s="39">
        <v>3089075</v>
      </c>
      <c r="P164" s="40">
        <v>1.234679163662581E-2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3500.45</v>
      </c>
      <c r="F165" s="37">
        <v>3523.3166666666671</v>
      </c>
      <c r="G165" s="38">
        <v>3461.5833333333339</v>
      </c>
      <c r="H165" s="38">
        <v>3422.7166666666667</v>
      </c>
      <c r="I165" s="38">
        <v>3360.9833333333336</v>
      </c>
      <c r="J165" s="38">
        <v>3562.1833333333343</v>
      </c>
      <c r="K165" s="38">
        <v>3623.916666666667</v>
      </c>
      <c r="L165" s="38">
        <v>3662.7833333333347</v>
      </c>
      <c r="M165" s="28">
        <v>3585.05</v>
      </c>
      <c r="N165" s="28">
        <v>3484.45</v>
      </c>
      <c r="O165" s="39">
        <v>382950</v>
      </c>
      <c r="P165" s="40">
        <v>-3.3320711851571372E-2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222.15</v>
      </c>
      <c r="F166" s="37">
        <v>221.26666666666665</v>
      </c>
      <c r="G166" s="38">
        <v>219.18333333333331</v>
      </c>
      <c r="H166" s="38">
        <v>216.21666666666667</v>
      </c>
      <c r="I166" s="38">
        <v>214.13333333333333</v>
      </c>
      <c r="J166" s="38">
        <v>224.23333333333329</v>
      </c>
      <c r="K166" s="38">
        <v>226.31666666666666</v>
      </c>
      <c r="L166" s="38">
        <v>229.28333333333327</v>
      </c>
      <c r="M166" s="28">
        <v>223.35</v>
      </c>
      <c r="N166" s="28">
        <v>218.3</v>
      </c>
      <c r="O166" s="39">
        <v>21126000</v>
      </c>
      <c r="P166" s="40">
        <v>1.4843637411730797E-2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107.85</v>
      </c>
      <c r="F167" s="37">
        <v>107.83333333333333</v>
      </c>
      <c r="G167" s="38">
        <v>107.11666666666666</v>
      </c>
      <c r="H167" s="38">
        <v>106.38333333333333</v>
      </c>
      <c r="I167" s="38">
        <v>105.66666666666666</v>
      </c>
      <c r="J167" s="38">
        <v>108.56666666666666</v>
      </c>
      <c r="K167" s="38">
        <v>109.28333333333333</v>
      </c>
      <c r="L167" s="38">
        <v>110.01666666666667</v>
      </c>
      <c r="M167" s="28">
        <v>108.55</v>
      </c>
      <c r="N167" s="28">
        <v>107.1</v>
      </c>
      <c r="O167" s="39">
        <v>36623400</v>
      </c>
      <c r="P167" s="40">
        <v>2.0031082714557072E-2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2108.35</v>
      </c>
      <c r="F168" s="37">
        <v>2089.9166666666665</v>
      </c>
      <c r="G168" s="38">
        <v>2062.833333333333</v>
      </c>
      <c r="H168" s="38">
        <v>2017.3166666666666</v>
      </c>
      <c r="I168" s="38">
        <v>1990.2333333333331</v>
      </c>
      <c r="J168" s="38">
        <v>2135.4333333333329</v>
      </c>
      <c r="K168" s="38">
        <v>2162.516666666666</v>
      </c>
      <c r="L168" s="38">
        <v>2208.0333333333328</v>
      </c>
      <c r="M168" s="28">
        <v>2117</v>
      </c>
      <c r="N168" s="28">
        <v>2044.4</v>
      </c>
      <c r="O168" s="39">
        <v>3375500</v>
      </c>
      <c r="P168" s="40">
        <v>-7.7895355673133449E-3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2585.3000000000002</v>
      </c>
      <c r="F169" s="37">
        <v>2583.6166666666668</v>
      </c>
      <c r="G169" s="38">
        <v>2555.0833333333335</v>
      </c>
      <c r="H169" s="38">
        <v>2524.8666666666668</v>
      </c>
      <c r="I169" s="38">
        <v>2496.3333333333335</v>
      </c>
      <c r="J169" s="38">
        <v>2613.8333333333335</v>
      </c>
      <c r="K169" s="38">
        <v>2642.3666666666663</v>
      </c>
      <c r="L169" s="38">
        <v>2672.5833333333335</v>
      </c>
      <c r="M169" s="28">
        <v>2612.15</v>
      </c>
      <c r="N169" s="28">
        <v>2553.4</v>
      </c>
      <c r="O169" s="39">
        <v>1703250</v>
      </c>
      <c r="P169" s="40">
        <v>-8.4412749235919082E-3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30.35</v>
      </c>
      <c r="F170" s="37">
        <v>30.3</v>
      </c>
      <c r="G170" s="38">
        <v>30.150000000000002</v>
      </c>
      <c r="H170" s="38">
        <v>29.950000000000003</v>
      </c>
      <c r="I170" s="38">
        <v>29.800000000000004</v>
      </c>
      <c r="J170" s="38">
        <v>30.5</v>
      </c>
      <c r="K170" s="38">
        <v>30.65</v>
      </c>
      <c r="L170" s="38">
        <v>30.849999999999998</v>
      </c>
      <c r="M170" s="28">
        <v>30.45</v>
      </c>
      <c r="N170" s="28">
        <v>30.1</v>
      </c>
      <c r="O170" s="39">
        <v>242368000</v>
      </c>
      <c r="P170" s="40">
        <v>5.9768893611369372E-3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2314.85</v>
      </c>
      <c r="F171" s="37">
        <v>2305.9500000000003</v>
      </c>
      <c r="G171" s="38">
        <v>2288.9000000000005</v>
      </c>
      <c r="H171" s="38">
        <v>2262.9500000000003</v>
      </c>
      <c r="I171" s="38">
        <v>2245.9000000000005</v>
      </c>
      <c r="J171" s="38">
        <v>2331.9000000000005</v>
      </c>
      <c r="K171" s="38">
        <v>2348.9500000000007</v>
      </c>
      <c r="L171" s="38">
        <v>2374.9000000000005</v>
      </c>
      <c r="M171" s="28">
        <v>2323</v>
      </c>
      <c r="N171" s="28">
        <v>2280</v>
      </c>
      <c r="O171" s="39">
        <v>676800</v>
      </c>
      <c r="P171" s="40">
        <v>2.2665457842248413E-2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225.3</v>
      </c>
      <c r="F172" s="37">
        <v>225.54999999999998</v>
      </c>
      <c r="G172" s="38">
        <v>223.24999999999997</v>
      </c>
      <c r="H172" s="38">
        <v>221.2</v>
      </c>
      <c r="I172" s="38">
        <v>218.89999999999998</v>
      </c>
      <c r="J172" s="38">
        <v>227.59999999999997</v>
      </c>
      <c r="K172" s="38">
        <v>229.89999999999998</v>
      </c>
      <c r="L172" s="38">
        <v>231.94999999999996</v>
      </c>
      <c r="M172" s="28">
        <v>227.85</v>
      </c>
      <c r="N172" s="28">
        <v>223.5</v>
      </c>
      <c r="O172" s="39">
        <v>56035835</v>
      </c>
      <c r="P172" s="40">
        <v>1.1663337684615426E-2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1771.35</v>
      </c>
      <c r="F173" s="37">
        <v>1772.5166666666664</v>
      </c>
      <c r="G173" s="38">
        <v>1755.4833333333329</v>
      </c>
      <c r="H173" s="38">
        <v>1739.6166666666666</v>
      </c>
      <c r="I173" s="38">
        <v>1722.583333333333</v>
      </c>
      <c r="J173" s="38">
        <v>1788.3833333333328</v>
      </c>
      <c r="K173" s="38">
        <v>1805.4166666666665</v>
      </c>
      <c r="L173" s="38">
        <v>1821.2833333333326</v>
      </c>
      <c r="M173" s="28">
        <v>1789.55</v>
      </c>
      <c r="N173" s="28">
        <v>1756.65</v>
      </c>
      <c r="O173" s="39">
        <v>1967031</v>
      </c>
      <c r="P173" s="40">
        <v>-1.588271227855834E-2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169.25</v>
      </c>
      <c r="F174" s="37">
        <v>169.91666666666666</v>
      </c>
      <c r="G174" s="38">
        <v>166.83333333333331</v>
      </c>
      <c r="H174" s="38">
        <v>164.41666666666666</v>
      </c>
      <c r="I174" s="38">
        <v>161.33333333333331</v>
      </c>
      <c r="J174" s="38">
        <v>172.33333333333331</v>
      </c>
      <c r="K174" s="38">
        <v>175.41666666666663</v>
      </c>
      <c r="L174" s="38">
        <v>177.83333333333331</v>
      </c>
      <c r="M174" s="28">
        <v>173</v>
      </c>
      <c r="N174" s="28">
        <v>167.5</v>
      </c>
      <c r="O174" s="39">
        <v>6452000</v>
      </c>
      <c r="P174" s="40">
        <v>1.3191588422441221E-3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603.75</v>
      </c>
      <c r="F175" s="37">
        <v>604.48333333333335</v>
      </c>
      <c r="G175" s="38">
        <v>600.01666666666665</v>
      </c>
      <c r="H175" s="38">
        <v>596.2833333333333</v>
      </c>
      <c r="I175" s="38">
        <v>591.81666666666661</v>
      </c>
      <c r="J175" s="38">
        <v>608.2166666666667</v>
      </c>
      <c r="K175" s="38">
        <v>612.68333333333339</v>
      </c>
      <c r="L175" s="38">
        <v>616.41666666666674</v>
      </c>
      <c r="M175" s="28">
        <v>608.95000000000005</v>
      </c>
      <c r="N175" s="28">
        <v>600.75</v>
      </c>
      <c r="O175" s="39">
        <v>3755300</v>
      </c>
      <c r="P175" s="40">
        <v>7.4155117918794061E-2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114.25</v>
      </c>
      <c r="F176" s="37">
        <v>113.58333333333333</v>
      </c>
      <c r="G176" s="38">
        <v>112.21666666666665</v>
      </c>
      <c r="H176" s="38">
        <v>110.18333333333332</v>
      </c>
      <c r="I176" s="38">
        <v>108.81666666666665</v>
      </c>
      <c r="J176" s="38">
        <v>115.61666666666666</v>
      </c>
      <c r="K176" s="38">
        <v>116.98333333333333</v>
      </c>
      <c r="L176" s="38">
        <v>119.01666666666667</v>
      </c>
      <c r="M176" s="28">
        <v>114.95</v>
      </c>
      <c r="N176" s="28">
        <v>111.55</v>
      </c>
      <c r="O176" s="39">
        <v>54056100</v>
      </c>
      <c r="P176" s="40">
        <v>2.3780077840171967E-2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117.9</v>
      </c>
      <c r="F177" s="37">
        <v>117.68333333333334</v>
      </c>
      <c r="G177" s="38">
        <v>117.01666666666668</v>
      </c>
      <c r="H177" s="38">
        <v>116.13333333333334</v>
      </c>
      <c r="I177" s="38">
        <v>115.46666666666668</v>
      </c>
      <c r="J177" s="38">
        <v>118.56666666666668</v>
      </c>
      <c r="K177" s="38">
        <v>119.23333333333333</v>
      </c>
      <c r="L177" s="38">
        <v>120.11666666666667</v>
      </c>
      <c r="M177" s="28">
        <v>118.35</v>
      </c>
      <c r="N177" s="28">
        <v>116.8</v>
      </c>
      <c r="O177" s="39">
        <v>27750000</v>
      </c>
      <c r="P177" s="40">
        <v>8.6561350357065565E-4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2720.65</v>
      </c>
      <c r="F178" s="37">
        <v>2739.2333333333336</v>
      </c>
      <c r="G178" s="38">
        <v>2688.9666666666672</v>
      </c>
      <c r="H178" s="38">
        <v>2657.2833333333338</v>
      </c>
      <c r="I178" s="38">
        <v>2607.0166666666673</v>
      </c>
      <c r="J178" s="38">
        <v>2770.916666666667</v>
      </c>
      <c r="K178" s="38">
        <v>2821.1833333333334</v>
      </c>
      <c r="L178" s="38">
        <v>2852.8666666666668</v>
      </c>
      <c r="M178" s="28">
        <v>2789.5</v>
      </c>
      <c r="N178" s="28">
        <v>2707.55</v>
      </c>
      <c r="O178" s="39">
        <v>33949750</v>
      </c>
      <c r="P178" s="40">
        <v>-1.1932566447660416E-2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73.349999999999994</v>
      </c>
      <c r="F179" s="37">
        <v>73.45</v>
      </c>
      <c r="G179" s="38">
        <v>72.5</v>
      </c>
      <c r="H179" s="38">
        <v>71.649999999999991</v>
      </c>
      <c r="I179" s="38">
        <v>70.699999999999989</v>
      </c>
      <c r="J179" s="38">
        <v>74.300000000000011</v>
      </c>
      <c r="K179" s="38">
        <v>75.250000000000028</v>
      </c>
      <c r="L179" s="38">
        <v>76.100000000000023</v>
      </c>
      <c r="M179" s="28">
        <v>74.400000000000006</v>
      </c>
      <c r="N179" s="28">
        <v>72.599999999999994</v>
      </c>
      <c r="O179" s="39">
        <v>114886500</v>
      </c>
      <c r="P179" s="40">
        <v>1.6256261126284016E-2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770.7</v>
      </c>
      <c r="F180" s="37">
        <v>769.48333333333323</v>
      </c>
      <c r="G180" s="38">
        <v>761.26666666666642</v>
      </c>
      <c r="H180" s="38">
        <v>751.83333333333314</v>
      </c>
      <c r="I180" s="38">
        <v>743.61666666666633</v>
      </c>
      <c r="J180" s="38">
        <v>778.91666666666652</v>
      </c>
      <c r="K180" s="38">
        <v>787.13333333333344</v>
      </c>
      <c r="L180" s="38">
        <v>796.56666666666661</v>
      </c>
      <c r="M180" s="28">
        <v>777.7</v>
      </c>
      <c r="N180" s="28">
        <v>760.05</v>
      </c>
      <c r="O180" s="39">
        <v>7347900</v>
      </c>
      <c r="P180" s="40">
        <v>-7.7646042077402977E-3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1158.6500000000001</v>
      </c>
      <c r="F181" s="37">
        <v>1159.3999999999999</v>
      </c>
      <c r="G181" s="38">
        <v>1154.5499999999997</v>
      </c>
      <c r="H181" s="38">
        <v>1150.4499999999998</v>
      </c>
      <c r="I181" s="38">
        <v>1145.5999999999997</v>
      </c>
      <c r="J181" s="38">
        <v>1163.4999999999998</v>
      </c>
      <c r="K181" s="38">
        <v>1168.3499999999997</v>
      </c>
      <c r="L181" s="38">
        <v>1172.4499999999998</v>
      </c>
      <c r="M181" s="28">
        <v>1164.25</v>
      </c>
      <c r="N181" s="28">
        <v>1155.3</v>
      </c>
      <c r="O181" s="39">
        <v>7597500</v>
      </c>
      <c r="P181" s="40">
        <v>-2.0404216226670536E-2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462.35</v>
      </c>
      <c r="F182" s="37">
        <v>462.15000000000003</v>
      </c>
      <c r="G182" s="38">
        <v>459.45000000000005</v>
      </c>
      <c r="H182" s="38">
        <v>456.55</v>
      </c>
      <c r="I182" s="38">
        <v>453.85</v>
      </c>
      <c r="J182" s="38">
        <v>465.05000000000007</v>
      </c>
      <c r="K182" s="38">
        <v>467.75</v>
      </c>
      <c r="L182" s="38">
        <v>470.65000000000009</v>
      </c>
      <c r="M182" s="28">
        <v>464.85</v>
      </c>
      <c r="N182" s="28">
        <v>459.25</v>
      </c>
      <c r="O182" s="39">
        <v>69367500</v>
      </c>
      <c r="P182" s="40">
        <v>2.7689504211204693E-2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19176.349999999999</v>
      </c>
      <c r="F183" s="37">
        <v>19088.833333333332</v>
      </c>
      <c r="G183" s="38">
        <v>18845.416666666664</v>
      </c>
      <c r="H183" s="38">
        <v>18514.483333333334</v>
      </c>
      <c r="I183" s="38">
        <v>18271.066666666666</v>
      </c>
      <c r="J183" s="38">
        <v>19419.766666666663</v>
      </c>
      <c r="K183" s="38">
        <v>19663.183333333327</v>
      </c>
      <c r="L183" s="38">
        <v>19994.116666666661</v>
      </c>
      <c r="M183" s="28">
        <v>19332.25</v>
      </c>
      <c r="N183" s="28">
        <v>18757.900000000001</v>
      </c>
      <c r="O183" s="39">
        <v>336975</v>
      </c>
      <c r="P183" s="40">
        <v>-3.4317237426565408E-2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2381.85</v>
      </c>
      <c r="F184" s="37">
        <v>2374.8666666666668</v>
      </c>
      <c r="G184" s="38">
        <v>2352.8833333333337</v>
      </c>
      <c r="H184" s="38">
        <v>2323.916666666667</v>
      </c>
      <c r="I184" s="38">
        <v>2301.9333333333338</v>
      </c>
      <c r="J184" s="38">
        <v>2403.8333333333335</v>
      </c>
      <c r="K184" s="38">
        <v>2425.8166666666671</v>
      </c>
      <c r="L184" s="38">
        <v>2454.7833333333333</v>
      </c>
      <c r="M184" s="28">
        <v>2396.85</v>
      </c>
      <c r="N184" s="28">
        <v>2345.9</v>
      </c>
      <c r="O184" s="39">
        <v>1497650</v>
      </c>
      <c r="P184" s="40">
        <v>-3.2942898975109811E-3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2305.4499999999998</v>
      </c>
      <c r="F185" s="37">
        <v>2287.0833333333335</v>
      </c>
      <c r="G185" s="38">
        <v>2254.2666666666669</v>
      </c>
      <c r="H185" s="38">
        <v>2203.0833333333335</v>
      </c>
      <c r="I185" s="38">
        <v>2170.2666666666669</v>
      </c>
      <c r="J185" s="38">
        <v>2338.2666666666669</v>
      </c>
      <c r="K185" s="38">
        <v>2371.0833333333335</v>
      </c>
      <c r="L185" s="38">
        <v>2422.2666666666669</v>
      </c>
      <c r="M185" s="28">
        <v>2319.9</v>
      </c>
      <c r="N185" s="28">
        <v>2235.9</v>
      </c>
      <c r="O185" s="39">
        <v>3714375</v>
      </c>
      <c r="P185" s="40">
        <v>2.8348688873139618E-3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1165.8499999999999</v>
      </c>
      <c r="F186" s="37">
        <v>1162.8833333333332</v>
      </c>
      <c r="G186" s="38">
        <v>1155.9666666666665</v>
      </c>
      <c r="H186" s="38">
        <v>1146.0833333333333</v>
      </c>
      <c r="I186" s="38">
        <v>1139.1666666666665</v>
      </c>
      <c r="J186" s="38">
        <v>1172.7666666666664</v>
      </c>
      <c r="K186" s="38">
        <v>1179.6833333333334</v>
      </c>
      <c r="L186" s="38">
        <v>1189.5666666666664</v>
      </c>
      <c r="M186" s="28">
        <v>1169.8</v>
      </c>
      <c r="N186" s="28">
        <v>1153</v>
      </c>
      <c r="O186" s="39">
        <v>3423200</v>
      </c>
      <c r="P186" s="40">
        <v>-3.7670077589115038E-2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315.25</v>
      </c>
      <c r="F187" s="37">
        <v>315.06666666666666</v>
      </c>
      <c r="G187" s="38">
        <v>306.13333333333333</v>
      </c>
      <c r="H187" s="38">
        <v>297.01666666666665</v>
      </c>
      <c r="I187" s="38">
        <v>288.08333333333331</v>
      </c>
      <c r="J187" s="38">
        <v>324.18333333333334</v>
      </c>
      <c r="K187" s="38">
        <v>333.11666666666662</v>
      </c>
      <c r="L187" s="38">
        <v>342.23333333333335</v>
      </c>
      <c r="M187" s="28">
        <v>324</v>
      </c>
      <c r="N187" s="28">
        <v>305.95</v>
      </c>
      <c r="O187" s="39">
        <v>3431700</v>
      </c>
      <c r="P187" s="40">
        <v>-1.6507608976012382E-2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848.45</v>
      </c>
      <c r="F188" s="37">
        <v>849.73333333333323</v>
      </c>
      <c r="G188" s="38">
        <v>843.96666666666647</v>
      </c>
      <c r="H188" s="38">
        <v>839.48333333333323</v>
      </c>
      <c r="I188" s="38">
        <v>833.71666666666647</v>
      </c>
      <c r="J188" s="38">
        <v>854.21666666666647</v>
      </c>
      <c r="K188" s="38">
        <v>859.98333333333312</v>
      </c>
      <c r="L188" s="38">
        <v>864.46666666666647</v>
      </c>
      <c r="M188" s="28">
        <v>855.5</v>
      </c>
      <c r="N188" s="28">
        <v>845.25</v>
      </c>
      <c r="O188" s="39">
        <v>21662200</v>
      </c>
      <c r="P188" s="40">
        <v>8.0851201448853532E-4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437.25</v>
      </c>
      <c r="F189" s="37">
        <v>435.66666666666669</v>
      </c>
      <c r="G189" s="38">
        <v>433.08333333333337</v>
      </c>
      <c r="H189" s="38">
        <v>428.91666666666669</v>
      </c>
      <c r="I189" s="38">
        <v>426.33333333333337</v>
      </c>
      <c r="J189" s="38">
        <v>439.83333333333337</v>
      </c>
      <c r="K189" s="38">
        <v>442.41666666666674</v>
      </c>
      <c r="L189" s="38">
        <v>446.58333333333337</v>
      </c>
      <c r="M189" s="28">
        <v>438.25</v>
      </c>
      <c r="N189" s="28">
        <v>431.5</v>
      </c>
      <c r="O189" s="39">
        <v>12030000</v>
      </c>
      <c r="P189" s="40">
        <v>-4.221504842314378E-3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535.85</v>
      </c>
      <c r="F190" s="37">
        <v>533.4</v>
      </c>
      <c r="G190" s="38">
        <v>528.44999999999993</v>
      </c>
      <c r="H190" s="38">
        <v>521.04999999999995</v>
      </c>
      <c r="I190" s="38">
        <v>516.09999999999991</v>
      </c>
      <c r="J190" s="38">
        <v>540.79999999999995</v>
      </c>
      <c r="K190" s="38">
        <v>545.75</v>
      </c>
      <c r="L190" s="38">
        <v>553.15</v>
      </c>
      <c r="M190" s="28">
        <v>538.35</v>
      </c>
      <c r="N190" s="28">
        <v>526</v>
      </c>
      <c r="O190" s="39">
        <v>1173150</v>
      </c>
      <c r="P190" s="40">
        <v>4.8110426159206646E-2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933.7</v>
      </c>
      <c r="F191" s="37">
        <v>930.5</v>
      </c>
      <c r="G191" s="38">
        <v>924.85</v>
      </c>
      <c r="H191" s="38">
        <v>916</v>
      </c>
      <c r="I191" s="38">
        <v>910.35</v>
      </c>
      <c r="J191" s="38">
        <v>939.35</v>
      </c>
      <c r="K191" s="38">
        <v>945.00000000000011</v>
      </c>
      <c r="L191" s="38">
        <v>953.85</v>
      </c>
      <c r="M191" s="28">
        <v>936.15</v>
      </c>
      <c r="N191" s="28">
        <v>921.65</v>
      </c>
      <c r="O191" s="39">
        <v>4495000</v>
      </c>
      <c r="P191" s="40">
        <v>-1.4038166264531696E-2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948.7</v>
      </c>
      <c r="F192" s="37">
        <v>945.54999999999984</v>
      </c>
      <c r="G192" s="38">
        <v>929.1999999999997</v>
      </c>
      <c r="H192" s="38">
        <v>909.69999999999982</v>
      </c>
      <c r="I192" s="38">
        <v>893.34999999999968</v>
      </c>
      <c r="J192" s="38">
        <v>965.04999999999973</v>
      </c>
      <c r="K192" s="38">
        <v>981.39999999999986</v>
      </c>
      <c r="L192" s="38">
        <v>1000.8999999999997</v>
      </c>
      <c r="M192" s="28">
        <v>961.9</v>
      </c>
      <c r="N192" s="28">
        <v>926.05</v>
      </c>
      <c r="O192" s="39">
        <v>3784100</v>
      </c>
      <c r="P192" s="40">
        <v>-1.4788200682131792E-2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757.3</v>
      </c>
      <c r="F193" s="37">
        <v>758.83333333333337</v>
      </c>
      <c r="G193" s="38">
        <v>746.01666666666677</v>
      </c>
      <c r="H193" s="38">
        <v>734.73333333333335</v>
      </c>
      <c r="I193" s="38">
        <v>721.91666666666674</v>
      </c>
      <c r="J193" s="38">
        <v>770.11666666666679</v>
      </c>
      <c r="K193" s="38">
        <v>782.93333333333339</v>
      </c>
      <c r="L193" s="38">
        <v>794.21666666666681</v>
      </c>
      <c r="M193" s="28">
        <v>771.65</v>
      </c>
      <c r="N193" s="28">
        <v>747.55</v>
      </c>
      <c r="O193" s="39">
        <v>7776675</v>
      </c>
      <c r="P193" s="40">
        <v>1.4777468706536857E-3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428.4</v>
      </c>
      <c r="F194" s="37">
        <v>426.83333333333331</v>
      </c>
      <c r="G194" s="38">
        <v>424.26666666666665</v>
      </c>
      <c r="H194" s="38">
        <v>420.13333333333333</v>
      </c>
      <c r="I194" s="38">
        <v>417.56666666666666</v>
      </c>
      <c r="J194" s="38">
        <v>430.96666666666664</v>
      </c>
      <c r="K194" s="38">
        <v>433.53333333333336</v>
      </c>
      <c r="L194" s="38">
        <v>437.66666666666663</v>
      </c>
      <c r="M194" s="28">
        <v>429.4</v>
      </c>
      <c r="N194" s="28">
        <v>422.7</v>
      </c>
      <c r="O194" s="39">
        <v>71979600</v>
      </c>
      <c r="P194" s="40">
        <v>1.4075850994230883E-3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229.3</v>
      </c>
      <c r="F195" s="37">
        <v>229.51666666666668</v>
      </c>
      <c r="G195" s="38">
        <v>227.63333333333335</v>
      </c>
      <c r="H195" s="38">
        <v>225.96666666666667</v>
      </c>
      <c r="I195" s="38">
        <v>224.08333333333334</v>
      </c>
      <c r="J195" s="38">
        <v>231.18333333333337</v>
      </c>
      <c r="K195" s="38">
        <v>233.06666666666669</v>
      </c>
      <c r="L195" s="38">
        <v>234.73333333333338</v>
      </c>
      <c r="M195" s="28">
        <v>231.4</v>
      </c>
      <c r="N195" s="28">
        <v>227.85</v>
      </c>
      <c r="O195" s="39">
        <v>93173625</v>
      </c>
      <c r="P195" s="40">
        <v>1.2432154906850521E-2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973.9</v>
      </c>
      <c r="F196" s="37">
        <v>972.61666666666667</v>
      </c>
      <c r="G196" s="38">
        <v>962.0333333333333</v>
      </c>
      <c r="H196" s="38">
        <v>950.16666666666663</v>
      </c>
      <c r="I196" s="38">
        <v>939.58333333333326</v>
      </c>
      <c r="J196" s="38">
        <v>984.48333333333335</v>
      </c>
      <c r="K196" s="38">
        <v>995.06666666666661</v>
      </c>
      <c r="L196" s="38">
        <v>1006.9333333333334</v>
      </c>
      <c r="M196" s="28">
        <v>983.2</v>
      </c>
      <c r="N196" s="28">
        <v>960.75</v>
      </c>
      <c r="O196" s="39">
        <v>26687875</v>
      </c>
      <c r="P196" s="40">
        <v>1.3018648770729819E-2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3372.1</v>
      </c>
      <c r="F197" s="37">
        <v>3379.7999999999997</v>
      </c>
      <c r="G197" s="38">
        <v>3354.7999999999993</v>
      </c>
      <c r="H197" s="38">
        <v>3337.4999999999995</v>
      </c>
      <c r="I197" s="38">
        <v>3312.4999999999991</v>
      </c>
      <c r="J197" s="38">
        <v>3397.0999999999995</v>
      </c>
      <c r="K197" s="38">
        <v>3422.1000000000004</v>
      </c>
      <c r="L197" s="38">
        <v>3439.3999999999996</v>
      </c>
      <c r="M197" s="28">
        <v>3404.8</v>
      </c>
      <c r="N197" s="28">
        <v>3362.5</v>
      </c>
      <c r="O197" s="39">
        <v>11747700</v>
      </c>
      <c r="P197" s="40">
        <v>2.2266584766584769E-3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1110.3499999999999</v>
      </c>
      <c r="F198" s="37">
        <v>1112.1000000000001</v>
      </c>
      <c r="G198" s="38">
        <v>1099.2000000000003</v>
      </c>
      <c r="H198" s="38">
        <v>1088.0500000000002</v>
      </c>
      <c r="I198" s="38">
        <v>1075.1500000000003</v>
      </c>
      <c r="J198" s="38">
        <v>1123.2500000000002</v>
      </c>
      <c r="K198" s="38">
        <v>1136.1500000000003</v>
      </c>
      <c r="L198" s="38">
        <v>1147.3000000000002</v>
      </c>
      <c r="M198" s="28">
        <v>1125</v>
      </c>
      <c r="N198" s="28">
        <v>1100.95</v>
      </c>
      <c r="O198" s="39">
        <v>20958600</v>
      </c>
      <c r="P198" s="40">
        <v>-1.0581102722489132E-3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2148.15</v>
      </c>
      <c r="F199" s="37">
        <v>2146.1333333333332</v>
      </c>
      <c r="G199" s="38">
        <v>2122.0166666666664</v>
      </c>
      <c r="H199" s="38">
        <v>2095.8833333333332</v>
      </c>
      <c r="I199" s="38">
        <v>2071.7666666666664</v>
      </c>
      <c r="J199" s="38">
        <v>2172.2666666666664</v>
      </c>
      <c r="K199" s="38">
        <v>2196.3833333333332</v>
      </c>
      <c r="L199" s="38">
        <v>2222.5166666666664</v>
      </c>
      <c r="M199" s="28">
        <v>2170.25</v>
      </c>
      <c r="N199" s="28">
        <v>2120</v>
      </c>
      <c r="O199" s="39">
        <v>6448500</v>
      </c>
      <c r="P199" s="40">
        <v>-7.9612322602976814E-3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2872.6</v>
      </c>
      <c r="F200" s="37">
        <v>2863.6</v>
      </c>
      <c r="G200" s="38">
        <v>2844</v>
      </c>
      <c r="H200" s="38">
        <v>2815.4</v>
      </c>
      <c r="I200" s="38">
        <v>2795.8</v>
      </c>
      <c r="J200" s="38">
        <v>2892.2</v>
      </c>
      <c r="K200" s="38">
        <v>2911.7999999999993</v>
      </c>
      <c r="L200" s="38">
        <v>2940.3999999999996</v>
      </c>
      <c r="M200" s="28">
        <v>2883.2</v>
      </c>
      <c r="N200" s="28">
        <v>2835</v>
      </c>
      <c r="O200" s="39">
        <v>790750</v>
      </c>
      <c r="P200" s="40">
        <v>2.3293432546101587E-2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464.55</v>
      </c>
      <c r="F201" s="37">
        <v>460.43333333333334</v>
      </c>
      <c r="G201" s="38">
        <v>454.16666666666669</v>
      </c>
      <c r="H201" s="38">
        <v>443.78333333333336</v>
      </c>
      <c r="I201" s="38">
        <v>437.51666666666671</v>
      </c>
      <c r="J201" s="38">
        <v>470.81666666666666</v>
      </c>
      <c r="K201" s="38">
        <v>477.08333333333331</v>
      </c>
      <c r="L201" s="38">
        <v>487.46666666666664</v>
      </c>
      <c r="M201" s="28">
        <v>466.7</v>
      </c>
      <c r="N201" s="28">
        <v>450.05</v>
      </c>
      <c r="O201" s="39">
        <v>3400500</v>
      </c>
      <c r="P201" s="40">
        <v>4.470046082949309E-2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1114.3</v>
      </c>
      <c r="F202" s="37">
        <v>1104.5333333333333</v>
      </c>
      <c r="G202" s="38">
        <v>1085.7666666666667</v>
      </c>
      <c r="H202" s="38">
        <v>1057.2333333333333</v>
      </c>
      <c r="I202" s="38">
        <v>1038.4666666666667</v>
      </c>
      <c r="J202" s="38">
        <v>1133.0666666666666</v>
      </c>
      <c r="K202" s="38">
        <v>1151.833333333333</v>
      </c>
      <c r="L202" s="38">
        <v>1180.3666666666666</v>
      </c>
      <c r="M202" s="28">
        <v>1123.3</v>
      </c>
      <c r="N202" s="28">
        <v>1076</v>
      </c>
      <c r="O202" s="39">
        <v>4023750</v>
      </c>
      <c r="P202" s="40">
        <v>2.9111811607639534E-2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763.2</v>
      </c>
      <c r="F203" s="37">
        <v>761.08333333333337</v>
      </c>
      <c r="G203" s="38">
        <v>756.16666666666674</v>
      </c>
      <c r="H203" s="38">
        <v>749.13333333333333</v>
      </c>
      <c r="I203" s="38">
        <v>744.2166666666667</v>
      </c>
      <c r="J203" s="38">
        <v>768.11666666666679</v>
      </c>
      <c r="K203" s="38">
        <v>773.03333333333353</v>
      </c>
      <c r="L203" s="38">
        <v>780.06666666666683</v>
      </c>
      <c r="M203" s="28">
        <v>766</v>
      </c>
      <c r="N203" s="28">
        <v>754.05</v>
      </c>
      <c r="O203" s="39">
        <v>8498000</v>
      </c>
      <c r="P203" s="40">
        <v>-1.9730351857941467E-3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1506.45</v>
      </c>
      <c r="F204" s="37">
        <v>1506.5666666666666</v>
      </c>
      <c r="G204" s="38">
        <v>1490.1333333333332</v>
      </c>
      <c r="H204" s="38">
        <v>1473.8166666666666</v>
      </c>
      <c r="I204" s="38">
        <v>1457.3833333333332</v>
      </c>
      <c r="J204" s="38">
        <v>1522.8833333333332</v>
      </c>
      <c r="K204" s="38">
        <v>1539.3166666666666</v>
      </c>
      <c r="L204" s="38">
        <v>1555.6333333333332</v>
      </c>
      <c r="M204" s="28">
        <v>1523</v>
      </c>
      <c r="N204" s="28">
        <v>1490.25</v>
      </c>
      <c r="O204" s="39">
        <v>1113250</v>
      </c>
      <c r="P204" s="40">
        <v>2.561149753558432E-2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5520.75</v>
      </c>
      <c r="F205" s="37">
        <v>5495</v>
      </c>
      <c r="G205" s="38">
        <v>5445.8</v>
      </c>
      <c r="H205" s="38">
        <v>5370.85</v>
      </c>
      <c r="I205" s="38">
        <v>5321.6500000000005</v>
      </c>
      <c r="J205" s="38">
        <v>5569.95</v>
      </c>
      <c r="K205" s="38">
        <v>5619.1500000000005</v>
      </c>
      <c r="L205" s="38">
        <v>5694.0999999999995</v>
      </c>
      <c r="M205" s="28">
        <v>5544.2</v>
      </c>
      <c r="N205" s="28">
        <v>5420.05</v>
      </c>
      <c r="O205" s="39">
        <v>3007800</v>
      </c>
      <c r="P205" s="40">
        <v>-2.751898146613176E-3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735.1</v>
      </c>
      <c r="F206" s="37">
        <v>747.5333333333333</v>
      </c>
      <c r="G206" s="38">
        <v>720.06666666666661</v>
      </c>
      <c r="H206" s="38">
        <v>705.0333333333333</v>
      </c>
      <c r="I206" s="38">
        <v>677.56666666666661</v>
      </c>
      <c r="J206" s="38">
        <v>762.56666666666661</v>
      </c>
      <c r="K206" s="38">
        <v>790.0333333333333</v>
      </c>
      <c r="L206" s="38">
        <v>805.06666666666661</v>
      </c>
      <c r="M206" s="28">
        <v>775</v>
      </c>
      <c r="N206" s="28">
        <v>732.5</v>
      </c>
      <c r="O206" s="39">
        <v>19973200</v>
      </c>
      <c r="P206" s="40">
        <v>9.7726236236888404E-4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302.35000000000002</v>
      </c>
      <c r="F207" s="37">
        <v>300.83333333333331</v>
      </c>
      <c r="G207" s="38">
        <v>297.16666666666663</v>
      </c>
      <c r="H207" s="38">
        <v>291.98333333333329</v>
      </c>
      <c r="I207" s="38">
        <v>288.31666666666661</v>
      </c>
      <c r="J207" s="38">
        <v>306.01666666666665</v>
      </c>
      <c r="K207" s="38">
        <v>309.68333333333328</v>
      </c>
      <c r="L207" s="38">
        <v>314.86666666666667</v>
      </c>
      <c r="M207" s="28">
        <v>304.5</v>
      </c>
      <c r="N207" s="28">
        <v>295.64999999999998</v>
      </c>
      <c r="O207" s="39">
        <v>48800200</v>
      </c>
      <c r="P207" s="40">
        <v>-2.250039613373475E-3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992</v>
      </c>
      <c r="F208" s="37">
        <v>988.41666666666663</v>
      </c>
      <c r="G208" s="38">
        <v>978.88333333333321</v>
      </c>
      <c r="H208" s="38">
        <v>965.76666666666654</v>
      </c>
      <c r="I208" s="38">
        <v>956.23333333333312</v>
      </c>
      <c r="J208" s="38">
        <v>1001.5333333333333</v>
      </c>
      <c r="K208" s="38">
        <v>1011.0666666666668</v>
      </c>
      <c r="L208" s="38">
        <v>1024.1833333333334</v>
      </c>
      <c r="M208" s="28">
        <v>997.95</v>
      </c>
      <c r="N208" s="28">
        <v>975.3</v>
      </c>
      <c r="O208" s="39">
        <v>2983500</v>
      </c>
      <c r="P208" s="40">
        <v>-3.3057851239669422E-2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1559.25</v>
      </c>
      <c r="F209" s="37">
        <v>1561.55</v>
      </c>
      <c r="G209" s="38">
        <v>1548.75</v>
      </c>
      <c r="H209" s="38">
        <v>1538.25</v>
      </c>
      <c r="I209" s="38">
        <v>1525.45</v>
      </c>
      <c r="J209" s="38">
        <v>1572.05</v>
      </c>
      <c r="K209" s="38">
        <v>1584.8499999999997</v>
      </c>
      <c r="L209" s="38">
        <v>1595.35</v>
      </c>
      <c r="M209" s="28">
        <v>1574.35</v>
      </c>
      <c r="N209" s="28">
        <v>1551.05</v>
      </c>
      <c r="O209" s="39">
        <v>606800</v>
      </c>
      <c r="P209" s="40">
        <v>-1.8095081427866426E-3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461.2</v>
      </c>
      <c r="F210" s="37">
        <v>461.93333333333339</v>
      </c>
      <c r="G210" s="38">
        <v>455.86666666666679</v>
      </c>
      <c r="H210" s="38">
        <v>450.53333333333342</v>
      </c>
      <c r="I210" s="38">
        <v>444.46666666666681</v>
      </c>
      <c r="J210" s="38">
        <v>467.26666666666677</v>
      </c>
      <c r="K210" s="38">
        <v>473.33333333333337</v>
      </c>
      <c r="L210" s="38">
        <v>478.66666666666674</v>
      </c>
      <c r="M210" s="28">
        <v>468</v>
      </c>
      <c r="N210" s="28">
        <v>456.6</v>
      </c>
      <c r="O210" s="39">
        <v>31168000</v>
      </c>
      <c r="P210" s="40">
        <v>2.3875537101034124E-2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236.55</v>
      </c>
      <c r="F211" s="37">
        <v>237.23333333333335</v>
      </c>
      <c r="G211" s="38">
        <v>234.9666666666667</v>
      </c>
      <c r="H211" s="38">
        <v>233.38333333333335</v>
      </c>
      <c r="I211" s="38">
        <v>231.1166666666667</v>
      </c>
      <c r="J211" s="38">
        <v>238.81666666666669</v>
      </c>
      <c r="K211" s="38">
        <v>241.08333333333334</v>
      </c>
      <c r="L211" s="38">
        <v>242.66666666666669</v>
      </c>
      <c r="M211" s="28">
        <v>239.5</v>
      </c>
      <c r="N211" s="28">
        <v>235.65</v>
      </c>
      <c r="O211" s="39">
        <v>73737000</v>
      </c>
      <c r="P211" s="40">
        <v>-1.2596505485574969E-3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360.35</v>
      </c>
      <c r="F212" s="37">
        <v>360.5</v>
      </c>
      <c r="G212" s="38">
        <v>358.5</v>
      </c>
      <c r="H212" s="38">
        <v>356.65</v>
      </c>
      <c r="I212" s="38">
        <v>354.65</v>
      </c>
      <c r="J212" s="38">
        <v>362.35</v>
      </c>
      <c r="K212" s="38">
        <v>364.35</v>
      </c>
      <c r="L212" s="38">
        <v>366.20000000000005</v>
      </c>
      <c r="M212" s="28">
        <v>362.5</v>
      </c>
      <c r="N212" s="28">
        <v>358.65</v>
      </c>
      <c r="O212" s="39">
        <v>11951500</v>
      </c>
      <c r="P212" s="40">
        <v>-4.1329544791727426E-3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3" sqref="D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4" t="s">
        <v>16</v>
      </c>
      <c r="B8" s="456"/>
      <c r="C8" s="460" t="s">
        <v>20</v>
      </c>
      <c r="D8" s="460" t="s">
        <v>21</v>
      </c>
      <c r="E8" s="451" t="s">
        <v>22</v>
      </c>
      <c r="F8" s="452"/>
      <c r="G8" s="453"/>
      <c r="H8" s="451" t="s">
        <v>23</v>
      </c>
      <c r="I8" s="452"/>
      <c r="J8" s="453"/>
      <c r="K8" s="23"/>
      <c r="L8" s="50"/>
      <c r="M8" s="50"/>
      <c r="N8" s="1"/>
      <c r="O8" s="1"/>
    </row>
    <row r="9" spans="1:15" ht="36" customHeight="1">
      <c r="A9" s="458"/>
      <c r="B9" s="459"/>
      <c r="C9" s="459"/>
      <c r="D9" s="45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16201.8</v>
      </c>
      <c r="D10" s="32">
        <v>16233.033333333333</v>
      </c>
      <c r="E10" s="32">
        <v>16141.366666666665</v>
      </c>
      <c r="F10" s="32">
        <v>16080.933333333332</v>
      </c>
      <c r="G10" s="32">
        <v>15989.266666666665</v>
      </c>
      <c r="H10" s="32">
        <v>16293.466666666665</v>
      </c>
      <c r="I10" s="32">
        <v>16385.133333333331</v>
      </c>
      <c r="J10" s="32">
        <v>16445.566666666666</v>
      </c>
      <c r="K10" s="34">
        <v>16324.7</v>
      </c>
      <c r="L10" s="34">
        <v>16172.6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34483.800000000003</v>
      </c>
      <c r="D11" s="37">
        <v>34527.633333333331</v>
      </c>
      <c r="E11" s="37">
        <v>34302.816666666666</v>
      </c>
      <c r="F11" s="37">
        <v>34121.833333333336</v>
      </c>
      <c r="G11" s="37">
        <v>33897.01666666667</v>
      </c>
      <c r="H11" s="37">
        <v>34708.616666666661</v>
      </c>
      <c r="I11" s="37">
        <v>34933.433333333327</v>
      </c>
      <c r="J11" s="37">
        <v>35114.416666666657</v>
      </c>
      <c r="K11" s="28">
        <v>34752.449999999997</v>
      </c>
      <c r="L11" s="28">
        <v>34346.65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2657.55</v>
      </c>
      <c r="D12" s="37">
        <v>2655.9</v>
      </c>
      <c r="E12" s="37">
        <v>2641.55</v>
      </c>
      <c r="F12" s="37">
        <v>2625.55</v>
      </c>
      <c r="G12" s="37">
        <v>2611.2000000000003</v>
      </c>
      <c r="H12" s="37">
        <v>2671.9</v>
      </c>
      <c r="I12" s="37">
        <v>2686.2499999999995</v>
      </c>
      <c r="J12" s="37">
        <v>2702.25</v>
      </c>
      <c r="K12" s="28">
        <v>2670.25</v>
      </c>
      <c r="L12" s="28">
        <v>2639.9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4784.1000000000004</v>
      </c>
      <c r="D13" s="37">
        <v>4790.25</v>
      </c>
      <c r="E13" s="37">
        <v>4766.5</v>
      </c>
      <c r="F13" s="37">
        <v>4748.8999999999996</v>
      </c>
      <c r="G13" s="37">
        <v>4725.1499999999996</v>
      </c>
      <c r="H13" s="37">
        <v>4807.8500000000004</v>
      </c>
      <c r="I13" s="37">
        <v>4831.6000000000004</v>
      </c>
      <c r="J13" s="37">
        <v>4849.2000000000007</v>
      </c>
      <c r="K13" s="28">
        <v>4814</v>
      </c>
      <c r="L13" s="28">
        <v>4772.6499999999996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29114.3</v>
      </c>
      <c r="D14" s="37">
        <v>29162.55</v>
      </c>
      <c r="E14" s="37">
        <v>28974.5</v>
      </c>
      <c r="F14" s="37">
        <v>28834.7</v>
      </c>
      <c r="G14" s="37">
        <v>28646.65</v>
      </c>
      <c r="H14" s="37">
        <v>29302.35</v>
      </c>
      <c r="I14" s="37">
        <v>29490.399999999994</v>
      </c>
      <c r="J14" s="37">
        <v>29630.199999999997</v>
      </c>
      <c r="K14" s="28">
        <v>29350.6</v>
      </c>
      <c r="L14" s="28">
        <v>29022.75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4120.1499999999996</v>
      </c>
      <c r="D15" s="37">
        <v>4118.583333333333</v>
      </c>
      <c r="E15" s="37">
        <v>4099.4166666666661</v>
      </c>
      <c r="F15" s="37">
        <v>4078.6833333333334</v>
      </c>
      <c r="G15" s="37">
        <v>4059.5166666666664</v>
      </c>
      <c r="H15" s="37">
        <v>4139.3166666666657</v>
      </c>
      <c r="I15" s="37">
        <v>4158.4833333333318</v>
      </c>
      <c r="J15" s="37">
        <v>4179.2166666666653</v>
      </c>
      <c r="K15" s="28">
        <v>4137.75</v>
      </c>
      <c r="L15" s="28">
        <v>4097.8500000000004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7585.65</v>
      </c>
      <c r="D16" s="37">
        <v>7575.0666666666666</v>
      </c>
      <c r="E16" s="37">
        <v>7551.0333333333328</v>
      </c>
      <c r="F16" s="37">
        <v>7516.4166666666661</v>
      </c>
      <c r="G16" s="37">
        <v>7492.3833333333323</v>
      </c>
      <c r="H16" s="37">
        <v>7609.6833333333334</v>
      </c>
      <c r="I16" s="37">
        <v>7633.7166666666681</v>
      </c>
      <c r="J16" s="37">
        <v>7668.3333333333339</v>
      </c>
      <c r="K16" s="28">
        <v>7599.1</v>
      </c>
      <c r="L16" s="28">
        <v>7540.45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2135.4</v>
      </c>
      <c r="D17" s="37">
        <v>2133.7833333333333</v>
      </c>
      <c r="E17" s="37">
        <v>2113.6166666666668</v>
      </c>
      <c r="F17" s="37">
        <v>2091.8333333333335</v>
      </c>
      <c r="G17" s="37">
        <v>2071.666666666667</v>
      </c>
      <c r="H17" s="37">
        <v>2155.5666666666666</v>
      </c>
      <c r="I17" s="37">
        <v>2175.7333333333336</v>
      </c>
      <c r="J17" s="37">
        <v>2197.5166666666664</v>
      </c>
      <c r="K17" s="28">
        <v>2153.9499999999998</v>
      </c>
      <c r="L17" s="28">
        <v>2112</v>
      </c>
      <c r="M17" s="28">
        <v>2.8385500000000001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603.04999999999995</v>
      </c>
      <c r="D18" s="37">
        <v>605.44999999999993</v>
      </c>
      <c r="E18" s="37">
        <v>597.09999999999991</v>
      </c>
      <c r="F18" s="37">
        <v>591.15</v>
      </c>
      <c r="G18" s="37">
        <v>582.79999999999995</v>
      </c>
      <c r="H18" s="37">
        <v>611.39999999999986</v>
      </c>
      <c r="I18" s="37">
        <v>619.75</v>
      </c>
      <c r="J18" s="37">
        <v>625.69999999999982</v>
      </c>
      <c r="K18" s="28">
        <v>613.79999999999995</v>
      </c>
      <c r="L18" s="28">
        <v>599.5</v>
      </c>
      <c r="M18" s="28">
        <v>15.69736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713.3</v>
      </c>
      <c r="D19" s="37">
        <v>709.1</v>
      </c>
      <c r="E19" s="37">
        <v>702.2</v>
      </c>
      <c r="F19" s="37">
        <v>691.1</v>
      </c>
      <c r="G19" s="37">
        <v>684.2</v>
      </c>
      <c r="H19" s="37">
        <v>720.2</v>
      </c>
      <c r="I19" s="37">
        <v>727.09999999999991</v>
      </c>
      <c r="J19" s="37">
        <v>738.2</v>
      </c>
      <c r="K19" s="28">
        <v>716</v>
      </c>
      <c r="L19" s="28">
        <v>698</v>
      </c>
      <c r="M19" s="28">
        <v>6.2925899999999997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2203.1</v>
      </c>
      <c r="D20" s="37">
        <v>2196.3666666666668</v>
      </c>
      <c r="E20" s="37">
        <v>2177.7333333333336</v>
      </c>
      <c r="F20" s="37">
        <v>2152.3666666666668</v>
      </c>
      <c r="G20" s="37">
        <v>2133.7333333333336</v>
      </c>
      <c r="H20" s="37">
        <v>2221.7333333333336</v>
      </c>
      <c r="I20" s="37">
        <v>2240.3666666666668</v>
      </c>
      <c r="J20" s="37">
        <v>2265.7333333333336</v>
      </c>
      <c r="K20" s="28">
        <v>2215</v>
      </c>
      <c r="L20" s="28">
        <v>2171</v>
      </c>
      <c r="M20" s="28">
        <v>13.05761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1757.6</v>
      </c>
      <c r="D21" s="37">
        <v>1766.1499999999999</v>
      </c>
      <c r="E21" s="37">
        <v>1717.4499999999998</v>
      </c>
      <c r="F21" s="37">
        <v>1677.3</v>
      </c>
      <c r="G21" s="37">
        <v>1628.6</v>
      </c>
      <c r="H21" s="37">
        <v>1806.2999999999997</v>
      </c>
      <c r="I21" s="37">
        <v>1855</v>
      </c>
      <c r="J21" s="37">
        <v>1895.1499999999996</v>
      </c>
      <c r="K21" s="28">
        <v>1814.85</v>
      </c>
      <c r="L21" s="28">
        <v>1726</v>
      </c>
      <c r="M21" s="28">
        <v>19.570930000000001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726.4</v>
      </c>
      <c r="D22" s="37">
        <v>725.58333333333337</v>
      </c>
      <c r="E22" s="37">
        <v>719.01666666666677</v>
      </c>
      <c r="F22" s="37">
        <v>711.63333333333344</v>
      </c>
      <c r="G22" s="37">
        <v>705.06666666666683</v>
      </c>
      <c r="H22" s="37">
        <v>732.9666666666667</v>
      </c>
      <c r="I22" s="37">
        <v>739.5333333333333</v>
      </c>
      <c r="J22" s="37">
        <v>746.91666666666663</v>
      </c>
      <c r="K22" s="28">
        <v>732.15</v>
      </c>
      <c r="L22" s="28">
        <v>718.2</v>
      </c>
      <c r="M22" s="28">
        <v>33.776859999999999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2398.3000000000002</v>
      </c>
      <c r="D23" s="37">
        <v>2418.0666666666671</v>
      </c>
      <c r="E23" s="37">
        <v>2351.1333333333341</v>
      </c>
      <c r="F23" s="37">
        <v>2303.9666666666672</v>
      </c>
      <c r="G23" s="37">
        <v>2237.0333333333342</v>
      </c>
      <c r="H23" s="37">
        <v>2465.233333333334</v>
      </c>
      <c r="I23" s="37">
        <v>2532.1666666666674</v>
      </c>
      <c r="J23" s="37">
        <v>2579.3333333333339</v>
      </c>
      <c r="K23" s="28">
        <v>2485</v>
      </c>
      <c r="L23" s="28">
        <v>2370.9</v>
      </c>
      <c r="M23" s="28">
        <v>3.18811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2051.9</v>
      </c>
      <c r="D24" s="37">
        <v>2056.6166666666668</v>
      </c>
      <c r="E24" s="37">
        <v>2000.2833333333338</v>
      </c>
      <c r="F24" s="37">
        <v>1948.666666666667</v>
      </c>
      <c r="G24" s="37">
        <v>1892.3333333333339</v>
      </c>
      <c r="H24" s="37">
        <v>2108.2333333333336</v>
      </c>
      <c r="I24" s="37">
        <v>2164.5666666666666</v>
      </c>
      <c r="J24" s="37">
        <v>2216.1833333333334</v>
      </c>
      <c r="K24" s="28">
        <v>2112.9499999999998</v>
      </c>
      <c r="L24" s="28">
        <v>2005</v>
      </c>
      <c r="M24" s="28">
        <v>6.4186699999999997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100.65</v>
      </c>
      <c r="D25" s="37">
        <v>100.93333333333334</v>
      </c>
      <c r="E25" s="37">
        <v>99.966666666666669</v>
      </c>
      <c r="F25" s="37">
        <v>99.283333333333331</v>
      </c>
      <c r="G25" s="37">
        <v>98.316666666666663</v>
      </c>
      <c r="H25" s="37">
        <v>101.61666666666667</v>
      </c>
      <c r="I25" s="37">
        <v>102.58333333333334</v>
      </c>
      <c r="J25" s="37">
        <v>103.26666666666668</v>
      </c>
      <c r="K25" s="28">
        <v>101.9</v>
      </c>
      <c r="L25" s="28">
        <v>100.25</v>
      </c>
      <c r="M25" s="28">
        <v>15.842499999999999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259.05</v>
      </c>
      <c r="D26" s="37">
        <v>257.96666666666664</v>
      </c>
      <c r="E26" s="37">
        <v>256.18333333333328</v>
      </c>
      <c r="F26" s="37">
        <v>253.31666666666663</v>
      </c>
      <c r="G26" s="37">
        <v>251.53333333333327</v>
      </c>
      <c r="H26" s="37">
        <v>260.83333333333326</v>
      </c>
      <c r="I26" s="37">
        <v>262.61666666666667</v>
      </c>
      <c r="J26" s="37">
        <v>265.48333333333329</v>
      </c>
      <c r="K26" s="28">
        <v>259.75</v>
      </c>
      <c r="L26" s="28">
        <v>255.1</v>
      </c>
      <c r="M26" s="28">
        <v>20.201799999999999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1794.75</v>
      </c>
      <c r="D27" s="37">
        <v>1780.25</v>
      </c>
      <c r="E27" s="37">
        <v>1752.5</v>
      </c>
      <c r="F27" s="37">
        <v>1710.25</v>
      </c>
      <c r="G27" s="37">
        <v>1682.5</v>
      </c>
      <c r="H27" s="37">
        <v>1822.5</v>
      </c>
      <c r="I27" s="37">
        <v>1850.25</v>
      </c>
      <c r="J27" s="37">
        <v>1892.5</v>
      </c>
      <c r="K27" s="28">
        <v>1808</v>
      </c>
      <c r="L27" s="28">
        <v>1738</v>
      </c>
      <c r="M27" s="28">
        <v>0.83843000000000001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731.65</v>
      </c>
      <c r="D28" s="37">
        <v>733.18333333333328</v>
      </c>
      <c r="E28" s="37">
        <v>724.81666666666661</v>
      </c>
      <c r="F28" s="37">
        <v>717.98333333333335</v>
      </c>
      <c r="G28" s="37">
        <v>709.61666666666667</v>
      </c>
      <c r="H28" s="37">
        <v>740.01666666666654</v>
      </c>
      <c r="I28" s="37">
        <v>748.3833333333331</v>
      </c>
      <c r="J28" s="37">
        <v>755.21666666666647</v>
      </c>
      <c r="K28" s="28">
        <v>741.55</v>
      </c>
      <c r="L28" s="28">
        <v>726.35</v>
      </c>
      <c r="M28" s="28">
        <v>0.99319999999999997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3135.05</v>
      </c>
      <c r="D29" s="37">
        <v>3134.5833333333335</v>
      </c>
      <c r="E29" s="37">
        <v>3114.166666666667</v>
      </c>
      <c r="F29" s="37">
        <v>3093.2833333333333</v>
      </c>
      <c r="G29" s="37">
        <v>3072.8666666666668</v>
      </c>
      <c r="H29" s="37">
        <v>3155.4666666666672</v>
      </c>
      <c r="I29" s="37">
        <v>3175.8833333333341</v>
      </c>
      <c r="J29" s="37">
        <v>3196.7666666666673</v>
      </c>
      <c r="K29" s="28">
        <v>3155</v>
      </c>
      <c r="L29" s="28">
        <v>3113.7</v>
      </c>
      <c r="M29" s="28">
        <v>1.5668200000000001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494</v>
      </c>
      <c r="D30" s="37">
        <v>494.65000000000003</v>
      </c>
      <c r="E30" s="37">
        <v>491.45000000000005</v>
      </c>
      <c r="F30" s="37">
        <v>488.90000000000003</v>
      </c>
      <c r="G30" s="37">
        <v>485.70000000000005</v>
      </c>
      <c r="H30" s="37">
        <v>497.20000000000005</v>
      </c>
      <c r="I30" s="37">
        <v>500.4</v>
      </c>
      <c r="J30" s="37">
        <v>502.95000000000005</v>
      </c>
      <c r="K30" s="28">
        <v>497.85</v>
      </c>
      <c r="L30" s="28">
        <v>492.1</v>
      </c>
      <c r="M30" s="28">
        <v>2.4750899999999998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365.15</v>
      </c>
      <c r="D31" s="37">
        <v>365</v>
      </c>
      <c r="E31" s="37">
        <v>363.4</v>
      </c>
      <c r="F31" s="37">
        <v>361.65</v>
      </c>
      <c r="G31" s="37">
        <v>360.04999999999995</v>
      </c>
      <c r="H31" s="37">
        <v>366.75</v>
      </c>
      <c r="I31" s="37">
        <v>368.35</v>
      </c>
      <c r="J31" s="37">
        <v>370.1</v>
      </c>
      <c r="K31" s="28">
        <v>366.6</v>
      </c>
      <c r="L31" s="28">
        <v>363.25</v>
      </c>
      <c r="M31" s="28">
        <v>39.161290000000001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3700.5</v>
      </c>
      <c r="D32" s="37">
        <v>3670.3333333333335</v>
      </c>
      <c r="E32" s="37">
        <v>3625.666666666667</v>
      </c>
      <c r="F32" s="37">
        <v>3550.8333333333335</v>
      </c>
      <c r="G32" s="37">
        <v>3506.166666666667</v>
      </c>
      <c r="H32" s="37">
        <v>3745.166666666667</v>
      </c>
      <c r="I32" s="37">
        <v>3789.8333333333339</v>
      </c>
      <c r="J32" s="37">
        <v>3864.666666666667</v>
      </c>
      <c r="K32" s="28">
        <v>3715</v>
      </c>
      <c r="L32" s="28">
        <v>3595.5</v>
      </c>
      <c r="M32" s="28">
        <v>6.2465700000000002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200.4</v>
      </c>
      <c r="D33" s="37">
        <v>202.45000000000002</v>
      </c>
      <c r="E33" s="37">
        <v>197.95000000000005</v>
      </c>
      <c r="F33" s="37">
        <v>195.50000000000003</v>
      </c>
      <c r="G33" s="37">
        <v>191.00000000000006</v>
      </c>
      <c r="H33" s="37">
        <v>204.90000000000003</v>
      </c>
      <c r="I33" s="37">
        <v>209.39999999999998</v>
      </c>
      <c r="J33" s="37">
        <v>211.85000000000002</v>
      </c>
      <c r="K33" s="28">
        <v>206.95</v>
      </c>
      <c r="L33" s="28">
        <v>200</v>
      </c>
      <c r="M33" s="28">
        <v>28.87595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137.85</v>
      </c>
      <c r="D34" s="37">
        <v>137.38333333333333</v>
      </c>
      <c r="E34" s="37">
        <v>136.46666666666664</v>
      </c>
      <c r="F34" s="37">
        <v>135.08333333333331</v>
      </c>
      <c r="G34" s="37">
        <v>134.16666666666663</v>
      </c>
      <c r="H34" s="37">
        <v>138.76666666666665</v>
      </c>
      <c r="I34" s="37">
        <v>139.68333333333334</v>
      </c>
      <c r="J34" s="37">
        <v>141.06666666666666</v>
      </c>
      <c r="K34" s="28">
        <v>138.30000000000001</v>
      </c>
      <c r="L34" s="28">
        <v>136</v>
      </c>
      <c r="M34" s="28">
        <v>51.754770000000001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2708.75</v>
      </c>
      <c r="D35" s="37">
        <v>2698.9166666666665</v>
      </c>
      <c r="E35" s="37">
        <v>2661.833333333333</v>
      </c>
      <c r="F35" s="37">
        <v>2614.9166666666665</v>
      </c>
      <c r="G35" s="37">
        <v>2577.833333333333</v>
      </c>
      <c r="H35" s="37">
        <v>2745.833333333333</v>
      </c>
      <c r="I35" s="37">
        <v>2782.9166666666661</v>
      </c>
      <c r="J35" s="37">
        <v>2829.833333333333</v>
      </c>
      <c r="K35" s="28">
        <v>2736</v>
      </c>
      <c r="L35" s="28">
        <v>2652</v>
      </c>
      <c r="M35" s="28">
        <v>15.9292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1647.95</v>
      </c>
      <c r="D36" s="37">
        <v>1650.3166666666666</v>
      </c>
      <c r="E36" s="37">
        <v>1625.1333333333332</v>
      </c>
      <c r="F36" s="37">
        <v>1602.3166666666666</v>
      </c>
      <c r="G36" s="37">
        <v>1577.1333333333332</v>
      </c>
      <c r="H36" s="37">
        <v>1673.1333333333332</v>
      </c>
      <c r="I36" s="37">
        <v>1698.3166666666666</v>
      </c>
      <c r="J36" s="37">
        <v>1721.1333333333332</v>
      </c>
      <c r="K36" s="28">
        <v>1675.5</v>
      </c>
      <c r="L36" s="28">
        <v>1627.5</v>
      </c>
      <c r="M36" s="28">
        <v>3.5236200000000002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533.6</v>
      </c>
      <c r="D37" s="37">
        <v>530.6</v>
      </c>
      <c r="E37" s="37">
        <v>523.70000000000005</v>
      </c>
      <c r="F37" s="37">
        <v>513.80000000000007</v>
      </c>
      <c r="G37" s="37">
        <v>506.90000000000009</v>
      </c>
      <c r="H37" s="37">
        <v>540.5</v>
      </c>
      <c r="I37" s="37">
        <v>547.39999999999986</v>
      </c>
      <c r="J37" s="37">
        <v>557.29999999999995</v>
      </c>
      <c r="K37" s="28">
        <v>537.5</v>
      </c>
      <c r="L37" s="28">
        <v>520.70000000000005</v>
      </c>
      <c r="M37" s="28">
        <v>18.573170000000001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3755.65</v>
      </c>
      <c r="D38" s="37">
        <v>3776.25</v>
      </c>
      <c r="E38" s="37">
        <v>3714.5</v>
      </c>
      <c r="F38" s="37">
        <v>3673.35</v>
      </c>
      <c r="G38" s="37">
        <v>3611.6</v>
      </c>
      <c r="H38" s="37">
        <v>3817.4</v>
      </c>
      <c r="I38" s="37">
        <v>3879.15</v>
      </c>
      <c r="J38" s="37">
        <v>3920.3</v>
      </c>
      <c r="K38" s="28">
        <v>3838</v>
      </c>
      <c r="L38" s="28">
        <v>3735.1</v>
      </c>
      <c r="M38" s="28">
        <v>2.3598499999999998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660.7</v>
      </c>
      <c r="D39" s="37">
        <v>658.86666666666667</v>
      </c>
      <c r="E39" s="37">
        <v>654.0333333333333</v>
      </c>
      <c r="F39" s="37">
        <v>647.36666666666667</v>
      </c>
      <c r="G39" s="37">
        <v>642.5333333333333</v>
      </c>
      <c r="H39" s="37">
        <v>665.5333333333333</v>
      </c>
      <c r="I39" s="37">
        <v>670.36666666666656</v>
      </c>
      <c r="J39" s="37">
        <v>677.0333333333333</v>
      </c>
      <c r="K39" s="28">
        <v>663.7</v>
      </c>
      <c r="L39" s="28">
        <v>652.20000000000005</v>
      </c>
      <c r="M39" s="28">
        <v>67.588319999999996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3881</v>
      </c>
      <c r="D40" s="37">
        <v>3900.6666666666665</v>
      </c>
      <c r="E40" s="37">
        <v>3830.333333333333</v>
      </c>
      <c r="F40" s="37">
        <v>3779.6666666666665</v>
      </c>
      <c r="G40" s="37">
        <v>3709.333333333333</v>
      </c>
      <c r="H40" s="37">
        <v>3951.333333333333</v>
      </c>
      <c r="I40" s="37">
        <v>4021.6666666666661</v>
      </c>
      <c r="J40" s="37">
        <v>4072.333333333333</v>
      </c>
      <c r="K40" s="28">
        <v>3971</v>
      </c>
      <c r="L40" s="28">
        <v>3850</v>
      </c>
      <c r="M40" s="28">
        <v>14.12838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5667.5</v>
      </c>
      <c r="D41" s="37">
        <v>5718.3</v>
      </c>
      <c r="E41" s="37">
        <v>5601.6</v>
      </c>
      <c r="F41" s="37">
        <v>5535.7</v>
      </c>
      <c r="G41" s="37">
        <v>5419</v>
      </c>
      <c r="H41" s="37">
        <v>5784.2000000000007</v>
      </c>
      <c r="I41" s="37">
        <v>5900.9</v>
      </c>
      <c r="J41" s="37">
        <v>5966.8000000000011</v>
      </c>
      <c r="K41" s="28">
        <v>5835</v>
      </c>
      <c r="L41" s="28">
        <v>5652.4</v>
      </c>
      <c r="M41" s="28">
        <v>21.518910000000002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12253.5</v>
      </c>
      <c r="D42" s="37">
        <v>12270.033333333333</v>
      </c>
      <c r="E42" s="37">
        <v>12159.116666666665</v>
      </c>
      <c r="F42" s="37">
        <v>12064.733333333332</v>
      </c>
      <c r="G42" s="37">
        <v>11953.816666666664</v>
      </c>
      <c r="H42" s="37">
        <v>12364.416666666666</v>
      </c>
      <c r="I42" s="37">
        <v>12475.333333333334</v>
      </c>
      <c r="J42" s="37">
        <v>12569.716666666667</v>
      </c>
      <c r="K42" s="28">
        <v>12380.95</v>
      </c>
      <c r="L42" s="28">
        <v>12175.65</v>
      </c>
      <c r="M42" s="28">
        <v>2.9066999999999998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5001.95</v>
      </c>
      <c r="D43" s="37">
        <v>4992.5666666666666</v>
      </c>
      <c r="E43" s="37">
        <v>4951.1333333333332</v>
      </c>
      <c r="F43" s="37">
        <v>4900.3166666666666</v>
      </c>
      <c r="G43" s="37">
        <v>4858.8833333333332</v>
      </c>
      <c r="H43" s="37">
        <v>5043.3833333333332</v>
      </c>
      <c r="I43" s="37">
        <v>5084.8166666666657</v>
      </c>
      <c r="J43" s="37">
        <v>5135.6333333333332</v>
      </c>
      <c r="K43" s="28">
        <v>5034</v>
      </c>
      <c r="L43" s="28">
        <v>4941.75</v>
      </c>
      <c r="M43" s="28">
        <v>0.34808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2197.6999999999998</v>
      </c>
      <c r="D44" s="37">
        <v>2194.4</v>
      </c>
      <c r="E44" s="37">
        <v>2174.3000000000002</v>
      </c>
      <c r="F44" s="37">
        <v>2150.9</v>
      </c>
      <c r="G44" s="37">
        <v>2130.8000000000002</v>
      </c>
      <c r="H44" s="37">
        <v>2217.8000000000002</v>
      </c>
      <c r="I44" s="37">
        <v>2237.8999999999996</v>
      </c>
      <c r="J44" s="37">
        <v>2261.3000000000002</v>
      </c>
      <c r="K44" s="28">
        <v>2214.5</v>
      </c>
      <c r="L44" s="28">
        <v>2171</v>
      </c>
      <c r="M44" s="28">
        <v>6.1239299999999997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323.60000000000002</v>
      </c>
      <c r="D45" s="37">
        <v>327.16666666666669</v>
      </c>
      <c r="E45" s="37">
        <v>318.83333333333337</v>
      </c>
      <c r="F45" s="37">
        <v>314.06666666666666</v>
      </c>
      <c r="G45" s="37">
        <v>305.73333333333335</v>
      </c>
      <c r="H45" s="37">
        <v>331.93333333333339</v>
      </c>
      <c r="I45" s="37">
        <v>340.26666666666677</v>
      </c>
      <c r="J45" s="37">
        <v>345.03333333333342</v>
      </c>
      <c r="K45" s="28">
        <v>335.5</v>
      </c>
      <c r="L45" s="28">
        <v>322.39999999999998</v>
      </c>
      <c r="M45" s="28">
        <v>55.716549999999998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105.1</v>
      </c>
      <c r="D46" s="37">
        <v>104.48333333333335</v>
      </c>
      <c r="E46" s="37">
        <v>103.51666666666669</v>
      </c>
      <c r="F46" s="37">
        <v>101.93333333333335</v>
      </c>
      <c r="G46" s="37">
        <v>100.9666666666667</v>
      </c>
      <c r="H46" s="37">
        <v>106.06666666666669</v>
      </c>
      <c r="I46" s="37">
        <v>107.03333333333333</v>
      </c>
      <c r="J46" s="37">
        <v>108.61666666666669</v>
      </c>
      <c r="K46" s="28">
        <v>105.45</v>
      </c>
      <c r="L46" s="28">
        <v>102.9</v>
      </c>
      <c r="M46" s="28">
        <v>157.53322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46.15</v>
      </c>
      <c r="D47" s="37">
        <v>46.15</v>
      </c>
      <c r="E47" s="37">
        <v>45.9</v>
      </c>
      <c r="F47" s="37">
        <v>45.65</v>
      </c>
      <c r="G47" s="37">
        <v>45.4</v>
      </c>
      <c r="H47" s="37">
        <v>46.4</v>
      </c>
      <c r="I47" s="37">
        <v>46.65</v>
      </c>
      <c r="J47" s="37">
        <v>46.9</v>
      </c>
      <c r="K47" s="28">
        <v>46.4</v>
      </c>
      <c r="L47" s="28">
        <v>45.9</v>
      </c>
      <c r="M47" s="28">
        <v>12.572649999999999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1736.95</v>
      </c>
      <c r="D48" s="37">
        <v>1735.8499999999997</v>
      </c>
      <c r="E48" s="37">
        <v>1723.6999999999994</v>
      </c>
      <c r="F48" s="37">
        <v>1710.4499999999996</v>
      </c>
      <c r="G48" s="37">
        <v>1698.2999999999993</v>
      </c>
      <c r="H48" s="37">
        <v>1749.0999999999995</v>
      </c>
      <c r="I48" s="37">
        <v>1761.2499999999995</v>
      </c>
      <c r="J48" s="37">
        <v>1774.4999999999995</v>
      </c>
      <c r="K48" s="28">
        <v>1748</v>
      </c>
      <c r="L48" s="28">
        <v>1722.6</v>
      </c>
      <c r="M48" s="28">
        <v>1.7319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580.75</v>
      </c>
      <c r="D49" s="37">
        <v>578.61666666666667</v>
      </c>
      <c r="E49" s="37">
        <v>567.23333333333335</v>
      </c>
      <c r="F49" s="37">
        <v>553.7166666666667</v>
      </c>
      <c r="G49" s="37">
        <v>542.33333333333337</v>
      </c>
      <c r="H49" s="37">
        <v>592.13333333333333</v>
      </c>
      <c r="I49" s="37">
        <v>603.51666666666677</v>
      </c>
      <c r="J49" s="37">
        <v>617.0333333333333</v>
      </c>
      <c r="K49" s="28">
        <v>590</v>
      </c>
      <c r="L49" s="28">
        <v>565.1</v>
      </c>
      <c r="M49" s="28">
        <v>9.5728600000000004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246.7</v>
      </c>
      <c r="D50" s="37">
        <v>245.21666666666667</v>
      </c>
      <c r="E50" s="37">
        <v>242.98333333333335</v>
      </c>
      <c r="F50" s="37">
        <v>239.26666666666668</v>
      </c>
      <c r="G50" s="37">
        <v>237.03333333333336</v>
      </c>
      <c r="H50" s="37">
        <v>248.93333333333334</v>
      </c>
      <c r="I50" s="37">
        <v>251.16666666666663</v>
      </c>
      <c r="J50" s="37">
        <v>254.88333333333333</v>
      </c>
      <c r="K50" s="28">
        <v>247.45</v>
      </c>
      <c r="L50" s="28">
        <v>241.5</v>
      </c>
      <c r="M50" s="28">
        <v>32.95964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676.6</v>
      </c>
      <c r="D51" s="37">
        <v>674.05</v>
      </c>
      <c r="E51" s="37">
        <v>668.09999999999991</v>
      </c>
      <c r="F51" s="37">
        <v>659.59999999999991</v>
      </c>
      <c r="G51" s="37">
        <v>653.64999999999986</v>
      </c>
      <c r="H51" s="37">
        <v>682.55</v>
      </c>
      <c r="I51" s="37">
        <v>688.5</v>
      </c>
      <c r="J51" s="37">
        <v>697</v>
      </c>
      <c r="K51" s="28">
        <v>680</v>
      </c>
      <c r="L51" s="28">
        <v>665.55</v>
      </c>
      <c r="M51" s="28">
        <v>7.3411200000000001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49.8</v>
      </c>
      <c r="D52" s="37">
        <v>49.933333333333337</v>
      </c>
      <c r="E52" s="37">
        <v>49.366666666666674</v>
      </c>
      <c r="F52" s="37">
        <v>48.933333333333337</v>
      </c>
      <c r="G52" s="37">
        <v>48.366666666666674</v>
      </c>
      <c r="H52" s="37">
        <v>50.366666666666674</v>
      </c>
      <c r="I52" s="37">
        <v>50.933333333333337</v>
      </c>
      <c r="J52" s="37">
        <v>51.366666666666674</v>
      </c>
      <c r="K52" s="28">
        <v>50.5</v>
      </c>
      <c r="L52" s="28">
        <v>49.5</v>
      </c>
      <c r="M52" s="28">
        <v>120.84428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331</v>
      </c>
      <c r="D53" s="37">
        <v>329.93333333333334</v>
      </c>
      <c r="E53" s="37">
        <v>327.66666666666669</v>
      </c>
      <c r="F53" s="37">
        <v>324.33333333333337</v>
      </c>
      <c r="G53" s="37">
        <v>322.06666666666672</v>
      </c>
      <c r="H53" s="37">
        <v>333.26666666666665</v>
      </c>
      <c r="I53" s="37">
        <v>335.5333333333333</v>
      </c>
      <c r="J53" s="37">
        <v>338.86666666666662</v>
      </c>
      <c r="K53" s="28">
        <v>332.2</v>
      </c>
      <c r="L53" s="28">
        <v>326.60000000000002</v>
      </c>
      <c r="M53" s="28">
        <v>27.26717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673.35</v>
      </c>
      <c r="D54" s="37">
        <v>672.6</v>
      </c>
      <c r="E54" s="37">
        <v>668.75</v>
      </c>
      <c r="F54" s="37">
        <v>664.15</v>
      </c>
      <c r="G54" s="37">
        <v>660.3</v>
      </c>
      <c r="H54" s="37">
        <v>677.2</v>
      </c>
      <c r="I54" s="37">
        <v>681.05000000000018</v>
      </c>
      <c r="J54" s="37">
        <v>685.65000000000009</v>
      </c>
      <c r="K54" s="28">
        <v>676.45</v>
      </c>
      <c r="L54" s="28">
        <v>668</v>
      </c>
      <c r="M54" s="28">
        <v>32.214840000000002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339</v>
      </c>
      <c r="D55" s="37">
        <v>337.33333333333331</v>
      </c>
      <c r="E55" s="37">
        <v>330.66666666666663</v>
      </c>
      <c r="F55" s="37">
        <v>322.33333333333331</v>
      </c>
      <c r="G55" s="37">
        <v>315.66666666666663</v>
      </c>
      <c r="H55" s="37">
        <v>345.66666666666663</v>
      </c>
      <c r="I55" s="37">
        <v>352.33333333333326</v>
      </c>
      <c r="J55" s="37">
        <v>360.66666666666663</v>
      </c>
      <c r="K55" s="28">
        <v>344</v>
      </c>
      <c r="L55" s="28">
        <v>329</v>
      </c>
      <c r="M55" s="28">
        <v>46.593159999999997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14215.95</v>
      </c>
      <c r="D56" s="37">
        <v>14238.866666666667</v>
      </c>
      <c r="E56" s="37">
        <v>14127.733333333334</v>
      </c>
      <c r="F56" s="37">
        <v>14039.516666666666</v>
      </c>
      <c r="G56" s="37">
        <v>13928.383333333333</v>
      </c>
      <c r="H56" s="37">
        <v>14327.083333333334</v>
      </c>
      <c r="I56" s="37">
        <v>14438.216666666669</v>
      </c>
      <c r="J56" s="37">
        <v>14526.433333333334</v>
      </c>
      <c r="K56" s="28">
        <v>14350</v>
      </c>
      <c r="L56" s="28">
        <v>14150.65</v>
      </c>
      <c r="M56" s="28">
        <v>6.2820000000000001E-2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3360.85</v>
      </c>
      <c r="D57" s="37">
        <v>3344.7333333333336</v>
      </c>
      <c r="E57" s="37">
        <v>3317.2166666666672</v>
      </c>
      <c r="F57" s="37">
        <v>3273.5833333333335</v>
      </c>
      <c r="G57" s="37">
        <v>3246.0666666666671</v>
      </c>
      <c r="H57" s="37">
        <v>3388.3666666666672</v>
      </c>
      <c r="I57" s="37">
        <v>3415.8833333333337</v>
      </c>
      <c r="J57" s="37">
        <v>3459.5166666666673</v>
      </c>
      <c r="K57" s="28">
        <v>3372.25</v>
      </c>
      <c r="L57" s="28">
        <v>3301.1</v>
      </c>
      <c r="M57" s="28">
        <v>5.0382199999999999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646.04999999999995</v>
      </c>
      <c r="D58" s="37">
        <v>649.01666666666665</v>
      </c>
      <c r="E58" s="37">
        <v>640.0333333333333</v>
      </c>
      <c r="F58" s="37">
        <v>634.01666666666665</v>
      </c>
      <c r="G58" s="37">
        <v>625.0333333333333</v>
      </c>
      <c r="H58" s="37">
        <v>655.0333333333333</v>
      </c>
      <c r="I58" s="37">
        <v>664.01666666666665</v>
      </c>
      <c r="J58" s="37">
        <v>670.0333333333333</v>
      </c>
      <c r="K58" s="28">
        <v>658</v>
      </c>
      <c r="L58" s="28">
        <v>643</v>
      </c>
      <c r="M58" s="28">
        <v>2.1675900000000001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207.95</v>
      </c>
      <c r="D59" s="37">
        <v>207</v>
      </c>
      <c r="E59" s="37">
        <v>205.1</v>
      </c>
      <c r="F59" s="37">
        <v>202.25</v>
      </c>
      <c r="G59" s="37">
        <v>200.35</v>
      </c>
      <c r="H59" s="37">
        <v>209.85</v>
      </c>
      <c r="I59" s="37">
        <v>211.74999999999997</v>
      </c>
      <c r="J59" s="37">
        <v>214.6</v>
      </c>
      <c r="K59" s="28">
        <v>208.9</v>
      </c>
      <c r="L59" s="28">
        <v>204.15</v>
      </c>
      <c r="M59" s="28">
        <v>52.419919999999998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105</v>
      </c>
      <c r="D60" s="37">
        <v>104.95</v>
      </c>
      <c r="E60" s="37">
        <v>104.45</v>
      </c>
      <c r="F60" s="37">
        <v>103.9</v>
      </c>
      <c r="G60" s="37">
        <v>103.4</v>
      </c>
      <c r="H60" s="37">
        <v>105.5</v>
      </c>
      <c r="I60" s="37">
        <v>106</v>
      </c>
      <c r="J60" s="37">
        <v>106.55</v>
      </c>
      <c r="K60" s="28">
        <v>105.45</v>
      </c>
      <c r="L60" s="28">
        <v>104.4</v>
      </c>
      <c r="M60" s="28">
        <v>3.0503499999999999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650.35</v>
      </c>
      <c r="D61" s="37">
        <v>657.18333333333339</v>
      </c>
      <c r="E61" s="37">
        <v>641.16666666666674</v>
      </c>
      <c r="F61" s="37">
        <v>631.98333333333335</v>
      </c>
      <c r="G61" s="37">
        <v>615.9666666666667</v>
      </c>
      <c r="H61" s="37">
        <v>666.36666666666679</v>
      </c>
      <c r="I61" s="37">
        <v>682.38333333333344</v>
      </c>
      <c r="J61" s="37">
        <v>691.56666666666683</v>
      </c>
      <c r="K61" s="28">
        <v>673.2</v>
      </c>
      <c r="L61" s="28">
        <v>648</v>
      </c>
      <c r="M61" s="28">
        <v>13.895949999999999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966.8</v>
      </c>
      <c r="D62" s="37">
        <v>966.13333333333333</v>
      </c>
      <c r="E62" s="37">
        <v>960.66666666666663</v>
      </c>
      <c r="F62" s="37">
        <v>954.5333333333333</v>
      </c>
      <c r="G62" s="37">
        <v>949.06666666666661</v>
      </c>
      <c r="H62" s="37">
        <v>972.26666666666665</v>
      </c>
      <c r="I62" s="37">
        <v>977.73333333333335</v>
      </c>
      <c r="J62" s="37">
        <v>983.86666666666667</v>
      </c>
      <c r="K62" s="28">
        <v>971.6</v>
      </c>
      <c r="L62" s="28">
        <v>960</v>
      </c>
      <c r="M62" s="28">
        <v>7.76457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136.9</v>
      </c>
      <c r="D63" s="37">
        <v>137.01666666666668</v>
      </c>
      <c r="E63" s="37">
        <v>135.18333333333337</v>
      </c>
      <c r="F63" s="37">
        <v>133.4666666666667</v>
      </c>
      <c r="G63" s="37">
        <v>131.63333333333338</v>
      </c>
      <c r="H63" s="37">
        <v>138.73333333333335</v>
      </c>
      <c r="I63" s="37">
        <v>140.56666666666666</v>
      </c>
      <c r="J63" s="37">
        <v>142.28333333333333</v>
      </c>
      <c r="K63" s="28">
        <v>138.85</v>
      </c>
      <c r="L63" s="28">
        <v>135.30000000000001</v>
      </c>
      <c r="M63" s="28">
        <v>14.90494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198.5</v>
      </c>
      <c r="D64" s="37">
        <v>198.01666666666665</v>
      </c>
      <c r="E64" s="37">
        <v>196.73333333333329</v>
      </c>
      <c r="F64" s="37">
        <v>194.96666666666664</v>
      </c>
      <c r="G64" s="37">
        <v>193.68333333333328</v>
      </c>
      <c r="H64" s="37">
        <v>199.7833333333333</v>
      </c>
      <c r="I64" s="37">
        <v>201.06666666666666</v>
      </c>
      <c r="J64" s="37">
        <v>202.83333333333331</v>
      </c>
      <c r="K64" s="28">
        <v>199.3</v>
      </c>
      <c r="L64" s="28">
        <v>196.25</v>
      </c>
      <c r="M64" s="28">
        <v>67.410139999999998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3483.2</v>
      </c>
      <c r="D65" s="37">
        <v>3463.1333333333332</v>
      </c>
      <c r="E65" s="37">
        <v>3411.2666666666664</v>
      </c>
      <c r="F65" s="37">
        <v>3339.333333333333</v>
      </c>
      <c r="G65" s="37">
        <v>3287.4666666666662</v>
      </c>
      <c r="H65" s="37">
        <v>3535.0666666666666</v>
      </c>
      <c r="I65" s="37">
        <v>3586.9333333333334</v>
      </c>
      <c r="J65" s="37">
        <v>3658.8666666666668</v>
      </c>
      <c r="K65" s="28">
        <v>3515</v>
      </c>
      <c r="L65" s="28">
        <v>3391.2</v>
      </c>
      <c r="M65" s="28">
        <v>3.4533999999999998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1517.1</v>
      </c>
      <c r="D66" s="37">
        <v>1521.0333333333335</v>
      </c>
      <c r="E66" s="37">
        <v>1504.916666666667</v>
      </c>
      <c r="F66" s="37">
        <v>1492.7333333333333</v>
      </c>
      <c r="G66" s="37">
        <v>1476.6166666666668</v>
      </c>
      <c r="H66" s="37">
        <v>1533.2166666666672</v>
      </c>
      <c r="I66" s="37">
        <v>1549.3333333333335</v>
      </c>
      <c r="J66" s="37">
        <v>1561.5166666666673</v>
      </c>
      <c r="K66" s="28">
        <v>1537.15</v>
      </c>
      <c r="L66" s="28">
        <v>1508.85</v>
      </c>
      <c r="M66" s="28">
        <v>3.6398899999999998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650.04999999999995</v>
      </c>
      <c r="D67" s="37">
        <v>653.48333333333335</v>
      </c>
      <c r="E67" s="37">
        <v>642.11666666666667</v>
      </c>
      <c r="F67" s="37">
        <v>634.18333333333328</v>
      </c>
      <c r="G67" s="37">
        <v>622.81666666666661</v>
      </c>
      <c r="H67" s="37">
        <v>661.41666666666674</v>
      </c>
      <c r="I67" s="37">
        <v>672.78333333333353</v>
      </c>
      <c r="J67" s="37">
        <v>680.71666666666681</v>
      </c>
      <c r="K67" s="28">
        <v>664.85</v>
      </c>
      <c r="L67" s="28">
        <v>645.54999999999995</v>
      </c>
      <c r="M67" s="28">
        <v>20.793220000000002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926.2</v>
      </c>
      <c r="D68" s="37">
        <v>931.94999999999993</v>
      </c>
      <c r="E68" s="37">
        <v>914.24999999999989</v>
      </c>
      <c r="F68" s="37">
        <v>902.3</v>
      </c>
      <c r="G68" s="37">
        <v>884.59999999999991</v>
      </c>
      <c r="H68" s="37">
        <v>943.89999999999986</v>
      </c>
      <c r="I68" s="37">
        <v>961.59999999999991</v>
      </c>
      <c r="J68" s="37">
        <v>973.54999999999984</v>
      </c>
      <c r="K68" s="28">
        <v>949.65</v>
      </c>
      <c r="L68" s="28">
        <v>920</v>
      </c>
      <c r="M68" s="28">
        <v>2.1181399999999999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340.7</v>
      </c>
      <c r="D69" s="37">
        <v>342.43333333333339</v>
      </c>
      <c r="E69" s="37">
        <v>337.86666666666679</v>
      </c>
      <c r="F69" s="37">
        <v>335.03333333333342</v>
      </c>
      <c r="G69" s="37">
        <v>330.46666666666681</v>
      </c>
      <c r="H69" s="37">
        <v>345.26666666666677</v>
      </c>
      <c r="I69" s="37">
        <v>349.83333333333337</v>
      </c>
      <c r="J69" s="37">
        <v>352.66666666666674</v>
      </c>
      <c r="K69" s="28">
        <v>347</v>
      </c>
      <c r="L69" s="28">
        <v>339.6</v>
      </c>
      <c r="M69" s="28">
        <v>6.8916199999999996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1008.45</v>
      </c>
      <c r="D70" s="37">
        <v>1006.4500000000002</v>
      </c>
      <c r="E70" s="37">
        <v>998.45000000000027</v>
      </c>
      <c r="F70" s="37">
        <v>988.45000000000016</v>
      </c>
      <c r="G70" s="37">
        <v>980.45000000000027</v>
      </c>
      <c r="H70" s="37">
        <v>1016.4500000000003</v>
      </c>
      <c r="I70" s="37">
        <v>1024.45</v>
      </c>
      <c r="J70" s="37">
        <v>1034.4500000000003</v>
      </c>
      <c r="K70" s="28">
        <v>1014.45</v>
      </c>
      <c r="L70" s="28">
        <v>996.45</v>
      </c>
      <c r="M70" s="28">
        <v>1.69367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322.10000000000002</v>
      </c>
      <c r="D71" s="37">
        <v>322.46666666666664</v>
      </c>
      <c r="E71" s="37">
        <v>319.0333333333333</v>
      </c>
      <c r="F71" s="37">
        <v>315.96666666666664</v>
      </c>
      <c r="G71" s="37">
        <v>312.5333333333333</v>
      </c>
      <c r="H71" s="37">
        <v>325.5333333333333</v>
      </c>
      <c r="I71" s="37">
        <v>328.96666666666658</v>
      </c>
      <c r="J71" s="37">
        <v>332.0333333333333</v>
      </c>
      <c r="K71" s="28">
        <v>325.89999999999998</v>
      </c>
      <c r="L71" s="28">
        <v>319.39999999999998</v>
      </c>
      <c r="M71" s="28">
        <v>35.255899999999997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502.25</v>
      </c>
      <c r="D72" s="37">
        <v>499.33333333333331</v>
      </c>
      <c r="E72" s="37">
        <v>493.91666666666663</v>
      </c>
      <c r="F72" s="37">
        <v>485.58333333333331</v>
      </c>
      <c r="G72" s="37">
        <v>480.16666666666663</v>
      </c>
      <c r="H72" s="37">
        <v>507.66666666666663</v>
      </c>
      <c r="I72" s="37">
        <v>513.08333333333326</v>
      </c>
      <c r="J72" s="37">
        <v>521.41666666666663</v>
      </c>
      <c r="K72" s="28">
        <v>504.75</v>
      </c>
      <c r="L72" s="28">
        <v>491</v>
      </c>
      <c r="M72" s="28">
        <v>17.758669999999999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1288.3</v>
      </c>
      <c r="D73" s="37">
        <v>1293.6499999999999</v>
      </c>
      <c r="E73" s="37">
        <v>1267.4999999999998</v>
      </c>
      <c r="F73" s="37">
        <v>1246.6999999999998</v>
      </c>
      <c r="G73" s="37">
        <v>1220.5499999999997</v>
      </c>
      <c r="H73" s="37">
        <v>1314.4499999999998</v>
      </c>
      <c r="I73" s="37">
        <v>1340.6</v>
      </c>
      <c r="J73" s="37">
        <v>1361.3999999999999</v>
      </c>
      <c r="K73" s="28">
        <v>1319.8</v>
      </c>
      <c r="L73" s="28">
        <v>1272.8499999999999</v>
      </c>
      <c r="M73" s="28">
        <v>2.37561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1853.4</v>
      </c>
      <c r="D74" s="37">
        <v>1824.9166666666667</v>
      </c>
      <c r="E74" s="37">
        <v>1788.4833333333336</v>
      </c>
      <c r="F74" s="37">
        <v>1723.5666666666668</v>
      </c>
      <c r="G74" s="37">
        <v>1687.1333333333337</v>
      </c>
      <c r="H74" s="37">
        <v>1889.8333333333335</v>
      </c>
      <c r="I74" s="37">
        <v>1926.2666666666664</v>
      </c>
      <c r="J74" s="37">
        <v>1991.1833333333334</v>
      </c>
      <c r="K74" s="28">
        <v>1861.35</v>
      </c>
      <c r="L74" s="28">
        <v>1760</v>
      </c>
      <c r="M74" s="28">
        <v>25.84938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43.55</v>
      </c>
      <c r="D75" s="37">
        <v>43.516666666666673</v>
      </c>
      <c r="E75" s="37">
        <v>43.183333333333344</v>
      </c>
      <c r="F75" s="37">
        <v>42.81666666666667</v>
      </c>
      <c r="G75" s="37">
        <v>42.483333333333341</v>
      </c>
      <c r="H75" s="37">
        <v>43.883333333333347</v>
      </c>
      <c r="I75" s="37">
        <v>44.216666666666676</v>
      </c>
      <c r="J75" s="37">
        <v>44.58333333333335</v>
      </c>
      <c r="K75" s="28">
        <v>43.85</v>
      </c>
      <c r="L75" s="28">
        <v>43.15</v>
      </c>
      <c r="M75" s="28">
        <v>9.2856699999999996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3528.05</v>
      </c>
      <c r="D76" s="37">
        <v>3510.85</v>
      </c>
      <c r="E76" s="37">
        <v>3478.8999999999996</v>
      </c>
      <c r="F76" s="37">
        <v>3429.7499999999995</v>
      </c>
      <c r="G76" s="37">
        <v>3397.7999999999993</v>
      </c>
      <c r="H76" s="37">
        <v>3560</v>
      </c>
      <c r="I76" s="37">
        <v>3591.95</v>
      </c>
      <c r="J76" s="37">
        <v>3641.1000000000004</v>
      </c>
      <c r="K76" s="28">
        <v>3542.8</v>
      </c>
      <c r="L76" s="28">
        <v>3461.7</v>
      </c>
      <c r="M76" s="28">
        <v>3.7664300000000002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3609.25</v>
      </c>
      <c r="D77" s="37">
        <v>3596.0499999999997</v>
      </c>
      <c r="E77" s="37">
        <v>3568.1999999999994</v>
      </c>
      <c r="F77" s="37">
        <v>3527.1499999999996</v>
      </c>
      <c r="G77" s="37">
        <v>3499.2999999999993</v>
      </c>
      <c r="H77" s="37">
        <v>3637.0999999999995</v>
      </c>
      <c r="I77" s="37">
        <v>3664.95</v>
      </c>
      <c r="J77" s="37">
        <v>3705.9999999999995</v>
      </c>
      <c r="K77" s="28">
        <v>3623.9</v>
      </c>
      <c r="L77" s="28">
        <v>3555</v>
      </c>
      <c r="M77" s="28">
        <v>1.30776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2077.4</v>
      </c>
      <c r="D78" s="37">
        <v>2085.8333333333335</v>
      </c>
      <c r="E78" s="37">
        <v>2051.666666666667</v>
      </c>
      <c r="F78" s="37">
        <v>2025.9333333333334</v>
      </c>
      <c r="G78" s="37">
        <v>1991.7666666666669</v>
      </c>
      <c r="H78" s="37">
        <v>2111.5666666666671</v>
      </c>
      <c r="I78" s="37">
        <v>2145.733333333334</v>
      </c>
      <c r="J78" s="37">
        <v>2171.4666666666672</v>
      </c>
      <c r="K78" s="28">
        <v>2120</v>
      </c>
      <c r="L78" s="28">
        <v>2060.1</v>
      </c>
      <c r="M78" s="28">
        <v>1.97302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4351.55</v>
      </c>
      <c r="D79" s="37">
        <v>4332.45</v>
      </c>
      <c r="E79" s="37">
        <v>4300.8999999999996</v>
      </c>
      <c r="F79" s="37">
        <v>4250.25</v>
      </c>
      <c r="G79" s="37">
        <v>4218.7</v>
      </c>
      <c r="H79" s="37">
        <v>4383.0999999999995</v>
      </c>
      <c r="I79" s="37">
        <v>4414.6500000000005</v>
      </c>
      <c r="J79" s="37">
        <v>4465.2999999999993</v>
      </c>
      <c r="K79" s="28">
        <v>4364</v>
      </c>
      <c r="L79" s="28">
        <v>4281.8</v>
      </c>
      <c r="M79" s="28">
        <v>4.2149599999999996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2712.85</v>
      </c>
      <c r="D80" s="37">
        <v>2707.35</v>
      </c>
      <c r="E80" s="37">
        <v>2677.75</v>
      </c>
      <c r="F80" s="37">
        <v>2642.65</v>
      </c>
      <c r="G80" s="37">
        <v>2613.0500000000002</v>
      </c>
      <c r="H80" s="37">
        <v>2742.45</v>
      </c>
      <c r="I80" s="37">
        <v>2772.0499999999993</v>
      </c>
      <c r="J80" s="37">
        <v>2807.1499999999996</v>
      </c>
      <c r="K80" s="28">
        <v>2736.95</v>
      </c>
      <c r="L80" s="28">
        <v>2672.25</v>
      </c>
      <c r="M80" s="28">
        <v>6.66106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422</v>
      </c>
      <c r="D81" s="37">
        <v>418.68333333333334</v>
      </c>
      <c r="E81" s="37">
        <v>410.36666666666667</v>
      </c>
      <c r="F81" s="37">
        <v>398.73333333333335</v>
      </c>
      <c r="G81" s="37">
        <v>390.41666666666669</v>
      </c>
      <c r="H81" s="37">
        <v>430.31666666666666</v>
      </c>
      <c r="I81" s="37">
        <v>438.63333333333338</v>
      </c>
      <c r="J81" s="37">
        <v>450.26666666666665</v>
      </c>
      <c r="K81" s="28">
        <v>427</v>
      </c>
      <c r="L81" s="28">
        <v>407.05</v>
      </c>
      <c r="M81" s="28">
        <v>4.9696699999999998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1311.95</v>
      </c>
      <c r="D82" s="37">
        <v>1319.9333333333334</v>
      </c>
      <c r="E82" s="37">
        <v>1287.5666666666668</v>
      </c>
      <c r="F82" s="37">
        <v>1263.1833333333334</v>
      </c>
      <c r="G82" s="37">
        <v>1230.8166666666668</v>
      </c>
      <c r="H82" s="37">
        <v>1344.3166666666668</v>
      </c>
      <c r="I82" s="37">
        <v>1376.6833333333336</v>
      </c>
      <c r="J82" s="37">
        <v>1401.0666666666668</v>
      </c>
      <c r="K82" s="28">
        <v>1352.3</v>
      </c>
      <c r="L82" s="28">
        <v>1295.55</v>
      </c>
      <c r="M82" s="28">
        <v>0.87999000000000005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1576.6</v>
      </c>
      <c r="D83" s="37">
        <v>1571.25</v>
      </c>
      <c r="E83" s="37">
        <v>1556.55</v>
      </c>
      <c r="F83" s="37">
        <v>1536.5</v>
      </c>
      <c r="G83" s="37">
        <v>1521.8</v>
      </c>
      <c r="H83" s="37">
        <v>1591.3</v>
      </c>
      <c r="I83" s="37">
        <v>1605.9999999999998</v>
      </c>
      <c r="J83" s="37">
        <v>1626.05</v>
      </c>
      <c r="K83" s="28">
        <v>1585.95</v>
      </c>
      <c r="L83" s="28">
        <v>1551.2</v>
      </c>
      <c r="M83" s="28">
        <v>3.5172500000000002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146.80000000000001</v>
      </c>
      <c r="D84" s="37">
        <v>146.83333333333334</v>
      </c>
      <c r="E84" s="37">
        <v>145.81666666666669</v>
      </c>
      <c r="F84" s="37">
        <v>144.83333333333334</v>
      </c>
      <c r="G84" s="37">
        <v>143.81666666666669</v>
      </c>
      <c r="H84" s="37">
        <v>147.81666666666669</v>
      </c>
      <c r="I84" s="37">
        <v>148.83333333333334</v>
      </c>
      <c r="J84" s="37">
        <v>149.81666666666669</v>
      </c>
      <c r="K84" s="28">
        <v>147.85</v>
      </c>
      <c r="L84" s="28">
        <v>145.85</v>
      </c>
      <c r="M84" s="28">
        <v>11.416169999999999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91.7</v>
      </c>
      <c r="D85" s="37">
        <v>91.3</v>
      </c>
      <c r="E85" s="37">
        <v>90.55</v>
      </c>
      <c r="F85" s="37">
        <v>89.4</v>
      </c>
      <c r="G85" s="37">
        <v>88.65</v>
      </c>
      <c r="H85" s="37">
        <v>92.449999999999989</v>
      </c>
      <c r="I85" s="37">
        <v>93.199999999999989</v>
      </c>
      <c r="J85" s="37">
        <v>94.34999999999998</v>
      </c>
      <c r="K85" s="28">
        <v>92.05</v>
      </c>
      <c r="L85" s="28">
        <v>90.15</v>
      </c>
      <c r="M85" s="28">
        <v>58.833240000000004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244.25</v>
      </c>
      <c r="D86" s="37">
        <v>243.41666666666666</v>
      </c>
      <c r="E86" s="37">
        <v>241.5333333333333</v>
      </c>
      <c r="F86" s="37">
        <v>238.81666666666663</v>
      </c>
      <c r="G86" s="37">
        <v>236.93333333333328</v>
      </c>
      <c r="H86" s="37">
        <v>246.13333333333333</v>
      </c>
      <c r="I86" s="37">
        <v>248.01666666666671</v>
      </c>
      <c r="J86" s="37">
        <v>250.73333333333335</v>
      </c>
      <c r="K86" s="28">
        <v>245.3</v>
      </c>
      <c r="L86" s="28">
        <v>240.7</v>
      </c>
      <c r="M86" s="28">
        <v>2.93567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149.1</v>
      </c>
      <c r="D87" s="37">
        <v>150.16666666666666</v>
      </c>
      <c r="E87" s="37">
        <v>147.33333333333331</v>
      </c>
      <c r="F87" s="37">
        <v>145.56666666666666</v>
      </c>
      <c r="G87" s="37">
        <v>142.73333333333332</v>
      </c>
      <c r="H87" s="37">
        <v>151.93333333333331</v>
      </c>
      <c r="I87" s="37">
        <v>154.76666666666662</v>
      </c>
      <c r="J87" s="37">
        <v>156.5333333333333</v>
      </c>
      <c r="K87" s="28">
        <v>153</v>
      </c>
      <c r="L87" s="28">
        <v>148.4</v>
      </c>
      <c r="M87" s="28">
        <v>62.075029999999998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37.299999999999997</v>
      </c>
      <c r="D88" s="37">
        <v>36.950000000000003</v>
      </c>
      <c r="E88" s="37">
        <v>36.300000000000004</v>
      </c>
      <c r="F88" s="37">
        <v>35.300000000000004</v>
      </c>
      <c r="G88" s="37">
        <v>34.650000000000006</v>
      </c>
      <c r="H88" s="37">
        <v>37.950000000000003</v>
      </c>
      <c r="I88" s="37">
        <v>38.600000000000009</v>
      </c>
      <c r="J88" s="37">
        <v>39.6</v>
      </c>
      <c r="K88" s="28">
        <v>37.6</v>
      </c>
      <c r="L88" s="28">
        <v>35.950000000000003</v>
      </c>
      <c r="M88" s="28">
        <v>126.95295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2782.9</v>
      </c>
      <c r="D89" s="37">
        <v>2782.8333333333335</v>
      </c>
      <c r="E89" s="37">
        <v>2751.7166666666672</v>
      </c>
      <c r="F89" s="37">
        <v>2720.5333333333338</v>
      </c>
      <c r="G89" s="37">
        <v>2689.4166666666674</v>
      </c>
      <c r="H89" s="37">
        <v>2814.0166666666669</v>
      </c>
      <c r="I89" s="37">
        <v>2845.1333333333328</v>
      </c>
      <c r="J89" s="37">
        <v>2876.3166666666666</v>
      </c>
      <c r="K89" s="28">
        <v>2813.95</v>
      </c>
      <c r="L89" s="28">
        <v>2751.65</v>
      </c>
      <c r="M89" s="28">
        <v>1.6294999999999999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388.45</v>
      </c>
      <c r="D90" s="37">
        <v>389.40000000000003</v>
      </c>
      <c r="E90" s="37">
        <v>385.85000000000008</v>
      </c>
      <c r="F90" s="37">
        <v>383.25000000000006</v>
      </c>
      <c r="G90" s="37">
        <v>379.7000000000001</v>
      </c>
      <c r="H90" s="37">
        <v>392.00000000000006</v>
      </c>
      <c r="I90" s="37">
        <v>395.55</v>
      </c>
      <c r="J90" s="37">
        <v>398.15000000000003</v>
      </c>
      <c r="K90" s="28">
        <v>392.95</v>
      </c>
      <c r="L90" s="28">
        <v>386.8</v>
      </c>
      <c r="M90" s="28">
        <v>3.9942000000000002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749.95</v>
      </c>
      <c r="D91" s="37">
        <v>751.03333333333342</v>
      </c>
      <c r="E91" s="37">
        <v>743.36666666666679</v>
      </c>
      <c r="F91" s="37">
        <v>736.78333333333342</v>
      </c>
      <c r="G91" s="37">
        <v>729.11666666666679</v>
      </c>
      <c r="H91" s="37">
        <v>757.61666666666679</v>
      </c>
      <c r="I91" s="37">
        <v>765.28333333333353</v>
      </c>
      <c r="J91" s="37">
        <v>771.86666666666679</v>
      </c>
      <c r="K91" s="28">
        <v>758.7</v>
      </c>
      <c r="L91" s="28">
        <v>744.45</v>
      </c>
      <c r="M91" s="28">
        <v>13.24588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466.65</v>
      </c>
      <c r="D92" s="37">
        <v>468.84999999999997</v>
      </c>
      <c r="E92" s="37">
        <v>463.79999999999995</v>
      </c>
      <c r="F92" s="37">
        <v>460.95</v>
      </c>
      <c r="G92" s="37">
        <v>455.9</v>
      </c>
      <c r="H92" s="37">
        <v>471.69999999999993</v>
      </c>
      <c r="I92" s="37">
        <v>476.75</v>
      </c>
      <c r="J92" s="37">
        <v>479.59999999999991</v>
      </c>
      <c r="K92" s="28">
        <v>473.9</v>
      </c>
      <c r="L92" s="28">
        <v>466</v>
      </c>
      <c r="M92" s="28">
        <v>0.47360999999999998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1313.4</v>
      </c>
      <c r="D93" s="37">
        <v>1328.7833333333335</v>
      </c>
      <c r="E93" s="37">
        <v>1294.616666666667</v>
      </c>
      <c r="F93" s="37">
        <v>1275.8333333333335</v>
      </c>
      <c r="G93" s="37">
        <v>1241.666666666667</v>
      </c>
      <c r="H93" s="37">
        <v>1347.5666666666671</v>
      </c>
      <c r="I93" s="37">
        <v>1381.7333333333336</v>
      </c>
      <c r="J93" s="37">
        <v>1400.5166666666671</v>
      </c>
      <c r="K93" s="28">
        <v>1362.95</v>
      </c>
      <c r="L93" s="28">
        <v>1310</v>
      </c>
      <c r="M93" s="28">
        <v>7.1079800000000004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1326.5</v>
      </c>
      <c r="D94" s="37">
        <v>1314.7833333333335</v>
      </c>
      <c r="E94" s="37">
        <v>1297.7666666666671</v>
      </c>
      <c r="F94" s="37">
        <v>1269.0333333333335</v>
      </c>
      <c r="G94" s="37">
        <v>1252.0166666666671</v>
      </c>
      <c r="H94" s="37">
        <v>1343.5166666666671</v>
      </c>
      <c r="I94" s="37">
        <v>1360.5333333333335</v>
      </c>
      <c r="J94" s="37">
        <v>1389.2666666666671</v>
      </c>
      <c r="K94" s="28">
        <v>1331.8</v>
      </c>
      <c r="L94" s="28">
        <v>1286.05</v>
      </c>
      <c r="M94" s="28">
        <v>11.45407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483.4</v>
      </c>
      <c r="D95" s="37">
        <v>486.90000000000003</v>
      </c>
      <c r="E95" s="37">
        <v>474.80000000000007</v>
      </c>
      <c r="F95" s="37">
        <v>466.20000000000005</v>
      </c>
      <c r="G95" s="37">
        <v>454.10000000000008</v>
      </c>
      <c r="H95" s="37">
        <v>495.50000000000006</v>
      </c>
      <c r="I95" s="37">
        <v>507.60000000000008</v>
      </c>
      <c r="J95" s="37">
        <v>516.20000000000005</v>
      </c>
      <c r="K95" s="28">
        <v>499</v>
      </c>
      <c r="L95" s="28">
        <v>478.3</v>
      </c>
      <c r="M95" s="28">
        <v>24.283950000000001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237.3</v>
      </c>
      <c r="D96" s="37">
        <v>238.79999999999998</v>
      </c>
      <c r="E96" s="37">
        <v>234.64999999999998</v>
      </c>
      <c r="F96" s="37">
        <v>232</v>
      </c>
      <c r="G96" s="37">
        <v>227.85</v>
      </c>
      <c r="H96" s="37">
        <v>241.44999999999996</v>
      </c>
      <c r="I96" s="37">
        <v>245.6</v>
      </c>
      <c r="J96" s="37">
        <v>248.24999999999994</v>
      </c>
      <c r="K96" s="28">
        <v>242.95</v>
      </c>
      <c r="L96" s="28">
        <v>236.15</v>
      </c>
      <c r="M96" s="28">
        <v>4.9978300000000004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1015.35</v>
      </c>
      <c r="D97" s="37">
        <v>1015.7666666666668</v>
      </c>
      <c r="E97" s="37">
        <v>1007.7833333333335</v>
      </c>
      <c r="F97" s="37">
        <v>1000.2166666666668</v>
      </c>
      <c r="G97" s="37">
        <v>992.23333333333358</v>
      </c>
      <c r="H97" s="37">
        <v>1023.3333333333335</v>
      </c>
      <c r="I97" s="37">
        <v>1031.3166666666668</v>
      </c>
      <c r="J97" s="37">
        <v>1038.8833333333334</v>
      </c>
      <c r="K97" s="28">
        <v>1023.75</v>
      </c>
      <c r="L97" s="28">
        <v>1008.2</v>
      </c>
      <c r="M97" s="28">
        <v>22.608550000000001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1868.35</v>
      </c>
      <c r="D98" s="37">
        <v>1861.2</v>
      </c>
      <c r="E98" s="37">
        <v>1850.4</v>
      </c>
      <c r="F98" s="37">
        <v>1832.45</v>
      </c>
      <c r="G98" s="37">
        <v>1821.65</v>
      </c>
      <c r="H98" s="37">
        <v>1879.15</v>
      </c>
      <c r="I98" s="37">
        <v>1889.9499999999998</v>
      </c>
      <c r="J98" s="37">
        <v>1907.9</v>
      </c>
      <c r="K98" s="28">
        <v>1872</v>
      </c>
      <c r="L98" s="28">
        <v>1843.25</v>
      </c>
      <c r="M98" s="28">
        <v>5.2803500000000003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1351.1</v>
      </c>
      <c r="D99" s="37">
        <v>1354.2166666666667</v>
      </c>
      <c r="E99" s="37">
        <v>1340.4833333333333</v>
      </c>
      <c r="F99" s="37">
        <v>1329.8666666666666</v>
      </c>
      <c r="G99" s="37">
        <v>1316.1333333333332</v>
      </c>
      <c r="H99" s="37">
        <v>1364.8333333333335</v>
      </c>
      <c r="I99" s="37">
        <v>1378.5666666666671</v>
      </c>
      <c r="J99" s="37">
        <v>1389.1833333333336</v>
      </c>
      <c r="K99" s="28">
        <v>1367.95</v>
      </c>
      <c r="L99" s="28">
        <v>1343.6</v>
      </c>
      <c r="M99" s="28">
        <v>45.777149999999999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593.1</v>
      </c>
      <c r="D100" s="37">
        <v>596.15</v>
      </c>
      <c r="E100" s="37">
        <v>588.5</v>
      </c>
      <c r="F100" s="37">
        <v>583.9</v>
      </c>
      <c r="G100" s="37">
        <v>576.25</v>
      </c>
      <c r="H100" s="37">
        <v>600.75</v>
      </c>
      <c r="I100" s="37">
        <v>608.39999999999986</v>
      </c>
      <c r="J100" s="37">
        <v>613</v>
      </c>
      <c r="K100" s="28">
        <v>603.79999999999995</v>
      </c>
      <c r="L100" s="28">
        <v>591.54999999999995</v>
      </c>
      <c r="M100" s="28">
        <v>19.886410000000001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1123.45</v>
      </c>
      <c r="D101" s="37">
        <v>1123.8833333333334</v>
      </c>
      <c r="E101" s="37">
        <v>1106.166666666667</v>
      </c>
      <c r="F101" s="37">
        <v>1088.8833333333334</v>
      </c>
      <c r="G101" s="37">
        <v>1071.166666666667</v>
      </c>
      <c r="H101" s="37">
        <v>1141.166666666667</v>
      </c>
      <c r="I101" s="37">
        <v>1158.8833333333337</v>
      </c>
      <c r="J101" s="37">
        <v>1176.166666666667</v>
      </c>
      <c r="K101" s="28">
        <v>1141.5999999999999</v>
      </c>
      <c r="L101" s="28">
        <v>1106.5999999999999</v>
      </c>
      <c r="M101" s="28">
        <v>9.0122300000000006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2601.9499999999998</v>
      </c>
      <c r="D102" s="37">
        <v>2597.2666666666669</v>
      </c>
      <c r="E102" s="37">
        <v>2580.1333333333337</v>
      </c>
      <c r="F102" s="37">
        <v>2558.3166666666666</v>
      </c>
      <c r="G102" s="37">
        <v>2541.1833333333334</v>
      </c>
      <c r="H102" s="37">
        <v>2619.0833333333339</v>
      </c>
      <c r="I102" s="37">
        <v>2636.2166666666672</v>
      </c>
      <c r="J102" s="37">
        <v>2658.0333333333342</v>
      </c>
      <c r="K102" s="28">
        <v>2614.4</v>
      </c>
      <c r="L102" s="28">
        <v>2575.4499999999998</v>
      </c>
      <c r="M102" s="28">
        <v>3.2445200000000001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385.75</v>
      </c>
      <c r="D103" s="37">
        <v>386.76666666666665</v>
      </c>
      <c r="E103" s="37">
        <v>381.73333333333329</v>
      </c>
      <c r="F103" s="37">
        <v>377.71666666666664</v>
      </c>
      <c r="G103" s="37">
        <v>372.68333333333328</v>
      </c>
      <c r="H103" s="37">
        <v>390.7833333333333</v>
      </c>
      <c r="I103" s="37">
        <v>395.81666666666661</v>
      </c>
      <c r="J103" s="37">
        <v>399.83333333333331</v>
      </c>
      <c r="K103" s="28">
        <v>391.8</v>
      </c>
      <c r="L103" s="28">
        <v>382.75</v>
      </c>
      <c r="M103" s="28">
        <v>145.41630000000001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1892.95</v>
      </c>
      <c r="D104" s="37">
        <v>1878.0666666666668</v>
      </c>
      <c r="E104" s="37">
        <v>1857.4833333333336</v>
      </c>
      <c r="F104" s="37">
        <v>1822.0166666666667</v>
      </c>
      <c r="G104" s="37">
        <v>1801.4333333333334</v>
      </c>
      <c r="H104" s="37">
        <v>1913.5333333333338</v>
      </c>
      <c r="I104" s="37">
        <v>1934.1166666666672</v>
      </c>
      <c r="J104" s="37">
        <v>1969.5833333333339</v>
      </c>
      <c r="K104" s="28">
        <v>1898.65</v>
      </c>
      <c r="L104" s="28">
        <v>1842.6</v>
      </c>
      <c r="M104" s="28">
        <v>6.27393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101.8</v>
      </c>
      <c r="D105" s="37">
        <v>101.46666666666665</v>
      </c>
      <c r="E105" s="37">
        <v>100.48333333333331</v>
      </c>
      <c r="F105" s="37">
        <v>99.166666666666657</v>
      </c>
      <c r="G105" s="37">
        <v>98.183333333333309</v>
      </c>
      <c r="H105" s="37">
        <v>102.7833333333333</v>
      </c>
      <c r="I105" s="37">
        <v>103.76666666666665</v>
      </c>
      <c r="J105" s="37">
        <v>105.0833333333333</v>
      </c>
      <c r="K105" s="28">
        <v>102.45</v>
      </c>
      <c r="L105" s="28">
        <v>100.15</v>
      </c>
      <c r="M105" s="28">
        <v>21.160910000000001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237.6</v>
      </c>
      <c r="D106" s="37">
        <v>237.28333333333333</v>
      </c>
      <c r="E106" s="37">
        <v>234.81666666666666</v>
      </c>
      <c r="F106" s="37">
        <v>232.03333333333333</v>
      </c>
      <c r="G106" s="37">
        <v>229.56666666666666</v>
      </c>
      <c r="H106" s="37">
        <v>240.06666666666666</v>
      </c>
      <c r="I106" s="37">
        <v>242.5333333333333</v>
      </c>
      <c r="J106" s="37">
        <v>245.31666666666666</v>
      </c>
      <c r="K106" s="28">
        <v>239.75</v>
      </c>
      <c r="L106" s="28">
        <v>234.5</v>
      </c>
      <c r="M106" s="28">
        <v>27.795649999999998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2199.9</v>
      </c>
      <c r="D107" s="37">
        <v>2190.5166666666669</v>
      </c>
      <c r="E107" s="37">
        <v>2172.1833333333338</v>
      </c>
      <c r="F107" s="37">
        <v>2144.4666666666672</v>
      </c>
      <c r="G107" s="37">
        <v>2126.1333333333341</v>
      </c>
      <c r="H107" s="37">
        <v>2218.2333333333336</v>
      </c>
      <c r="I107" s="37">
        <v>2236.5666666666666</v>
      </c>
      <c r="J107" s="37">
        <v>2264.2833333333333</v>
      </c>
      <c r="K107" s="28">
        <v>2208.85</v>
      </c>
      <c r="L107" s="28">
        <v>2162.8000000000002</v>
      </c>
      <c r="M107" s="28">
        <v>16.419809999999998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289.64999999999998</v>
      </c>
      <c r="D108" s="37">
        <v>291.81666666666666</v>
      </c>
      <c r="E108" s="37">
        <v>285.68333333333334</v>
      </c>
      <c r="F108" s="37">
        <v>281.7166666666667</v>
      </c>
      <c r="G108" s="37">
        <v>275.58333333333337</v>
      </c>
      <c r="H108" s="37">
        <v>295.7833333333333</v>
      </c>
      <c r="I108" s="37">
        <v>301.91666666666663</v>
      </c>
      <c r="J108" s="37">
        <v>305.88333333333327</v>
      </c>
      <c r="K108" s="28">
        <v>297.95</v>
      </c>
      <c r="L108" s="28">
        <v>287.85000000000002</v>
      </c>
      <c r="M108" s="28">
        <v>10.342560000000001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2179.8000000000002</v>
      </c>
      <c r="D109" s="37">
        <v>2199.75</v>
      </c>
      <c r="E109" s="37">
        <v>2152.5500000000002</v>
      </c>
      <c r="F109" s="37">
        <v>2125.3000000000002</v>
      </c>
      <c r="G109" s="37">
        <v>2078.1000000000004</v>
      </c>
      <c r="H109" s="37">
        <v>2227</v>
      </c>
      <c r="I109" s="37">
        <v>2274.1999999999998</v>
      </c>
      <c r="J109" s="37">
        <v>2301.4499999999998</v>
      </c>
      <c r="K109" s="28">
        <v>2246.9499999999998</v>
      </c>
      <c r="L109" s="28">
        <v>2172.5</v>
      </c>
      <c r="M109" s="28">
        <v>44.859090000000002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720</v>
      </c>
      <c r="D110" s="37">
        <v>722.1</v>
      </c>
      <c r="E110" s="37">
        <v>715.90000000000009</v>
      </c>
      <c r="F110" s="37">
        <v>711.80000000000007</v>
      </c>
      <c r="G110" s="37">
        <v>705.60000000000014</v>
      </c>
      <c r="H110" s="37">
        <v>726.2</v>
      </c>
      <c r="I110" s="37">
        <v>732.40000000000009</v>
      </c>
      <c r="J110" s="37">
        <v>736.5</v>
      </c>
      <c r="K110" s="28">
        <v>728.3</v>
      </c>
      <c r="L110" s="28">
        <v>718</v>
      </c>
      <c r="M110" s="28">
        <v>79.908180000000002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1121.05</v>
      </c>
      <c r="D111" s="37">
        <v>1120.3833333333334</v>
      </c>
      <c r="E111" s="37">
        <v>1109.7666666666669</v>
      </c>
      <c r="F111" s="37">
        <v>1098.4833333333333</v>
      </c>
      <c r="G111" s="37">
        <v>1087.8666666666668</v>
      </c>
      <c r="H111" s="37">
        <v>1131.666666666667</v>
      </c>
      <c r="I111" s="37">
        <v>1142.2833333333333</v>
      </c>
      <c r="J111" s="37">
        <v>1153.5666666666671</v>
      </c>
      <c r="K111" s="28">
        <v>1131</v>
      </c>
      <c r="L111" s="28">
        <v>1109.0999999999999</v>
      </c>
      <c r="M111" s="28">
        <v>11.09164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559.04999999999995</v>
      </c>
      <c r="D112" s="37">
        <v>560.66666666666663</v>
      </c>
      <c r="E112" s="37">
        <v>553.38333333333321</v>
      </c>
      <c r="F112" s="37">
        <v>547.71666666666658</v>
      </c>
      <c r="G112" s="37">
        <v>540.43333333333317</v>
      </c>
      <c r="H112" s="37">
        <v>566.33333333333326</v>
      </c>
      <c r="I112" s="37">
        <v>573.61666666666679</v>
      </c>
      <c r="J112" s="37">
        <v>579.2833333333333</v>
      </c>
      <c r="K112" s="28">
        <v>567.95000000000005</v>
      </c>
      <c r="L112" s="28">
        <v>555</v>
      </c>
      <c r="M112" s="28">
        <v>14.539669999999999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459.5</v>
      </c>
      <c r="D113" s="37">
        <v>460.25</v>
      </c>
      <c r="E113" s="37">
        <v>456.5</v>
      </c>
      <c r="F113" s="37">
        <v>453.5</v>
      </c>
      <c r="G113" s="37">
        <v>449.75</v>
      </c>
      <c r="H113" s="37">
        <v>463.25</v>
      </c>
      <c r="I113" s="37">
        <v>467</v>
      </c>
      <c r="J113" s="37">
        <v>470</v>
      </c>
      <c r="K113" s="28">
        <v>464</v>
      </c>
      <c r="L113" s="28">
        <v>457.25</v>
      </c>
      <c r="M113" s="28">
        <v>1.84101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34.049999999999997</v>
      </c>
      <c r="D114" s="37">
        <v>34.033333333333331</v>
      </c>
      <c r="E114" s="37">
        <v>33.86666666666666</v>
      </c>
      <c r="F114" s="37">
        <v>33.68333333333333</v>
      </c>
      <c r="G114" s="37">
        <v>33.516666666666659</v>
      </c>
      <c r="H114" s="37">
        <v>34.216666666666661</v>
      </c>
      <c r="I114" s="37">
        <v>34.383333333333333</v>
      </c>
      <c r="J114" s="37">
        <v>34.566666666666663</v>
      </c>
      <c r="K114" s="28">
        <v>34.200000000000003</v>
      </c>
      <c r="L114" s="28">
        <v>33.85</v>
      </c>
      <c r="M114" s="28">
        <v>133.54241999999999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270.14999999999998</v>
      </c>
      <c r="D115" s="37">
        <v>269.96666666666664</v>
      </c>
      <c r="E115" s="37">
        <v>268.93333333333328</v>
      </c>
      <c r="F115" s="37">
        <v>267.71666666666664</v>
      </c>
      <c r="G115" s="37">
        <v>266.68333333333328</v>
      </c>
      <c r="H115" s="37">
        <v>271.18333333333328</v>
      </c>
      <c r="I115" s="37">
        <v>272.2166666666667</v>
      </c>
      <c r="J115" s="37">
        <v>273.43333333333328</v>
      </c>
      <c r="K115" s="28">
        <v>271</v>
      </c>
      <c r="L115" s="28">
        <v>268.75</v>
      </c>
      <c r="M115" s="28">
        <v>83.710610000000003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4231.3999999999996</v>
      </c>
      <c r="D116" s="37">
        <v>4269.4666666666662</v>
      </c>
      <c r="E116" s="37">
        <v>4162.9333333333325</v>
      </c>
      <c r="F116" s="37">
        <v>4094.4666666666662</v>
      </c>
      <c r="G116" s="37">
        <v>3987.9333333333325</v>
      </c>
      <c r="H116" s="37">
        <v>4337.9333333333325</v>
      </c>
      <c r="I116" s="37">
        <v>4444.4666666666672</v>
      </c>
      <c r="J116" s="37">
        <v>4512.9333333333325</v>
      </c>
      <c r="K116" s="28">
        <v>4376</v>
      </c>
      <c r="L116" s="28">
        <v>4201</v>
      </c>
      <c r="M116" s="28">
        <v>0.75187999999999999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163.5</v>
      </c>
      <c r="D117" s="37">
        <v>162.65</v>
      </c>
      <c r="E117" s="37">
        <v>160.85000000000002</v>
      </c>
      <c r="F117" s="37">
        <v>158.20000000000002</v>
      </c>
      <c r="G117" s="37">
        <v>156.40000000000003</v>
      </c>
      <c r="H117" s="37">
        <v>165.3</v>
      </c>
      <c r="I117" s="37">
        <v>167.10000000000002</v>
      </c>
      <c r="J117" s="37">
        <v>169.75</v>
      </c>
      <c r="K117" s="28">
        <v>164.45</v>
      </c>
      <c r="L117" s="28">
        <v>160</v>
      </c>
      <c r="M117" s="28">
        <v>12.77139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220.25</v>
      </c>
      <c r="D118" s="37">
        <v>220.66666666666666</v>
      </c>
      <c r="E118" s="37">
        <v>218.98333333333332</v>
      </c>
      <c r="F118" s="37">
        <v>217.71666666666667</v>
      </c>
      <c r="G118" s="37">
        <v>216.03333333333333</v>
      </c>
      <c r="H118" s="37">
        <v>221.93333333333331</v>
      </c>
      <c r="I118" s="37">
        <v>223.61666666666665</v>
      </c>
      <c r="J118" s="37">
        <v>224.8833333333333</v>
      </c>
      <c r="K118" s="28">
        <v>222.35</v>
      </c>
      <c r="L118" s="28">
        <v>219.4</v>
      </c>
      <c r="M118" s="28">
        <v>40.691139999999997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117.25</v>
      </c>
      <c r="D119" s="37">
        <v>117.25</v>
      </c>
      <c r="E119" s="37">
        <v>116.5</v>
      </c>
      <c r="F119" s="37">
        <v>115.75</v>
      </c>
      <c r="G119" s="37">
        <v>115</v>
      </c>
      <c r="H119" s="37">
        <v>118</v>
      </c>
      <c r="I119" s="37">
        <v>118.75</v>
      </c>
      <c r="J119" s="37">
        <v>119.5</v>
      </c>
      <c r="K119" s="28">
        <v>118</v>
      </c>
      <c r="L119" s="28">
        <v>116.5</v>
      </c>
      <c r="M119" s="28">
        <v>107.82311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644.65</v>
      </c>
      <c r="D120" s="37">
        <v>645.19999999999993</v>
      </c>
      <c r="E120" s="37">
        <v>640.59999999999991</v>
      </c>
      <c r="F120" s="37">
        <v>636.54999999999995</v>
      </c>
      <c r="G120" s="37">
        <v>631.94999999999993</v>
      </c>
      <c r="H120" s="37">
        <v>649.24999999999989</v>
      </c>
      <c r="I120" s="37">
        <v>653.85</v>
      </c>
      <c r="J120" s="37">
        <v>657.89999999999986</v>
      </c>
      <c r="K120" s="28">
        <v>649.79999999999995</v>
      </c>
      <c r="L120" s="28">
        <v>641.15</v>
      </c>
      <c r="M120" s="28">
        <v>9.8226399999999998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21.15</v>
      </c>
      <c r="D121" s="37">
        <v>21.15</v>
      </c>
      <c r="E121" s="37">
        <v>21.099999999999998</v>
      </c>
      <c r="F121" s="37">
        <v>21.05</v>
      </c>
      <c r="G121" s="37">
        <v>21</v>
      </c>
      <c r="H121" s="37">
        <v>21.199999999999996</v>
      </c>
      <c r="I121" s="37">
        <v>21.249999999999993</v>
      </c>
      <c r="J121" s="37">
        <v>21.299999999999994</v>
      </c>
      <c r="K121" s="28">
        <v>21.2</v>
      </c>
      <c r="L121" s="28">
        <v>21.1</v>
      </c>
      <c r="M121" s="28">
        <v>16.28912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360.65</v>
      </c>
      <c r="D122" s="37">
        <v>362.31666666666666</v>
      </c>
      <c r="E122" s="37">
        <v>357.63333333333333</v>
      </c>
      <c r="F122" s="37">
        <v>354.61666666666667</v>
      </c>
      <c r="G122" s="37">
        <v>349.93333333333334</v>
      </c>
      <c r="H122" s="37">
        <v>365.33333333333331</v>
      </c>
      <c r="I122" s="37">
        <v>370.01666666666659</v>
      </c>
      <c r="J122" s="37">
        <v>373.0333333333333</v>
      </c>
      <c r="K122" s="28">
        <v>367</v>
      </c>
      <c r="L122" s="28">
        <v>359.3</v>
      </c>
      <c r="M122" s="28">
        <v>15.3317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206.8</v>
      </c>
      <c r="D123" s="37">
        <v>205.58333333333334</v>
      </c>
      <c r="E123" s="37">
        <v>203.4666666666667</v>
      </c>
      <c r="F123" s="37">
        <v>200.13333333333335</v>
      </c>
      <c r="G123" s="37">
        <v>198.01666666666671</v>
      </c>
      <c r="H123" s="37">
        <v>208.91666666666669</v>
      </c>
      <c r="I123" s="37">
        <v>211.0333333333333</v>
      </c>
      <c r="J123" s="37">
        <v>214.36666666666667</v>
      </c>
      <c r="K123" s="28">
        <v>207.7</v>
      </c>
      <c r="L123" s="28">
        <v>202.25</v>
      </c>
      <c r="M123" s="28">
        <v>27.141020000000001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913.2</v>
      </c>
      <c r="D124" s="37">
        <v>913.81666666666661</v>
      </c>
      <c r="E124" s="37">
        <v>902.63333333333321</v>
      </c>
      <c r="F124" s="37">
        <v>892.06666666666661</v>
      </c>
      <c r="G124" s="37">
        <v>880.88333333333321</v>
      </c>
      <c r="H124" s="37">
        <v>924.38333333333321</v>
      </c>
      <c r="I124" s="37">
        <v>935.56666666666661</v>
      </c>
      <c r="J124" s="37">
        <v>946.13333333333321</v>
      </c>
      <c r="K124" s="28">
        <v>925</v>
      </c>
      <c r="L124" s="28">
        <v>903.25</v>
      </c>
      <c r="M124" s="28">
        <v>8.8221699999999998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3680.9</v>
      </c>
      <c r="D125" s="37">
        <v>3692.6833333333329</v>
      </c>
      <c r="E125" s="37">
        <v>3606.3666666666659</v>
      </c>
      <c r="F125" s="37">
        <v>3531.833333333333</v>
      </c>
      <c r="G125" s="37">
        <v>3445.516666666666</v>
      </c>
      <c r="H125" s="37">
        <v>3767.2166666666658</v>
      </c>
      <c r="I125" s="37">
        <v>3853.5333333333324</v>
      </c>
      <c r="J125" s="37">
        <v>3928.0666666666657</v>
      </c>
      <c r="K125" s="28">
        <v>3779</v>
      </c>
      <c r="L125" s="28">
        <v>3618.15</v>
      </c>
      <c r="M125" s="28">
        <v>5.7948899999999997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1476.8</v>
      </c>
      <c r="D126" s="37">
        <v>1481.45</v>
      </c>
      <c r="E126" s="37">
        <v>1468.95</v>
      </c>
      <c r="F126" s="37">
        <v>1461.1</v>
      </c>
      <c r="G126" s="37">
        <v>1448.6</v>
      </c>
      <c r="H126" s="37">
        <v>1489.3000000000002</v>
      </c>
      <c r="I126" s="37">
        <v>1501.8000000000002</v>
      </c>
      <c r="J126" s="37">
        <v>1509.6500000000003</v>
      </c>
      <c r="K126" s="28">
        <v>1493.95</v>
      </c>
      <c r="L126" s="28">
        <v>1473.6</v>
      </c>
      <c r="M126" s="28">
        <v>65.164360000000002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1808.9</v>
      </c>
      <c r="D127" s="37">
        <v>1799.6666666666667</v>
      </c>
      <c r="E127" s="37">
        <v>1779.3333333333335</v>
      </c>
      <c r="F127" s="37">
        <v>1749.7666666666667</v>
      </c>
      <c r="G127" s="37">
        <v>1729.4333333333334</v>
      </c>
      <c r="H127" s="37">
        <v>1829.2333333333336</v>
      </c>
      <c r="I127" s="37">
        <v>1849.5666666666671</v>
      </c>
      <c r="J127" s="37">
        <v>1879.1333333333337</v>
      </c>
      <c r="K127" s="28">
        <v>1820</v>
      </c>
      <c r="L127" s="28">
        <v>1770.1</v>
      </c>
      <c r="M127" s="28">
        <v>5.0781799999999997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858.8</v>
      </c>
      <c r="D128" s="37">
        <v>860.1</v>
      </c>
      <c r="E128" s="37">
        <v>851.75</v>
      </c>
      <c r="F128" s="37">
        <v>844.69999999999993</v>
      </c>
      <c r="G128" s="37">
        <v>836.34999999999991</v>
      </c>
      <c r="H128" s="37">
        <v>867.15000000000009</v>
      </c>
      <c r="I128" s="37">
        <v>875.50000000000023</v>
      </c>
      <c r="J128" s="37">
        <v>882.55000000000018</v>
      </c>
      <c r="K128" s="28">
        <v>868.45</v>
      </c>
      <c r="L128" s="28">
        <v>853.05</v>
      </c>
      <c r="M128" s="28">
        <v>1.6124700000000001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247.75</v>
      </c>
      <c r="D129" s="37">
        <v>249.01666666666665</v>
      </c>
      <c r="E129" s="37">
        <v>238.2833333333333</v>
      </c>
      <c r="F129" s="37">
        <v>228.81666666666666</v>
      </c>
      <c r="G129" s="37">
        <v>218.08333333333331</v>
      </c>
      <c r="H129" s="37">
        <v>258.48333333333329</v>
      </c>
      <c r="I129" s="37">
        <v>269.21666666666664</v>
      </c>
      <c r="J129" s="37">
        <v>278.68333333333328</v>
      </c>
      <c r="K129" s="28">
        <v>259.75</v>
      </c>
      <c r="L129" s="28">
        <v>239.55</v>
      </c>
      <c r="M129" s="28">
        <v>23.92238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572.5</v>
      </c>
      <c r="D130" s="37">
        <v>569.2833333333333</v>
      </c>
      <c r="E130" s="37">
        <v>564.56666666666661</v>
      </c>
      <c r="F130" s="37">
        <v>556.63333333333333</v>
      </c>
      <c r="G130" s="37">
        <v>551.91666666666663</v>
      </c>
      <c r="H130" s="37">
        <v>577.21666666666658</v>
      </c>
      <c r="I130" s="37">
        <v>581.93333333333328</v>
      </c>
      <c r="J130" s="37">
        <v>589.86666666666656</v>
      </c>
      <c r="K130" s="28">
        <v>574</v>
      </c>
      <c r="L130" s="28">
        <v>561.35</v>
      </c>
      <c r="M130" s="28">
        <v>33.741250000000001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367.55</v>
      </c>
      <c r="D131" s="37">
        <v>364.75</v>
      </c>
      <c r="E131" s="37">
        <v>360.2</v>
      </c>
      <c r="F131" s="37">
        <v>352.84999999999997</v>
      </c>
      <c r="G131" s="37">
        <v>348.29999999999995</v>
      </c>
      <c r="H131" s="37">
        <v>372.1</v>
      </c>
      <c r="I131" s="37">
        <v>376.65</v>
      </c>
      <c r="J131" s="37">
        <v>384.00000000000006</v>
      </c>
      <c r="K131" s="28">
        <v>369.3</v>
      </c>
      <c r="L131" s="28">
        <v>357.4</v>
      </c>
      <c r="M131" s="28">
        <v>64.310990000000004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524.70000000000005</v>
      </c>
      <c r="D132" s="37">
        <v>526.1</v>
      </c>
      <c r="E132" s="37">
        <v>517.20000000000005</v>
      </c>
      <c r="F132" s="37">
        <v>509.70000000000005</v>
      </c>
      <c r="G132" s="37">
        <v>500.80000000000007</v>
      </c>
      <c r="H132" s="37">
        <v>533.6</v>
      </c>
      <c r="I132" s="37">
        <v>542.49999999999989</v>
      </c>
      <c r="J132" s="37">
        <v>550</v>
      </c>
      <c r="K132" s="28">
        <v>535</v>
      </c>
      <c r="L132" s="28">
        <v>518.6</v>
      </c>
      <c r="M132" s="28">
        <v>32.390549999999998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1791.8</v>
      </c>
      <c r="D133" s="37">
        <v>1810.0166666666667</v>
      </c>
      <c r="E133" s="37">
        <v>1765.8333333333333</v>
      </c>
      <c r="F133" s="37">
        <v>1739.8666666666666</v>
      </c>
      <c r="G133" s="37">
        <v>1695.6833333333332</v>
      </c>
      <c r="H133" s="37">
        <v>1835.9833333333333</v>
      </c>
      <c r="I133" s="37">
        <v>1880.1666666666667</v>
      </c>
      <c r="J133" s="37">
        <v>1906.1333333333334</v>
      </c>
      <c r="K133" s="28">
        <v>1854.2</v>
      </c>
      <c r="L133" s="28">
        <v>1784.05</v>
      </c>
      <c r="M133" s="28">
        <v>28.599499999999999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73.7</v>
      </c>
      <c r="D134" s="37">
        <v>74.25</v>
      </c>
      <c r="E134" s="37">
        <v>72.55</v>
      </c>
      <c r="F134" s="37">
        <v>71.399999999999991</v>
      </c>
      <c r="G134" s="37">
        <v>69.699999999999989</v>
      </c>
      <c r="H134" s="37">
        <v>75.400000000000006</v>
      </c>
      <c r="I134" s="37">
        <v>77.099999999999994</v>
      </c>
      <c r="J134" s="37">
        <v>78.250000000000014</v>
      </c>
      <c r="K134" s="28">
        <v>75.95</v>
      </c>
      <c r="L134" s="28">
        <v>73.099999999999994</v>
      </c>
      <c r="M134" s="28">
        <v>58.342700000000001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3446.9</v>
      </c>
      <c r="D135" s="37">
        <v>3444.3166666666671</v>
      </c>
      <c r="E135" s="37">
        <v>3413.6333333333341</v>
      </c>
      <c r="F135" s="37">
        <v>3380.3666666666672</v>
      </c>
      <c r="G135" s="37">
        <v>3349.6833333333343</v>
      </c>
      <c r="H135" s="37">
        <v>3477.5833333333339</v>
      </c>
      <c r="I135" s="37">
        <v>3508.2666666666673</v>
      </c>
      <c r="J135" s="37">
        <v>3541.5333333333338</v>
      </c>
      <c r="K135" s="28">
        <v>3475</v>
      </c>
      <c r="L135" s="28">
        <v>3411.05</v>
      </c>
      <c r="M135" s="28">
        <v>1.5815999999999999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334.65</v>
      </c>
      <c r="D136" s="37">
        <v>335.04999999999995</v>
      </c>
      <c r="E136" s="37">
        <v>332.14999999999992</v>
      </c>
      <c r="F136" s="37">
        <v>329.65</v>
      </c>
      <c r="G136" s="37">
        <v>326.74999999999994</v>
      </c>
      <c r="H136" s="37">
        <v>337.5499999999999</v>
      </c>
      <c r="I136" s="37">
        <v>340.45</v>
      </c>
      <c r="J136" s="37">
        <v>342.94999999999987</v>
      </c>
      <c r="K136" s="28">
        <v>337.95</v>
      </c>
      <c r="L136" s="28">
        <v>332.55</v>
      </c>
      <c r="M136" s="28">
        <v>28.447230000000001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4331.45</v>
      </c>
      <c r="D137" s="37">
        <v>4315.9000000000005</v>
      </c>
      <c r="E137" s="37">
        <v>4280.5500000000011</v>
      </c>
      <c r="F137" s="37">
        <v>4229.6500000000005</v>
      </c>
      <c r="G137" s="37">
        <v>4194.3000000000011</v>
      </c>
      <c r="H137" s="37">
        <v>4366.8000000000011</v>
      </c>
      <c r="I137" s="37">
        <v>4402.1500000000015</v>
      </c>
      <c r="J137" s="37">
        <v>4453.0500000000011</v>
      </c>
      <c r="K137" s="28">
        <v>4351.25</v>
      </c>
      <c r="L137" s="28">
        <v>4265</v>
      </c>
      <c r="M137" s="28">
        <v>2.66771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1585.1</v>
      </c>
      <c r="D138" s="37">
        <v>1582.8833333333332</v>
      </c>
      <c r="E138" s="37">
        <v>1571.2666666666664</v>
      </c>
      <c r="F138" s="37">
        <v>1557.4333333333332</v>
      </c>
      <c r="G138" s="37">
        <v>1545.8166666666664</v>
      </c>
      <c r="H138" s="37">
        <v>1596.7166666666665</v>
      </c>
      <c r="I138" s="37">
        <v>1608.3333333333333</v>
      </c>
      <c r="J138" s="37">
        <v>1622.1666666666665</v>
      </c>
      <c r="K138" s="28">
        <v>1594.5</v>
      </c>
      <c r="L138" s="28">
        <v>1569.05</v>
      </c>
      <c r="M138" s="28">
        <v>13.37799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546.65</v>
      </c>
      <c r="D139" s="37">
        <v>547.85</v>
      </c>
      <c r="E139" s="37">
        <v>542.85</v>
      </c>
      <c r="F139" s="37">
        <v>539.04999999999995</v>
      </c>
      <c r="G139" s="37">
        <v>534.04999999999995</v>
      </c>
      <c r="H139" s="37">
        <v>551.65000000000009</v>
      </c>
      <c r="I139" s="37">
        <v>556.65000000000009</v>
      </c>
      <c r="J139" s="37">
        <v>560.45000000000016</v>
      </c>
      <c r="K139" s="28">
        <v>552.85</v>
      </c>
      <c r="L139" s="28">
        <v>544.04999999999995</v>
      </c>
      <c r="M139" s="28">
        <v>3.6292599999999999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618.65</v>
      </c>
      <c r="D140" s="37">
        <v>618.01666666666665</v>
      </c>
      <c r="E140" s="37">
        <v>612.63333333333333</v>
      </c>
      <c r="F140" s="37">
        <v>606.61666666666667</v>
      </c>
      <c r="G140" s="37">
        <v>601.23333333333335</v>
      </c>
      <c r="H140" s="37">
        <v>624.0333333333333</v>
      </c>
      <c r="I140" s="37">
        <v>629.41666666666652</v>
      </c>
      <c r="J140" s="37">
        <v>635.43333333333328</v>
      </c>
      <c r="K140" s="28">
        <v>623.4</v>
      </c>
      <c r="L140" s="28">
        <v>612</v>
      </c>
      <c r="M140" s="28">
        <v>4.8951500000000001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69952.25</v>
      </c>
      <c r="D141" s="37">
        <v>70071.916666666672</v>
      </c>
      <c r="E141" s="37">
        <v>69598.833333333343</v>
      </c>
      <c r="F141" s="37">
        <v>69245.416666666672</v>
      </c>
      <c r="G141" s="37">
        <v>68772.333333333343</v>
      </c>
      <c r="H141" s="37">
        <v>70425.333333333343</v>
      </c>
      <c r="I141" s="37">
        <v>70898.416666666686</v>
      </c>
      <c r="J141" s="37">
        <v>71251.833333333343</v>
      </c>
      <c r="K141" s="28">
        <v>70545</v>
      </c>
      <c r="L141" s="28">
        <v>69718.5</v>
      </c>
      <c r="M141" s="28">
        <v>6.3640000000000002E-2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765.65</v>
      </c>
      <c r="D142" s="37">
        <v>763.98333333333323</v>
      </c>
      <c r="E142" s="37">
        <v>757.96666666666647</v>
      </c>
      <c r="F142" s="37">
        <v>750.28333333333319</v>
      </c>
      <c r="G142" s="37">
        <v>744.26666666666642</v>
      </c>
      <c r="H142" s="37">
        <v>771.66666666666652</v>
      </c>
      <c r="I142" s="37">
        <v>777.68333333333317</v>
      </c>
      <c r="J142" s="37">
        <v>785.36666666666656</v>
      </c>
      <c r="K142" s="28">
        <v>770</v>
      </c>
      <c r="L142" s="28">
        <v>756.3</v>
      </c>
      <c r="M142" s="28">
        <v>2.9186200000000002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184.2</v>
      </c>
      <c r="D143" s="37">
        <v>184.20000000000002</v>
      </c>
      <c r="E143" s="37">
        <v>182.25000000000003</v>
      </c>
      <c r="F143" s="37">
        <v>180.3</v>
      </c>
      <c r="G143" s="37">
        <v>178.35000000000002</v>
      </c>
      <c r="H143" s="37">
        <v>186.15000000000003</v>
      </c>
      <c r="I143" s="37">
        <v>188.10000000000002</v>
      </c>
      <c r="J143" s="37">
        <v>190.05000000000004</v>
      </c>
      <c r="K143" s="28">
        <v>186.15</v>
      </c>
      <c r="L143" s="28">
        <v>182.25</v>
      </c>
      <c r="M143" s="28">
        <v>13.989470000000001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1036.5</v>
      </c>
      <c r="D144" s="37">
        <v>1035.5333333333333</v>
      </c>
      <c r="E144" s="37">
        <v>1027.5666666666666</v>
      </c>
      <c r="F144" s="37">
        <v>1018.6333333333332</v>
      </c>
      <c r="G144" s="37">
        <v>1010.6666666666665</v>
      </c>
      <c r="H144" s="37">
        <v>1044.4666666666667</v>
      </c>
      <c r="I144" s="37">
        <v>1052.4333333333334</v>
      </c>
      <c r="J144" s="37">
        <v>1061.3666666666668</v>
      </c>
      <c r="K144" s="28">
        <v>1043.5</v>
      </c>
      <c r="L144" s="28">
        <v>1026.5999999999999</v>
      </c>
      <c r="M144" s="28">
        <v>24.25545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92.6</v>
      </c>
      <c r="D145" s="37">
        <v>93.183333333333323</v>
      </c>
      <c r="E145" s="37">
        <v>91.566666666666649</v>
      </c>
      <c r="F145" s="37">
        <v>90.533333333333331</v>
      </c>
      <c r="G145" s="37">
        <v>88.916666666666657</v>
      </c>
      <c r="H145" s="37">
        <v>94.21666666666664</v>
      </c>
      <c r="I145" s="37">
        <v>95.833333333333314</v>
      </c>
      <c r="J145" s="37">
        <v>96.866666666666632</v>
      </c>
      <c r="K145" s="28">
        <v>94.8</v>
      </c>
      <c r="L145" s="28">
        <v>92.15</v>
      </c>
      <c r="M145" s="28">
        <v>37.046520000000001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492.55</v>
      </c>
      <c r="D146" s="37">
        <v>492.01666666666665</v>
      </c>
      <c r="E146" s="37">
        <v>487.5333333333333</v>
      </c>
      <c r="F146" s="37">
        <v>482.51666666666665</v>
      </c>
      <c r="G146" s="37">
        <v>478.0333333333333</v>
      </c>
      <c r="H146" s="37">
        <v>497.0333333333333</v>
      </c>
      <c r="I146" s="37">
        <v>501.51666666666665</v>
      </c>
      <c r="J146" s="37">
        <v>506.5333333333333</v>
      </c>
      <c r="K146" s="28">
        <v>496.5</v>
      </c>
      <c r="L146" s="28">
        <v>487</v>
      </c>
      <c r="M146" s="28">
        <v>21.686039999999998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7935.1</v>
      </c>
      <c r="D147" s="37">
        <v>7916.4333333333334</v>
      </c>
      <c r="E147" s="37">
        <v>7844.666666666667</v>
      </c>
      <c r="F147" s="37">
        <v>7754.2333333333336</v>
      </c>
      <c r="G147" s="37">
        <v>7682.4666666666672</v>
      </c>
      <c r="H147" s="37">
        <v>8006.8666666666668</v>
      </c>
      <c r="I147" s="37">
        <v>8078.6333333333332</v>
      </c>
      <c r="J147" s="37">
        <v>8169.0666666666666</v>
      </c>
      <c r="K147" s="28">
        <v>7988.2</v>
      </c>
      <c r="L147" s="28">
        <v>7826</v>
      </c>
      <c r="M147" s="28">
        <v>4.4292100000000003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829.4</v>
      </c>
      <c r="D148" s="37">
        <v>827.66666666666663</v>
      </c>
      <c r="E148" s="37">
        <v>823.7833333333333</v>
      </c>
      <c r="F148" s="37">
        <v>818.16666666666663</v>
      </c>
      <c r="G148" s="37">
        <v>814.2833333333333</v>
      </c>
      <c r="H148" s="37">
        <v>833.2833333333333</v>
      </c>
      <c r="I148" s="37">
        <v>837.16666666666674</v>
      </c>
      <c r="J148" s="37">
        <v>842.7833333333333</v>
      </c>
      <c r="K148" s="28">
        <v>831.55</v>
      </c>
      <c r="L148" s="28">
        <v>822.05</v>
      </c>
      <c r="M148" s="28">
        <v>2.89419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3062.25</v>
      </c>
      <c r="D149" s="37">
        <v>3056.1666666666665</v>
      </c>
      <c r="E149" s="37">
        <v>3027.333333333333</v>
      </c>
      <c r="F149" s="37">
        <v>2992.4166666666665</v>
      </c>
      <c r="G149" s="37">
        <v>2963.583333333333</v>
      </c>
      <c r="H149" s="37">
        <v>3091.083333333333</v>
      </c>
      <c r="I149" s="37">
        <v>3119.9166666666661</v>
      </c>
      <c r="J149" s="37">
        <v>3154.833333333333</v>
      </c>
      <c r="K149" s="28">
        <v>3085</v>
      </c>
      <c r="L149" s="28">
        <v>3021.25</v>
      </c>
      <c r="M149" s="28">
        <v>3.3436599999999999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2507.85</v>
      </c>
      <c r="D150" s="37">
        <v>2525.4166666666665</v>
      </c>
      <c r="E150" s="37">
        <v>2474.083333333333</v>
      </c>
      <c r="F150" s="37">
        <v>2440.3166666666666</v>
      </c>
      <c r="G150" s="37">
        <v>2388.9833333333331</v>
      </c>
      <c r="H150" s="37">
        <v>2559.1833333333329</v>
      </c>
      <c r="I150" s="37">
        <v>2610.516666666666</v>
      </c>
      <c r="J150" s="37">
        <v>2644.2833333333328</v>
      </c>
      <c r="K150" s="28">
        <v>2576.75</v>
      </c>
      <c r="L150" s="28">
        <v>2491.65</v>
      </c>
      <c r="M150" s="28">
        <v>3.7330199999999998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1062.3499999999999</v>
      </c>
      <c r="D151" s="37">
        <v>1062.8</v>
      </c>
      <c r="E151" s="37">
        <v>1054.5999999999999</v>
      </c>
      <c r="F151" s="37">
        <v>1046.8499999999999</v>
      </c>
      <c r="G151" s="37">
        <v>1038.6499999999999</v>
      </c>
      <c r="H151" s="37">
        <v>1070.55</v>
      </c>
      <c r="I151" s="37">
        <v>1078.7500000000002</v>
      </c>
      <c r="J151" s="37">
        <v>1086.5</v>
      </c>
      <c r="K151" s="28">
        <v>1071</v>
      </c>
      <c r="L151" s="28">
        <v>1055.05</v>
      </c>
      <c r="M151" s="28">
        <v>7.6265799999999997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686.6</v>
      </c>
      <c r="D152" s="37">
        <v>685.9</v>
      </c>
      <c r="E152" s="37">
        <v>674.05</v>
      </c>
      <c r="F152" s="37">
        <v>661.5</v>
      </c>
      <c r="G152" s="37">
        <v>649.65</v>
      </c>
      <c r="H152" s="37">
        <v>698.44999999999993</v>
      </c>
      <c r="I152" s="37">
        <v>710.30000000000007</v>
      </c>
      <c r="J152" s="37">
        <v>722.84999999999991</v>
      </c>
      <c r="K152" s="28">
        <v>697.75</v>
      </c>
      <c r="L152" s="28">
        <v>673.35</v>
      </c>
      <c r="M152" s="28">
        <v>1.16079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119.5</v>
      </c>
      <c r="D153" s="37">
        <v>119.45</v>
      </c>
      <c r="E153" s="37">
        <v>118.10000000000001</v>
      </c>
      <c r="F153" s="37">
        <v>116.7</v>
      </c>
      <c r="G153" s="37">
        <v>115.35000000000001</v>
      </c>
      <c r="H153" s="37">
        <v>120.85000000000001</v>
      </c>
      <c r="I153" s="37">
        <v>122.2</v>
      </c>
      <c r="J153" s="37">
        <v>123.60000000000001</v>
      </c>
      <c r="K153" s="28">
        <v>120.8</v>
      </c>
      <c r="L153" s="28">
        <v>118.05</v>
      </c>
      <c r="M153" s="28">
        <v>98.075839999999999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155.25</v>
      </c>
      <c r="D154" s="37">
        <v>155.28333333333333</v>
      </c>
      <c r="E154" s="37">
        <v>153.96666666666667</v>
      </c>
      <c r="F154" s="37">
        <v>152.68333333333334</v>
      </c>
      <c r="G154" s="37">
        <v>151.36666666666667</v>
      </c>
      <c r="H154" s="37">
        <v>156.56666666666666</v>
      </c>
      <c r="I154" s="37">
        <v>157.88333333333333</v>
      </c>
      <c r="J154" s="37">
        <v>159.16666666666666</v>
      </c>
      <c r="K154" s="28">
        <v>156.6</v>
      </c>
      <c r="L154" s="28">
        <v>154</v>
      </c>
      <c r="M154" s="28">
        <v>79.088489999999993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90.6</v>
      </c>
      <c r="D155" s="37">
        <v>90.116666666666674</v>
      </c>
      <c r="E155" s="37">
        <v>88.733333333333348</v>
      </c>
      <c r="F155" s="37">
        <v>86.866666666666674</v>
      </c>
      <c r="G155" s="37">
        <v>85.483333333333348</v>
      </c>
      <c r="H155" s="37">
        <v>91.983333333333348</v>
      </c>
      <c r="I155" s="37">
        <v>93.366666666666674</v>
      </c>
      <c r="J155" s="37">
        <v>95.233333333333348</v>
      </c>
      <c r="K155" s="28">
        <v>91.5</v>
      </c>
      <c r="L155" s="28">
        <v>88.25</v>
      </c>
      <c r="M155" s="28">
        <v>179.05822000000001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3649.7</v>
      </c>
      <c r="D156" s="37">
        <v>3645.15</v>
      </c>
      <c r="E156" s="37">
        <v>3610.3</v>
      </c>
      <c r="F156" s="37">
        <v>3570.9</v>
      </c>
      <c r="G156" s="37">
        <v>3536.05</v>
      </c>
      <c r="H156" s="37">
        <v>3684.55</v>
      </c>
      <c r="I156" s="37">
        <v>3719.3999999999996</v>
      </c>
      <c r="J156" s="37">
        <v>3758.8</v>
      </c>
      <c r="K156" s="28">
        <v>3680</v>
      </c>
      <c r="L156" s="28">
        <v>3605.75</v>
      </c>
      <c r="M156" s="28">
        <v>0.62390999999999996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16774.900000000001</v>
      </c>
      <c r="D157" s="37">
        <v>16728.066666666666</v>
      </c>
      <c r="E157" s="37">
        <v>16583.633333333331</v>
      </c>
      <c r="F157" s="37">
        <v>16392.366666666665</v>
      </c>
      <c r="G157" s="37">
        <v>16247.933333333331</v>
      </c>
      <c r="H157" s="37">
        <v>16919.333333333332</v>
      </c>
      <c r="I157" s="37">
        <v>17063.766666666666</v>
      </c>
      <c r="J157" s="37">
        <v>17255.033333333333</v>
      </c>
      <c r="K157" s="28">
        <v>16872.5</v>
      </c>
      <c r="L157" s="28">
        <v>16536.8</v>
      </c>
      <c r="M157" s="28">
        <v>0.4481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282.14999999999998</v>
      </c>
      <c r="D158" s="37">
        <v>282.7</v>
      </c>
      <c r="E158" s="37">
        <v>278.89999999999998</v>
      </c>
      <c r="F158" s="37">
        <v>275.64999999999998</v>
      </c>
      <c r="G158" s="37">
        <v>271.84999999999997</v>
      </c>
      <c r="H158" s="37">
        <v>285.95</v>
      </c>
      <c r="I158" s="37">
        <v>289.75000000000006</v>
      </c>
      <c r="J158" s="37">
        <v>293</v>
      </c>
      <c r="K158" s="28">
        <v>286.5</v>
      </c>
      <c r="L158" s="28">
        <v>279.45</v>
      </c>
      <c r="M158" s="28">
        <v>3.7867500000000001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792.85</v>
      </c>
      <c r="D159" s="37">
        <v>788.94999999999993</v>
      </c>
      <c r="E159" s="37">
        <v>778.89999999999986</v>
      </c>
      <c r="F159" s="37">
        <v>764.94999999999993</v>
      </c>
      <c r="G159" s="37">
        <v>754.89999999999986</v>
      </c>
      <c r="H159" s="37">
        <v>802.89999999999986</v>
      </c>
      <c r="I159" s="37">
        <v>812.94999999999982</v>
      </c>
      <c r="J159" s="37">
        <v>826.89999999999986</v>
      </c>
      <c r="K159" s="28">
        <v>799</v>
      </c>
      <c r="L159" s="28">
        <v>775</v>
      </c>
      <c r="M159" s="28">
        <v>5.6627200000000002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164.65</v>
      </c>
      <c r="D160" s="37">
        <v>164.88333333333333</v>
      </c>
      <c r="E160" s="37">
        <v>163.11666666666665</v>
      </c>
      <c r="F160" s="37">
        <v>161.58333333333331</v>
      </c>
      <c r="G160" s="37">
        <v>159.81666666666663</v>
      </c>
      <c r="H160" s="37">
        <v>166.41666666666666</v>
      </c>
      <c r="I160" s="37">
        <v>168.18333333333331</v>
      </c>
      <c r="J160" s="37">
        <v>169.71666666666667</v>
      </c>
      <c r="K160" s="28">
        <v>166.65</v>
      </c>
      <c r="L160" s="28">
        <v>163.35</v>
      </c>
      <c r="M160" s="28">
        <v>178.12698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300.2</v>
      </c>
      <c r="D161" s="37">
        <v>299.43333333333334</v>
      </c>
      <c r="E161" s="37">
        <v>292.86666666666667</v>
      </c>
      <c r="F161" s="37">
        <v>285.53333333333336</v>
      </c>
      <c r="G161" s="37">
        <v>278.9666666666667</v>
      </c>
      <c r="H161" s="37">
        <v>306.76666666666665</v>
      </c>
      <c r="I161" s="37">
        <v>313.33333333333337</v>
      </c>
      <c r="J161" s="37">
        <v>320.66666666666663</v>
      </c>
      <c r="K161" s="28">
        <v>306</v>
      </c>
      <c r="L161" s="28">
        <v>292.10000000000002</v>
      </c>
      <c r="M161" s="28">
        <v>105.93755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2578.15</v>
      </c>
      <c r="D162" s="37">
        <v>2574.7833333333333</v>
      </c>
      <c r="E162" s="37">
        <v>2544.9666666666667</v>
      </c>
      <c r="F162" s="37">
        <v>2511.7833333333333</v>
      </c>
      <c r="G162" s="37">
        <v>2481.9666666666667</v>
      </c>
      <c r="H162" s="37">
        <v>2607.9666666666667</v>
      </c>
      <c r="I162" s="37">
        <v>2637.7833333333333</v>
      </c>
      <c r="J162" s="37">
        <v>2670.9666666666667</v>
      </c>
      <c r="K162" s="28">
        <v>2604.6</v>
      </c>
      <c r="L162" s="28">
        <v>2541.6</v>
      </c>
      <c r="M162" s="28">
        <v>1.2112099999999999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41346.65</v>
      </c>
      <c r="D163" s="37">
        <v>41260.299999999996</v>
      </c>
      <c r="E163" s="37">
        <v>41086.349999999991</v>
      </c>
      <c r="F163" s="37">
        <v>40826.049999999996</v>
      </c>
      <c r="G163" s="37">
        <v>40652.099999999991</v>
      </c>
      <c r="H163" s="37">
        <v>41520.599999999991</v>
      </c>
      <c r="I163" s="37">
        <v>41694.549999999988</v>
      </c>
      <c r="J163" s="37">
        <v>41954.849999999991</v>
      </c>
      <c r="K163" s="28">
        <v>41434.25</v>
      </c>
      <c r="L163" s="28">
        <v>41000</v>
      </c>
      <c r="M163" s="28">
        <v>9.2240000000000003E-2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221.2</v>
      </c>
      <c r="D164" s="37">
        <v>220.48333333333335</v>
      </c>
      <c r="E164" s="37">
        <v>218.2166666666667</v>
      </c>
      <c r="F164" s="37">
        <v>215.23333333333335</v>
      </c>
      <c r="G164" s="37">
        <v>212.9666666666667</v>
      </c>
      <c r="H164" s="37">
        <v>223.4666666666667</v>
      </c>
      <c r="I164" s="37">
        <v>225.73333333333335</v>
      </c>
      <c r="J164" s="37">
        <v>228.7166666666667</v>
      </c>
      <c r="K164" s="28">
        <v>222.75</v>
      </c>
      <c r="L164" s="28">
        <v>217.5</v>
      </c>
      <c r="M164" s="28">
        <v>20.248270000000002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4151.1499999999996</v>
      </c>
      <c r="D165" s="37">
        <v>4142.95</v>
      </c>
      <c r="E165" s="37">
        <v>4125.8999999999996</v>
      </c>
      <c r="F165" s="37">
        <v>4100.6499999999996</v>
      </c>
      <c r="G165" s="37">
        <v>4083.5999999999995</v>
      </c>
      <c r="H165" s="37">
        <v>4168.2</v>
      </c>
      <c r="I165" s="37">
        <v>4185.2500000000009</v>
      </c>
      <c r="J165" s="37">
        <v>4210.5</v>
      </c>
      <c r="K165" s="28">
        <v>4160</v>
      </c>
      <c r="L165" s="28">
        <v>4117.7</v>
      </c>
      <c r="M165" s="28">
        <v>5.0430000000000003E-2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2108.8000000000002</v>
      </c>
      <c r="D166" s="37">
        <v>2098.4</v>
      </c>
      <c r="E166" s="37">
        <v>2080.4</v>
      </c>
      <c r="F166" s="37">
        <v>2052</v>
      </c>
      <c r="G166" s="37">
        <v>2034</v>
      </c>
      <c r="H166" s="37">
        <v>2126.8000000000002</v>
      </c>
      <c r="I166" s="37">
        <v>2144.8000000000002</v>
      </c>
      <c r="J166" s="37">
        <v>2173.2000000000003</v>
      </c>
      <c r="K166" s="28">
        <v>2116.4</v>
      </c>
      <c r="L166" s="28">
        <v>2070</v>
      </c>
      <c r="M166" s="28">
        <v>2.9537200000000001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1701.65</v>
      </c>
      <c r="D167" s="37">
        <v>1706.0666666666666</v>
      </c>
      <c r="E167" s="37">
        <v>1686.6333333333332</v>
      </c>
      <c r="F167" s="37">
        <v>1671.6166666666666</v>
      </c>
      <c r="G167" s="37">
        <v>1652.1833333333332</v>
      </c>
      <c r="H167" s="37">
        <v>1721.0833333333333</v>
      </c>
      <c r="I167" s="37">
        <v>1740.5166666666667</v>
      </c>
      <c r="J167" s="37">
        <v>1755.5333333333333</v>
      </c>
      <c r="K167" s="28">
        <v>1725.5</v>
      </c>
      <c r="L167" s="28">
        <v>1691.05</v>
      </c>
      <c r="M167" s="28">
        <v>4.47485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2332.35</v>
      </c>
      <c r="D168" s="37">
        <v>2322.7000000000003</v>
      </c>
      <c r="E168" s="37">
        <v>2304.6500000000005</v>
      </c>
      <c r="F168" s="37">
        <v>2276.9500000000003</v>
      </c>
      <c r="G168" s="37">
        <v>2258.9000000000005</v>
      </c>
      <c r="H168" s="37">
        <v>2350.4000000000005</v>
      </c>
      <c r="I168" s="37">
        <v>2368.4500000000007</v>
      </c>
      <c r="J168" s="37">
        <v>2396.1500000000005</v>
      </c>
      <c r="K168" s="28">
        <v>2340.75</v>
      </c>
      <c r="L168" s="28">
        <v>2295</v>
      </c>
      <c r="M168" s="28">
        <v>1.2533099999999999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107.7</v>
      </c>
      <c r="D169" s="37">
        <v>107.58333333333333</v>
      </c>
      <c r="E169" s="37">
        <v>107.06666666666666</v>
      </c>
      <c r="F169" s="37">
        <v>106.43333333333334</v>
      </c>
      <c r="G169" s="37">
        <v>105.91666666666667</v>
      </c>
      <c r="H169" s="37">
        <v>108.21666666666665</v>
      </c>
      <c r="I169" s="37">
        <v>108.73333333333333</v>
      </c>
      <c r="J169" s="37">
        <v>109.36666666666665</v>
      </c>
      <c r="K169" s="28">
        <v>108.1</v>
      </c>
      <c r="L169" s="28">
        <v>106.95</v>
      </c>
      <c r="M169" s="28">
        <v>20.18618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224.45</v>
      </c>
      <c r="D170" s="37">
        <v>224.65</v>
      </c>
      <c r="E170" s="37">
        <v>221.85000000000002</v>
      </c>
      <c r="F170" s="37">
        <v>219.25000000000003</v>
      </c>
      <c r="G170" s="37">
        <v>216.45000000000005</v>
      </c>
      <c r="H170" s="37">
        <v>227.25</v>
      </c>
      <c r="I170" s="37">
        <v>230.05</v>
      </c>
      <c r="J170" s="37">
        <v>232.64999999999998</v>
      </c>
      <c r="K170" s="28">
        <v>227.45</v>
      </c>
      <c r="L170" s="28">
        <v>222.05</v>
      </c>
      <c r="M170" s="28">
        <v>67.644300000000001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419.15</v>
      </c>
      <c r="D171" s="37">
        <v>419.23333333333335</v>
      </c>
      <c r="E171" s="37">
        <v>416.16666666666669</v>
      </c>
      <c r="F171" s="37">
        <v>413.18333333333334</v>
      </c>
      <c r="G171" s="37">
        <v>410.11666666666667</v>
      </c>
      <c r="H171" s="37">
        <v>422.2166666666667</v>
      </c>
      <c r="I171" s="37">
        <v>425.2833333333333</v>
      </c>
      <c r="J171" s="37">
        <v>428.26666666666671</v>
      </c>
      <c r="K171" s="28">
        <v>422.3</v>
      </c>
      <c r="L171" s="28">
        <v>416.25</v>
      </c>
      <c r="M171" s="28">
        <v>1.03165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13557.65</v>
      </c>
      <c r="D172" s="37">
        <v>13553.883333333333</v>
      </c>
      <c r="E172" s="37">
        <v>13238.766666666666</v>
      </c>
      <c r="F172" s="37">
        <v>12919.883333333333</v>
      </c>
      <c r="G172" s="37">
        <v>12604.766666666666</v>
      </c>
      <c r="H172" s="37">
        <v>13872.766666666666</v>
      </c>
      <c r="I172" s="37">
        <v>14187.883333333331</v>
      </c>
      <c r="J172" s="37">
        <v>14506.766666666666</v>
      </c>
      <c r="K172" s="28">
        <v>13869</v>
      </c>
      <c r="L172" s="28">
        <v>13235</v>
      </c>
      <c r="M172" s="28">
        <v>6.658E-2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30.9</v>
      </c>
      <c r="D173" s="37">
        <v>30.849999999999998</v>
      </c>
      <c r="E173" s="37">
        <v>30.699999999999996</v>
      </c>
      <c r="F173" s="37">
        <v>30.499999999999996</v>
      </c>
      <c r="G173" s="37">
        <v>30.349999999999994</v>
      </c>
      <c r="H173" s="37">
        <v>31.049999999999997</v>
      </c>
      <c r="I173" s="37">
        <v>31.199999999999996</v>
      </c>
      <c r="J173" s="37">
        <v>31.4</v>
      </c>
      <c r="K173" s="28">
        <v>31</v>
      </c>
      <c r="L173" s="28">
        <v>30.65</v>
      </c>
      <c r="M173" s="28">
        <v>162.23346000000001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113.6</v>
      </c>
      <c r="D174" s="37">
        <v>113.11666666666666</v>
      </c>
      <c r="E174" s="37">
        <v>111.68333333333332</v>
      </c>
      <c r="F174" s="37">
        <v>109.76666666666667</v>
      </c>
      <c r="G174" s="37">
        <v>108.33333333333333</v>
      </c>
      <c r="H174" s="37">
        <v>115.03333333333332</v>
      </c>
      <c r="I174" s="37">
        <v>116.46666666666665</v>
      </c>
      <c r="J174" s="37">
        <v>118.38333333333331</v>
      </c>
      <c r="K174" s="28">
        <v>114.55</v>
      </c>
      <c r="L174" s="28">
        <v>111.2</v>
      </c>
      <c r="M174" s="28">
        <v>80.698390000000003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117.8</v>
      </c>
      <c r="D175" s="37">
        <v>117.65000000000002</v>
      </c>
      <c r="E175" s="37">
        <v>116.80000000000004</v>
      </c>
      <c r="F175" s="37">
        <v>115.80000000000003</v>
      </c>
      <c r="G175" s="37">
        <v>114.95000000000005</v>
      </c>
      <c r="H175" s="37">
        <v>118.65000000000003</v>
      </c>
      <c r="I175" s="37">
        <v>119.50000000000003</v>
      </c>
      <c r="J175" s="37">
        <v>120.50000000000003</v>
      </c>
      <c r="K175" s="28">
        <v>118.5</v>
      </c>
      <c r="L175" s="28">
        <v>116.65</v>
      </c>
      <c r="M175" s="28">
        <v>18.717700000000001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2714.25</v>
      </c>
      <c r="D176" s="37">
        <v>2735.2166666666667</v>
      </c>
      <c r="E176" s="37">
        <v>2680.5333333333333</v>
      </c>
      <c r="F176" s="37">
        <v>2646.8166666666666</v>
      </c>
      <c r="G176" s="37">
        <v>2592.1333333333332</v>
      </c>
      <c r="H176" s="37">
        <v>2768.9333333333334</v>
      </c>
      <c r="I176" s="37">
        <v>2823.6166666666668</v>
      </c>
      <c r="J176" s="37">
        <v>2857.3333333333335</v>
      </c>
      <c r="K176" s="28">
        <v>2789.9</v>
      </c>
      <c r="L176" s="28">
        <v>2701.5</v>
      </c>
      <c r="M176" s="28">
        <v>83.499430000000004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770</v>
      </c>
      <c r="D177" s="37">
        <v>768.16666666666663</v>
      </c>
      <c r="E177" s="37">
        <v>758.68333333333328</v>
      </c>
      <c r="F177" s="37">
        <v>747.36666666666667</v>
      </c>
      <c r="G177" s="37">
        <v>737.88333333333333</v>
      </c>
      <c r="H177" s="37">
        <v>779.48333333333323</v>
      </c>
      <c r="I177" s="37">
        <v>788.96666666666658</v>
      </c>
      <c r="J177" s="37">
        <v>800.28333333333319</v>
      </c>
      <c r="K177" s="28">
        <v>777.65</v>
      </c>
      <c r="L177" s="28">
        <v>756.85</v>
      </c>
      <c r="M177" s="28">
        <v>11.27216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1154.9000000000001</v>
      </c>
      <c r="D178" s="37">
        <v>1156.95</v>
      </c>
      <c r="E178" s="37">
        <v>1150.2</v>
      </c>
      <c r="F178" s="37">
        <v>1145.5</v>
      </c>
      <c r="G178" s="37">
        <v>1138.75</v>
      </c>
      <c r="H178" s="37">
        <v>1161.6500000000001</v>
      </c>
      <c r="I178" s="37">
        <v>1168.4000000000001</v>
      </c>
      <c r="J178" s="37">
        <v>1173.1000000000001</v>
      </c>
      <c r="K178" s="28">
        <v>1163.7</v>
      </c>
      <c r="L178" s="28">
        <v>1152.25</v>
      </c>
      <c r="M178" s="28">
        <v>6.1150900000000004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2304.5500000000002</v>
      </c>
      <c r="D179" s="37">
        <v>2284.7833333333333</v>
      </c>
      <c r="E179" s="37">
        <v>2253.1166666666668</v>
      </c>
      <c r="F179" s="37">
        <v>2201.6833333333334</v>
      </c>
      <c r="G179" s="37">
        <v>2170.0166666666669</v>
      </c>
      <c r="H179" s="37">
        <v>2336.2166666666667</v>
      </c>
      <c r="I179" s="37">
        <v>2367.8833333333337</v>
      </c>
      <c r="J179" s="37">
        <v>2419.3166666666666</v>
      </c>
      <c r="K179" s="28">
        <v>2316.4499999999998</v>
      </c>
      <c r="L179" s="28">
        <v>2233.35</v>
      </c>
      <c r="M179" s="28">
        <v>5.2324999999999999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6688.35</v>
      </c>
      <c r="D180" s="37">
        <v>6667.8166666666666</v>
      </c>
      <c r="E180" s="37">
        <v>6635.7333333333336</v>
      </c>
      <c r="F180" s="37">
        <v>6583.1166666666668</v>
      </c>
      <c r="G180" s="37">
        <v>6551.0333333333338</v>
      </c>
      <c r="H180" s="37">
        <v>6720.4333333333334</v>
      </c>
      <c r="I180" s="37">
        <v>6752.5166666666673</v>
      </c>
      <c r="J180" s="37">
        <v>6805.1333333333332</v>
      </c>
      <c r="K180" s="28">
        <v>6699.9</v>
      </c>
      <c r="L180" s="28">
        <v>6615.2</v>
      </c>
      <c r="M180" s="28">
        <v>2.3220000000000001E-2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19178.849999999999</v>
      </c>
      <c r="D181" s="37">
        <v>19090.433333333331</v>
      </c>
      <c r="E181" s="37">
        <v>18849.266666666663</v>
      </c>
      <c r="F181" s="37">
        <v>18519.683333333331</v>
      </c>
      <c r="G181" s="37">
        <v>18278.516666666663</v>
      </c>
      <c r="H181" s="37">
        <v>19420.016666666663</v>
      </c>
      <c r="I181" s="37">
        <v>19661.183333333327</v>
      </c>
      <c r="J181" s="37">
        <v>19990.766666666663</v>
      </c>
      <c r="K181" s="28">
        <v>19331.599999999999</v>
      </c>
      <c r="L181" s="28">
        <v>18760.849999999999</v>
      </c>
      <c r="M181" s="28">
        <v>0.64693000000000001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1165.3</v>
      </c>
      <c r="D182" s="37">
        <v>1161.8499999999999</v>
      </c>
      <c r="E182" s="37">
        <v>1156.0999999999999</v>
      </c>
      <c r="F182" s="37">
        <v>1146.9000000000001</v>
      </c>
      <c r="G182" s="37">
        <v>1141.1500000000001</v>
      </c>
      <c r="H182" s="37">
        <v>1171.0499999999997</v>
      </c>
      <c r="I182" s="37">
        <v>1176.7999999999997</v>
      </c>
      <c r="J182" s="37">
        <v>1185.9999999999995</v>
      </c>
      <c r="K182" s="28">
        <v>1167.5999999999999</v>
      </c>
      <c r="L182" s="28">
        <v>1152.6500000000001</v>
      </c>
      <c r="M182" s="28">
        <v>4.2438900000000004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2371.6</v>
      </c>
      <c r="D183" s="37">
        <v>2366.35</v>
      </c>
      <c r="E183" s="37">
        <v>2340.25</v>
      </c>
      <c r="F183" s="37">
        <v>2308.9</v>
      </c>
      <c r="G183" s="37">
        <v>2282.8000000000002</v>
      </c>
      <c r="H183" s="37">
        <v>2397.6999999999998</v>
      </c>
      <c r="I183" s="37">
        <v>2423.7999999999993</v>
      </c>
      <c r="J183" s="37">
        <v>2455.1499999999996</v>
      </c>
      <c r="K183" s="28">
        <v>2392.4499999999998</v>
      </c>
      <c r="L183" s="28">
        <v>2335</v>
      </c>
      <c r="M183" s="28">
        <v>0.76876999999999995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461.85</v>
      </c>
      <c r="D184" s="37">
        <v>461.5333333333333</v>
      </c>
      <c r="E184" s="37">
        <v>458.91666666666663</v>
      </c>
      <c r="F184" s="37">
        <v>455.98333333333335</v>
      </c>
      <c r="G184" s="37">
        <v>453.36666666666667</v>
      </c>
      <c r="H184" s="37">
        <v>464.46666666666658</v>
      </c>
      <c r="I184" s="37">
        <v>467.08333333333326</v>
      </c>
      <c r="J184" s="37">
        <v>470.01666666666654</v>
      </c>
      <c r="K184" s="28">
        <v>464.15</v>
      </c>
      <c r="L184" s="28">
        <v>458.6</v>
      </c>
      <c r="M184" s="28">
        <v>86.211039999999997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73.3</v>
      </c>
      <c r="D185" s="37">
        <v>73.36666666666666</v>
      </c>
      <c r="E185" s="37">
        <v>72.533333333333317</v>
      </c>
      <c r="F185" s="37">
        <v>71.766666666666652</v>
      </c>
      <c r="G185" s="37">
        <v>70.933333333333309</v>
      </c>
      <c r="H185" s="37">
        <v>74.133333333333326</v>
      </c>
      <c r="I185" s="37">
        <v>74.966666666666669</v>
      </c>
      <c r="J185" s="37">
        <v>75.733333333333334</v>
      </c>
      <c r="K185" s="28">
        <v>74.2</v>
      </c>
      <c r="L185" s="28">
        <v>72.599999999999994</v>
      </c>
      <c r="M185" s="28">
        <v>294.10059000000001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845.7</v>
      </c>
      <c r="D186" s="37">
        <v>847.2166666666667</v>
      </c>
      <c r="E186" s="37">
        <v>840.48333333333335</v>
      </c>
      <c r="F186" s="37">
        <v>835.26666666666665</v>
      </c>
      <c r="G186" s="37">
        <v>828.5333333333333</v>
      </c>
      <c r="H186" s="37">
        <v>852.43333333333339</v>
      </c>
      <c r="I186" s="37">
        <v>859.16666666666674</v>
      </c>
      <c r="J186" s="37">
        <v>864.38333333333344</v>
      </c>
      <c r="K186" s="28">
        <v>853.95</v>
      </c>
      <c r="L186" s="28">
        <v>842</v>
      </c>
      <c r="M186" s="28">
        <v>21.247779999999999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435.5</v>
      </c>
      <c r="D187" s="37">
        <v>434.38333333333338</v>
      </c>
      <c r="E187" s="37">
        <v>430.96666666666675</v>
      </c>
      <c r="F187" s="37">
        <v>426.43333333333339</v>
      </c>
      <c r="G187" s="37">
        <v>423.01666666666677</v>
      </c>
      <c r="H187" s="37">
        <v>438.91666666666674</v>
      </c>
      <c r="I187" s="37">
        <v>442.33333333333337</v>
      </c>
      <c r="J187" s="37">
        <v>446.86666666666673</v>
      </c>
      <c r="K187" s="28">
        <v>437.8</v>
      </c>
      <c r="L187" s="28">
        <v>429.85</v>
      </c>
      <c r="M187" s="28">
        <v>4.4997800000000003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535</v>
      </c>
      <c r="D188" s="37">
        <v>532.4666666666667</v>
      </c>
      <c r="E188" s="37">
        <v>527.73333333333335</v>
      </c>
      <c r="F188" s="37">
        <v>520.4666666666667</v>
      </c>
      <c r="G188" s="37">
        <v>515.73333333333335</v>
      </c>
      <c r="H188" s="37">
        <v>539.73333333333335</v>
      </c>
      <c r="I188" s="37">
        <v>544.4666666666667</v>
      </c>
      <c r="J188" s="37">
        <v>551.73333333333335</v>
      </c>
      <c r="K188" s="28">
        <v>537.20000000000005</v>
      </c>
      <c r="L188" s="28">
        <v>525.20000000000005</v>
      </c>
      <c r="M188" s="28">
        <v>3.2554699999999999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763.65</v>
      </c>
      <c r="D189" s="37">
        <v>761.2833333333333</v>
      </c>
      <c r="E189" s="37">
        <v>756.36666666666656</v>
      </c>
      <c r="F189" s="37">
        <v>749.08333333333326</v>
      </c>
      <c r="G189" s="37">
        <v>744.16666666666652</v>
      </c>
      <c r="H189" s="37">
        <v>768.56666666666661</v>
      </c>
      <c r="I189" s="37">
        <v>773.48333333333335</v>
      </c>
      <c r="J189" s="37">
        <v>780.76666666666665</v>
      </c>
      <c r="K189" s="28">
        <v>766.2</v>
      </c>
      <c r="L189" s="28">
        <v>754</v>
      </c>
      <c r="M189" s="28">
        <v>13.30054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944.35</v>
      </c>
      <c r="D190" s="37">
        <v>941.01666666666677</v>
      </c>
      <c r="E190" s="37">
        <v>933.93333333333351</v>
      </c>
      <c r="F190" s="37">
        <v>923.51666666666677</v>
      </c>
      <c r="G190" s="37">
        <v>916.43333333333351</v>
      </c>
      <c r="H190" s="37">
        <v>951.43333333333351</v>
      </c>
      <c r="I190" s="37">
        <v>958.51666666666677</v>
      </c>
      <c r="J190" s="37">
        <v>968.93333333333351</v>
      </c>
      <c r="K190" s="28">
        <v>948.1</v>
      </c>
      <c r="L190" s="28">
        <v>930.6</v>
      </c>
      <c r="M190" s="28">
        <v>4.8931199999999997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948.5</v>
      </c>
      <c r="D191" s="37">
        <v>944.16666666666663</v>
      </c>
      <c r="E191" s="37">
        <v>930.33333333333326</v>
      </c>
      <c r="F191" s="37">
        <v>912.16666666666663</v>
      </c>
      <c r="G191" s="37">
        <v>898.33333333333326</v>
      </c>
      <c r="H191" s="37">
        <v>962.33333333333326</v>
      </c>
      <c r="I191" s="37">
        <v>976.16666666666652</v>
      </c>
      <c r="J191" s="37">
        <v>994.33333333333326</v>
      </c>
      <c r="K191" s="28">
        <v>958</v>
      </c>
      <c r="L191" s="28">
        <v>926</v>
      </c>
      <c r="M191" s="28">
        <v>7.0091000000000001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3359.9</v>
      </c>
      <c r="D192" s="37">
        <v>3368.2999999999997</v>
      </c>
      <c r="E192" s="37">
        <v>3343.5999999999995</v>
      </c>
      <c r="F192" s="37">
        <v>3327.2999999999997</v>
      </c>
      <c r="G192" s="37">
        <v>3302.5999999999995</v>
      </c>
      <c r="H192" s="37">
        <v>3384.5999999999995</v>
      </c>
      <c r="I192" s="37">
        <v>3409.2999999999993</v>
      </c>
      <c r="J192" s="37">
        <v>3425.5999999999995</v>
      </c>
      <c r="K192" s="28">
        <v>3393</v>
      </c>
      <c r="L192" s="28">
        <v>3352</v>
      </c>
      <c r="M192" s="28">
        <v>15.27582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756.6</v>
      </c>
      <c r="D193" s="37">
        <v>758.35</v>
      </c>
      <c r="E193" s="37">
        <v>745.30000000000007</v>
      </c>
      <c r="F193" s="37">
        <v>734</v>
      </c>
      <c r="G193" s="37">
        <v>720.95</v>
      </c>
      <c r="H193" s="37">
        <v>769.65000000000009</v>
      </c>
      <c r="I193" s="37">
        <v>782.7</v>
      </c>
      <c r="J193" s="37">
        <v>794.00000000000011</v>
      </c>
      <c r="K193" s="28">
        <v>771.4</v>
      </c>
      <c r="L193" s="28">
        <v>747.05</v>
      </c>
      <c r="M193" s="28">
        <v>32.309699999999999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8602.9</v>
      </c>
      <c r="D194" s="37">
        <v>8606.0333333333328</v>
      </c>
      <c r="E194" s="37">
        <v>8546.866666666665</v>
      </c>
      <c r="F194" s="37">
        <v>8490.8333333333321</v>
      </c>
      <c r="G194" s="37">
        <v>8431.6666666666642</v>
      </c>
      <c r="H194" s="37">
        <v>8662.0666666666657</v>
      </c>
      <c r="I194" s="37">
        <v>8721.2333333333336</v>
      </c>
      <c r="J194" s="37">
        <v>8777.2666666666664</v>
      </c>
      <c r="K194" s="28">
        <v>8665.2000000000007</v>
      </c>
      <c r="L194" s="28">
        <v>8550</v>
      </c>
      <c r="M194" s="28">
        <v>2.1388199999999999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428.05</v>
      </c>
      <c r="D195" s="37">
        <v>426.3</v>
      </c>
      <c r="E195" s="37">
        <v>423.75</v>
      </c>
      <c r="F195" s="37">
        <v>419.45</v>
      </c>
      <c r="G195" s="37">
        <v>416.9</v>
      </c>
      <c r="H195" s="37">
        <v>430.6</v>
      </c>
      <c r="I195" s="37">
        <v>433.15000000000009</v>
      </c>
      <c r="J195" s="37">
        <v>437.45000000000005</v>
      </c>
      <c r="K195" s="28">
        <v>428.85</v>
      </c>
      <c r="L195" s="28">
        <v>422</v>
      </c>
      <c r="M195" s="28">
        <v>119.14234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230.25</v>
      </c>
      <c r="D196" s="37">
        <v>230.54999999999998</v>
      </c>
      <c r="E196" s="37">
        <v>228.69999999999996</v>
      </c>
      <c r="F196" s="37">
        <v>227.14999999999998</v>
      </c>
      <c r="G196" s="37">
        <v>225.29999999999995</v>
      </c>
      <c r="H196" s="37">
        <v>232.09999999999997</v>
      </c>
      <c r="I196" s="37">
        <v>233.95</v>
      </c>
      <c r="J196" s="37">
        <v>235.49999999999997</v>
      </c>
      <c r="K196" s="28">
        <v>232.4</v>
      </c>
      <c r="L196" s="28">
        <v>229</v>
      </c>
      <c r="M196" s="28">
        <v>96.194609999999997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1023.7</v>
      </c>
      <c r="D197" s="37">
        <v>1021.9166666666669</v>
      </c>
      <c r="E197" s="37">
        <v>1012.4333333333336</v>
      </c>
      <c r="F197" s="37">
        <v>1001.1666666666667</v>
      </c>
      <c r="G197" s="37">
        <v>991.68333333333351</v>
      </c>
      <c r="H197" s="37">
        <v>1033.1833333333338</v>
      </c>
      <c r="I197" s="37">
        <v>1042.666666666667</v>
      </c>
      <c r="J197" s="37">
        <v>1053.9333333333338</v>
      </c>
      <c r="K197" s="28">
        <v>1031.4000000000001</v>
      </c>
      <c r="L197" s="28">
        <v>1010.65</v>
      </c>
      <c r="M197" s="28">
        <v>95.225629999999995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1109.8499999999999</v>
      </c>
      <c r="D198" s="37">
        <v>1111.3333333333333</v>
      </c>
      <c r="E198" s="37">
        <v>1098.7666666666664</v>
      </c>
      <c r="F198" s="37">
        <v>1087.6833333333332</v>
      </c>
      <c r="G198" s="37">
        <v>1075.1166666666663</v>
      </c>
      <c r="H198" s="37">
        <v>1122.4166666666665</v>
      </c>
      <c r="I198" s="37">
        <v>1134.9833333333336</v>
      </c>
      <c r="J198" s="37">
        <v>1146.0666666666666</v>
      </c>
      <c r="K198" s="28">
        <v>1123.9000000000001</v>
      </c>
      <c r="L198" s="28">
        <v>1100.25</v>
      </c>
      <c r="M198" s="28">
        <v>31.19792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611.04999999999995</v>
      </c>
      <c r="D199" s="37">
        <v>610.6</v>
      </c>
      <c r="E199" s="37">
        <v>606.45000000000005</v>
      </c>
      <c r="F199" s="37">
        <v>601.85</v>
      </c>
      <c r="G199" s="37">
        <v>597.70000000000005</v>
      </c>
      <c r="H199" s="37">
        <v>615.20000000000005</v>
      </c>
      <c r="I199" s="37">
        <v>619.34999999999991</v>
      </c>
      <c r="J199" s="37">
        <v>623.95000000000005</v>
      </c>
      <c r="K199" s="28">
        <v>614.75</v>
      </c>
      <c r="L199" s="28">
        <v>606</v>
      </c>
      <c r="M199" s="28">
        <v>3.3136199999999998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2142.25</v>
      </c>
      <c r="D200" s="37">
        <v>2138.75</v>
      </c>
      <c r="E200" s="37">
        <v>2111.5</v>
      </c>
      <c r="F200" s="37">
        <v>2080.75</v>
      </c>
      <c r="G200" s="37">
        <v>2053.5</v>
      </c>
      <c r="H200" s="37">
        <v>2169.5</v>
      </c>
      <c r="I200" s="37">
        <v>2196.75</v>
      </c>
      <c r="J200" s="37">
        <v>2227.5</v>
      </c>
      <c r="K200" s="28">
        <v>2166</v>
      </c>
      <c r="L200" s="28">
        <v>2108</v>
      </c>
      <c r="M200" s="28">
        <v>9.2788900000000005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2864.25</v>
      </c>
      <c r="D201" s="37">
        <v>2857.15</v>
      </c>
      <c r="E201" s="37">
        <v>2838.3500000000004</v>
      </c>
      <c r="F201" s="37">
        <v>2812.4500000000003</v>
      </c>
      <c r="G201" s="37">
        <v>2793.6500000000005</v>
      </c>
      <c r="H201" s="37">
        <v>2883.05</v>
      </c>
      <c r="I201" s="37">
        <v>2901.8500000000004</v>
      </c>
      <c r="J201" s="37">
        <v>2927.75</v>
      </c>
      <c r="K201" s="28">
        <v>2875.95</v>
      </c>
      <c r="L201" s="28">
        <v>2831.25</v>
      </c>
      <c r="M201" s="28">
        <v>1.22217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466</v>
      </c>
      <c r="D202" s="37">
        <v>462.3</v>
      </c>
      <c r="E202" s="37">
        <v>455.8</v>
      </c>
      <c r="F202" s="37">
        <v>445.6</v>
      </c>
      <c r="G202" s="37">
        <v>439.1</v>
      </c>
      <c r="H202" s="37">
        <v>472.5</v>
      </c>
      <c r="I202" s="37">
        <v>479</v>
      </c>
      <c r="J202" s="37">
        <v>489.2</v>
      </c>
      <c r="K202" s="28">
        <v>468.8</v>
      </c>
      <c r="L202" s="28">
        <v>452.1</v>
      </c>
      <c r="M202" s="28">
        <v>10.295949999999999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1113.3</v>
      </c>
      <c r="D203" s="37">
        <v>1101.7333333333333</v>
      </c>
      <c r="E203" s="37">
        <v>1083.3666666666668</v>
      </c>
      <c r="F203" s="37">
        <v>1053.4333333333334</v>
      </c>
      <c r="G203" s="37">
        <v>1035.0666666666668</v>
      </c>
      <c r="H203" s="37">
        <v>1131.6666666666667</v>
      </c>
      <c r="I203" s="37">
        <v>1150.0333333333331</v>
      </c>
      <c r="J203" s="37">
        <v>1179.9666666666667</v>
      </c>
      <c r="K203" s="28">
        <v>1120.0999999999999</v>
      </c>
      <c r="L203" s="28">
        <v>1071.8</v>
      </c>
      <c r="M203" s="28">
        <v>8.5917100000000008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734.4</v>
      </c>
      <c r="D204" s="37">
        <v>735.63333333333321</v>
      </c>
      <c r="E204" s="37">
        <v>731.31666666666638</v>
      </c>
      <c r="F204" s="37">
        <v>728.23333333333312</v>
      </c>
      <c r="G204" s="37">
        <v>723.91666666666629</v>
      </c>
      <c r="H204" s="37">
        <v>738.71666666666647</v>
      </c>
      <c r="I204" s="37">
        <v>743.0333333333333</v>
      </c>
      <c r="J204" s="37">
        <v>746.11666666666656</v>
      </c>
      <c r="K204" s="28">
        <v>739.95</v>
      </c>
      <c r="L204" s="28">
        <v>732.55</v>
      </c>
      <c r="M204" s="28">
        <v>11.03946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5511.05</v>
      </c>
      <c r="D205" s="37">
        <v>5485.25</v>
      </c>
      <c r="E205" s="37">
        <v>5434.8</v>
      </c>
      <c r="F205" s="37">
        <v>5358.55</v>
      </c>
      <c r="G205" s="37">
        <v>5308.1</v>
      </c>
      <c r="H205" s="37">
        <v>5561.5</v>
      </c>
      <c r="I205" s="37">
        <v>5611.9500000000007</v>
      </c>
      <c r="J205" s="37">
        <v>5688.2</v>
      </c>
      <c r="K205" s="28">
        <v>5535.7</v>
      </c>
      <c r="L205" s="28">
        <v>5409</v>
      </c>
      <c r="M205" s="28">
        <v>4.9348900000000002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37.200000000000003</v>
      </c>
      <c r="D206" s="37">
        <v>37.283333333333331</v>
      </c>
      <c r="E206" s="37">
        <v>36.916666666666664</v>
      </c>
      <c r="F206" s="37">
        <v>36.633333333333333</v>
      </c>
      <c r="G206" s="37">
        <v>36.266666666666666</v>
      </c>
      <c r="H206" s="37">
        <v>37.566666666666663</v>
      </c>
      <c r="I206" s="37">
        <v>37.933333333333337</v>
      </c>
      <c r="J206" s="37">
        <v>38.216666666666661</v>
      </c>
      <c r="K206" s="28">
        <v>37.65</v>
      </c>
      <c r="L206" s="28">
        <v>37</v>
      </c>
      <c r="M206" s="28">
        <v>57.206209999999999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1499.55</v>
      </c>
      <c r="D207" s="37">
        <v>1501.9833333333333</v>
      </c>
      <c r="E207" s="37">
        <v>1484.6166666666668</v>
      </c>
      <c r="F207" s="37">
        <v>1469.6833333333334</v>
      </c>
      <c r="G207" s="37">
        <v>1452.3166666666668</v>
      </c>
      <c r="H207" s="37">
        <v>1516.9166666666667</v>
      </c>
      <c r="I207" s="37">
        <v>1534.2833333333331</v>
      </c>
      <c r="J207" s="37">
        <v>1549.2166666666667</v>
      </c>
      <c r="K207" s="28">
        <v>1519.35</v>
      </c>
      <c r="L207" s="28">
        <v>1487.05</v>
      </c>
      <c r="M207" s="28">
        <v>6.1360999999999999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786.35</v>
      </c>
      <c r="D208" s="37">
        <v>782.5333333333333</v>
      </c>
      <c r="E208" s="37">
        <v>776.31666666666661</v>
      </c>
      <c r="F208" s="37">
        <v>766.2833333333333</v>
      </c>
      <c r="G208" s="37">
        <v>760.06666666666661</v>
      </c>
      <c r="H208" s="37">
        <v>792.56666666666661</v>
      </c>
      <c r="I208" s="37">
        <v>798.7833333333333</v>
      </c>
      <c r="J208" s="37">
        <v>808.81666666666661</v>
      </c>
      <c r="K208" s="28">
        <v>788.75</v>
      </c>
      <c r="L208" s="28">
        <v>772.5</v>
      </c>
      <c r="M208" s="28">
        <v>8.2921300000000002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754.5</v>
      </c>
      <c r="D209" s="37">
        <v>747.61666666666667</v>
      </c>
      <c r="E209" s="37">
        <v>737.93333333333339</v>
      </c>
      <c r="F209" s="37">
        <v>721.36666666666667</v>
      </c>
      <c r="G209" s="37">
        <v>711.68333333333339</v>
      </c>
      <c r="H209" s="37">
        <v>764.18333333333339</v>
      </c>
      <c r="I209" s="37">
        <v>773.86666666666656</v>
      </c>
      <c r="J209" s="37">
        <v>790.43333333333339</v>
      </c>
      <c r="K209" s="28">
        <v>757.3</v>
      </c>
      <c r="L209" s="28">
        <v>731.05</v>
      </c>
      <c r="M209" s="28">
        <v>5.6986299999999996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301.2</v>
      </c>
      <c r="D210" s="37">
        <v>299.73333333333335</v>
      </c>
      <c r="E210" s="37">
        <v>296.16666666666669</v>
      </c>
      <c r="F210" s="37">
        <v>291.13333333333333</v>
      </c>
      <c r="G210" s="37">
        <v>287.56666666666666</v>
      </c>
      <c r="H210" s="37">
        <v>304.76666666666671</v>
      </c>
      <c r="I210" s="37">
        <v>308.33333333333331</v>
      </c>
      <c r="J210" s="37">
        <v>313.36666666666673</v>
      </c>
      <c r="K210" s="28">
        <v>303.3</v>
      </c>
      <c r="L210" s="28">
        <v>294.7</v>
      </c>
      <c r="M210" s="28">
        <v>61.478029999999997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9.1</v>
      </c>
      <c r="D211" s="37">
        <v>9.15</v>
      </c>
      <c r="E211" s="37">
        <v>9</v>
      </c>
      <c r="F211" s="37">
        <v>8.9</v>
      </c>
      <c r="G211" s="37">
        <v>8.75</v>
      </c>
      <c r="H211" s="37">
        <v>9.25</v>
      </c>
      <c r="I211" s="37">
        <v>9.4000000000000021</v>
      </c>
      <c r="J211" s="37">
        <v>9.5</v>
      </c>
      <c r="K211" s="28">
        <v>9.3000000000000007</v>
      </c>
      <c r="L211" s="28">
        <v>9.0500000000000007</v>
      </c>
      <c r="M211" s="28">
        <v>756.27175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992.55</v>
      </c>
      <c r="D212" s="37">
        <v>991.31666666666661</v>
      </c>
      <c r="E212" s="37">
        <v>980.93333333333317</v>
      </c>
      <c r="F212" s="37">
        <v>969.31666666666661</v>
      </c>
      <c r="G212" s="37">
        <v>958.93333333333317</v>
      </c>
      <c r="H212" s="37">
        <v>1002.9333333333332</v>
      </c>
      <c r="I212" s="37">
        <v>1013.3166666666666</v>
      </c>
      <c r="J212" s="37">
        <v>1024.9333333333332</v>
      </c>
      <c r="K212" s="28">
        <v>1001.7</v>
      </c>
      <c r="L212" s="28">
        <v>979.7</v>
      </c>
      <c r="M212" s="28">
        <v>6.7685199999999996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1559.5</v>
      </c>
      <c r="D213" s="37">
        <v>1559.95</v>
      </c>
      <c r="E213" s="37">
        <v>1544.95</v>
      </c>
      <c r="F213" s="37">
        <v>1530.4</v>
      </c>
      <c r="G213" s="37">
        <v>1515.4</v>
      </c>
      <c r="H213" s="37">
        <v>1574.5</v>
      </c>
      <c r="I213" s="37">
        <v>1589.5</v>
      </c>
      <c r="J213" s="37">
        <v>1604.05</v>
      </c>
      <c r="K213" s="28">
        <v>1574.95</v>
      </c>
      <c r="L213" s="28">
        <v>1545.4</v>
      </c>
      <c r="M213" s="28">
        <v>1.28569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460.95</v>
      </c>
      <c r="D214" s="37">
        <v>461.48333333333335</v>
      </c>
      <c r="E214" s="37">
        <v>455.76666666666671</v>
      </c>
      <c r="F214" s="37">
        <v>450.58333333333337</v>
      </c>
      <c r="G214" s="37">
        <v>444.86666666666673</v>
      </c>
      <c r="H214" s="37">
        <v>466.66666666666669</v>
      </c>
      <c r="I214" s="37">
        <v>472.38333333333338</v>
      </c>
      <c r="J214" s="37">
        <v>477.56666666666666</v>
      </c>
      <c r="K214" s="37">
        <v>467.2</v>
      </c>
      <c r="L214" s="37">
        <v>456.3</v>
      </c>
      <c r="M214" s="37">
        <v>87.26549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12.95</v>
      </c>
      <c r="D215" s="37">
        <v>13</v>
      </c>
      <c r="E215" s="37">
        <v>12.8</v>
      </c>
      <c r="F215" s="37">
        <v>12.65</v>
      </c>
      <c r="G215" s="37">
        <v>12.450000000000001</v>
      </c>
      <c r="H215" s="37">
        <v>13.15</v>
      </c>
      <c r="I215" s="37">
        <v>13.35</v>
      </c>
      <c r="J215" s="37">
        <v>13.5</v>
      </c>
      <c r="K215" s="37">
        <v>13.2</v>
      </c>
      <c r="L215" s="37">
        <v>12.85</v>
      </c>
      <c r="M215" s="37">
        <v>434.79577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236.15</v>
      </c>
      <c r="D216" s="37">
        <v>236.9</v>
      </c>
      <c r="E216" s="37">
        <v>234.45000000000002</v>
      </c>
      <c r="F216" s="37">
        <v>232.75</v>
      </c>
      <c r="G216" s="37">
        <v>230.3</v>
      </c>
      <c r="H216" s="37">
        <v>238.60000000000002</v>
      </c>
      <c r="I216" s="37">
        <v>241.05</v>
      </c>
      <c r="J216" s="37">
        <v>242.75000000000003</v>
      </c>
      <c r="K216" s="37">
        <v>239.35</v>
      </c>
      <c r="L216" s="37">
        <v>235.2</v>
      </c>
      <c r="M216" s="37">
        <v>40.420279999999998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440" sqref="B440:M44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1"/>
      <c r="B1" s="46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4" t="s">
        <v>16</v>
      </c>
      <c r="B9" s="456" t="s">
        <v>18</v>
      </c>
      <c r="C9" s="460" t="s">
        <v>20</v>
      </c>
      <c r="D9" s="460" t="s">
        <v>21</v>
      </c>
      <c r="E9" s="451" t="s">
        <v>22</v>
      </c>
      <c r="F9" s="452"/>
      <c r="G9" s="453"/>
      <c r="H9" s="451" t="s">
        <v>23</v>
      </c>
      <c r="I9" s="452"/>
      <c r="J9" s="453"/>
      <c r="K9" s="23"/>
      <c r="L9" s="24"/>
      <c r="M9" s="50"/>
      <c r="N9" s="1"/>
      <c r="O9" s="1"/>
    </row>
    <row r="10" spans="1:15" ht="42.75" customHeight="1">
      <c r="A10" s="458"/>
      <c r="B10" s="459"/>
      <c r="C10" s="459"/>
      <c r="D10" s="45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20484.75</v>
      </c>
      <c r="D11" s="302">
        <v>20513.433333333334</v>
      </c>
      <c r="E11" s="302">
        <v>20327.866666666669</v>
      </c>
      <c r="F11" s="302">
        <v>20170.983333333334</v>
      </c>
      <c r="G11" s="302">
        <v>19985.416666666668</v>
      </c>
      <c r="H11" s="302">
        <v>20670.316666666669</v>
      </c>
      <c r="I11" s="302">
        <v>20855.883333333335</v>
      </c>
      <c r="J11" s="302">
        <v>21012.76666666667</v>
      </c>
      <c r="K11" s="301">
        <v>20699</v>
      </c>
      <c r="L11" s="301">
        <v>20356.55</v>
      </c>
      <c r="M11" s="301">
        <v>1.0370000000000001E-2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427</v>
      </c>
      <c r="D12" s="302">
        <v>426.88333333333338</v>
      </c>
      <c r="E12" s="302">
        <v>423.61666666666679</v>
      </c>
      <c r="F12" s="302">
        <v>420.23333333333341</v>
      </c>
      <c r="G12" s="302">
        <v>416.96666666666681</v>
      </c>
      <c r="H12" s="302">
        <v>430.26666666666677</v>
      </c>
      <c r="I12" s="302">
        <v>433.5333333333333</v>
      </c>
      <c r="J12" s="302">
        <v>436.91666666666674</v>
      </c>
      <c r="K12" s="301">
        <v>430.15</v>
      </c>
      <c r="L12" s="301">
        <v>423.5</v>
      </c>
      <c r="M12" s="301">
        <v>0.25374000000000002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713.3</v>
      </c>
      <c r="D13" s="302">
        <v>709.1</v>
      </c>
      <c r="E13" s="302">
        <v>702.2</v>
      </c>
      <c r="F13" s="302">
        <v>691.1</v>
      </c>
      <c r="G13" s="302">
        <v>684.2</v>
      </c>
      <c r="H13" s="302">
        <v>720.2</v>
      </c>
      <c r="I13" s="302">
        <v>727.09999999999991</v>
      </c>
      <c r="J13" s="302">
        <v>738.2</v>
      </c>
      <c r="K13" s="301">
        <v>716</v>
      </c>
      <c r="L13" s="301">
        <v>698</v>
      </c>
      <c r="M13" s="301">
        <v>6.2925899999999997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2039.7</v>
      </c>
      <c r="D14" s="302">
        <v>2040.6000000000001</v>
      </c>
      <c r="E14" s="302">
        <v>2021.1000000000004</v>
      </c>
      <c r="F14" s="302">
        <v>2002.5000000000002</v>
      </c>
      <c r="G14" s="302">
        <v>1983.0000000000005</v>
      </c>
      <c r="H14" s="302">
        <v>2059.2000000000003</v>
      </c>
      <c r="I14" s="302">
        <v>2078.6999999999998</v>
      </c>
      <c r="J14" s="302">
        <v>2097.3000000000002</v>
      </c>
      <c r="K14" s="301">
        <v>2060.1</v>
      </c>
      <c r="L14" s="301">
        <v>2022</v>
      </c>
      <c r="M14" s="301">
        <v>0.69323000000000001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2333.35</v>
      </c>
      <c r="D15" s="302">
        <v>2331.15</v>
      </c>
      <c r="E15" s="302">
        <v>2299.4</v>
      </c>
      <c r="F15" s="302">
        <v>2265.4499999999998</v>
      </c>
      <c r="G15" s="302">
        <v>2233.6999999999998</v>
      </c>
      <c r="H15" s="302">
        <v>2365.1000000000004</v>
      </c>
      <c r="I15" s="302">
        <v>2396.8500000000004</v>
      </c>
      <c r="J15" s="302">
        <v>2430.8000000000006</v>
      </c>
      <c r="K15" s="301">
        <v>2362.9</v>
      </c>
      <c r="L15" s="301">
        <v>2297.1999999999998</v>
      </c>
      <c r="M15" s="301">
        <v>1.75206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18191.45</v>
      </c>
      <c r="D16" s="302">
        <v>18090.483333333334</v>
      </c>
      <c r="E16" s="302">
        <v>17900.966666666667</v>
      </c>
      <c r="F16" s="302">
        <v>17610.483333333334</v>
      </c>
      <c r="G16" s="302">
        <v>17420.966666666667</v>
      </c>
      <c r="H16" s="302">
        <v>18380.966666666667</v>
      </c>
      <c r="I16" s="302">
        <v>18570.483333333337</v>
      </c>
      <c r="J16" s="302">
        <v>18860.966666666667</v>
      </c>
      <c r="K16" s="301">
        <v>18280</v>
      </c>
      <c r="L16" s="301">
        <v>17800</v>
      </c>
      <c r="M16" s="301">
        <v>0.12116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100.65</v>
      </c>
      <c r="D17" s="302">
        <v>100.93333333333334</v>
      </c>
      <c r="E17" s="302">
        <v>99.966666666666669</v>
      </c>
      <c r="F17" s="302">
        <v>99.283333333333331</v>
      </c>
      <c r="G17" s="302">
        <v>98.316666666666663</v>
      </c>
      <c r="H17" s="302">
        <v>101.61666666666667</v>
      </c>
      <c r="I17" s="302">
        <v>102.58333333333334</v>
      </c>
      <c r="J17" s="302">
        <v>103.26666666666668</v>
      </c>
      <c r="K17" s="301">
        <v>101.9</v>
      </c>
      <c r="L17" s="301">
        <v>100.25</v>
      </c>
      <c r="M17" s="301">
        <v>15.842499999999999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259.05</v>
      </c>
      <c r="D18" s="302">
        <v>257.96666666666664</v>
      </c>
      <c r="E18" s="302">
        <v>256.18333333333328</v>
      </c>
      <c r="F18" s="302">
        <v>253.31666666666663</v>
      </c>
      <c r="G18" s="302">
        <v>251.53333333333327</v>
      </c>
      <c r="H18" s="302">
        <v>260.83333333333326</v>
      </c>
      <c r="I18" s="302">
        <v>262.61666666666667</v>
      </c>
      <c r="J18" s="302">
        <v>265.48333333333329</v>
      </c>
      <c r="K18" s="301">
        <v>259.75</v>
      </c>
      <c r="L18" s="301">
        <v>255.1</v>
      </c>
      <c r="M18" s="301">
        <v>20.201799999999999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2135.4</v>
      </c>
      <c r="D19" s="302">
        <v>2133.7833333333333</v>
      </c>
      <c r="E19" s="302">
        <v>2113.6166666666668</v>
      </c>
      <c r="F19" s="302">
        <v>2091.8333333333335</v>
      </c>
      <c r="G19" s="302">
        <v>2071.666666666667</v>
      </c>
      <c r="H19" s="302">
        <v>2155.5666666666666</v>
      </c>
      <c r="I19" s="302">
        <v>2175.7333333333336</v>
      </c>
      <c r="J19" s="302">
        <v>2197.5166666666664</v>
      </c>
      <c r="K19" s="301">
        <v>2153.9499999999998</v>
      </c>
      <c r="L19" s="301">
        <v>2112</v>
      </c>
      <c r="M19" s="301">
        <v>2.8385500000000001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2203.1</v>
      </c>
      <c r="D20" s="302">
        <v>2196.3666666666668</v>
      </c>
      <c r="E20" s="302">
        <v>2177.7333333333336</v>
      </c>
      <c r="F20" s="302">
        <v>2152.3666666666668</v>
      </c>
      <c r="G20" s="302">
        <v>2133.7333333333336</v>
      </c>
      <c r="H20" s="302">
        <v>2221.7333333333336</v>
      </c>
      <c r="I20" s="302">
        <v>2240.3666666666668</v>
      </c>
      <c r="J20" s="302">
        <v>2265.7333333333336</v>
      </c>
      <c r="K20" s="301">
        <v>2215</v>
      </c>
      <c r="L20" s="301">
        <v>2171</v>
      </c>
      <c r="M20" s="301">
        <v>13.05761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1757.6</v>
      </c>
      <c r="D21" s="302">
        <v>1766.1499999999999</v>
      </c>
      <c r="E21" s="302">
        <v>1717.4499999999998</v>
      </c>
      <c r="F21" s="302">
        <v>1677.3</v>
      </c>
      <c r="G21" s="302">
        <v>1628.6</v>
      </c>
      <c r="H21" s="302">
        <v>1806.2999999999997</v>
      </c>
      <c r="I21" s="302">
        <v>1855</v>
      </c>
      <c r="J21" s="302">
        <v>1895.1499999999996</v>
      </c>
      <c r="K21" s="301">
        <v>1814.85</v>
      </c>
      <c r="L21" s="301">
        <v>1726</v>
      </c>
      <c r="M21" s="301">
        <v>19.570930000000001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726.4</v>
      </c>
      <c r="D22" s="302">
        <v>725.58333333333337</v>
      </c>
      <c r="E22" s="302">
        <v>719.01666666666677</v>
      </c>
      <c r="F22" s="302">
        <v>711.63333333333344</v>
      </c>
      <c r="G22" s="302">
        <v>705.06666666666683</v>
      </c>
      <c r="H22" s="302">
        <v>732.9666666666667</v>
      </c>
      <c r="I22" s="302">
        <v>739.5333333333333</v>
      </c>
      <c r="J22" s="302">
        <v>746.91666666666663</v>
      </c>
      <c r="K22" s="301">
        <v>732.15</v>
      </c>
      <c r="L22" s="301">
        <v>718.2</v>
      </c>
      <c r="M22" s="301">
        <v>33.776859999999999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2051.9</v>
      </c>
      <c r="D23" s="302">
        <v>2056.6166666666668</v>
      </c>
      <c r="E23" s="302">
        <v>2000.2833333333338</v>
      </c>
      <c r="F23" s="302">
        <v>1948.666666666667</v>
      </c>
      <c r="G23" s="302">
        <v>1892.3333333333339</v>
      </c>
      <c r="H23" s="302">
        <v>2108.2333333333336</v>
      </c>
      <c r="I23" s="302">
        <v>2164.5666666666666</v>
      </c>
      <c r="J23" s="302">
        <v>2216.1833333333334</v>
      </c>
      <c r="K23" s="301">
        <v>2112.9499999999998</v>
      </c>
      <c r="L23" s="301">
        <v>2005</v>
      </c>
      <c r="M23" s="301">
        <v>6.4186699999999997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298.14999999999998</v>
      </c>
      <c r="D24" s="302">
        <v>297.36666666666667</v>
      </c>
      <c r="E24" s="302">
        <v>295.38333333333333</v>
      </c>
      <c r="F24" s="302">
        <v>292.61666666666667</v>
      </c>
      <c r="G24" s="302">
        <v>290.63333333333333</v>
      </c>
      <c r="H24" s="302">
        <v>300.13333333333333</v>
      </c>
      <c r="I24" s="302">
        <v>302.11666666666667</v>
      </c>
      <c r="J24" s="302">
        <v>304.88333333333333</v>
      </c>
      <c r="K24" s="301">
        <v>299.35000000000002</v>
      </c>
      <c r="L24" s="301">
        <v>294.60000000000002</v>
      </c>
      <c r="M24" s="301">
        <v>0.34415000000000001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228.2</v>
      </c>
      <c r="D25" s="302">
        <v>225.63333333333333</v>
      </c>
      <c r="E25" s="302">
        <v>221.56666666666666</v>
      </c>
      <c r="F25" s="302">
        <v>214.93333333333334</v>
      </c>
      <c r="G25" s="302">
        <v>210.86666666666667</v>
      </c>
      <c r="H25" s="302">
        <v>232.26666666666665</v>
      </c>
      <c r="I25" s="302">
        <v>236.33333333333331</v>
      </c>
      <c r="J25" s="302">
        <v>242.96666666666664</v>
      </c>
      <c r="K25" s="301">
        <v>229.7</v>
      </c>
      <c r="L25" s="301">
        <v>219</v>
      </c>
      <c r="M25" s="301">
        <v>14.1242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1002.75</v>
      </c>
      <c r="D26" s="302">
        <v>999.65</v>
      </c>
      <c r="E26" s="302">
        <v>989.3</v>
      </c>
      <c r="F26" s="302">
        <v>975.85</v>
      </c>
      <c r="G26" s="302">
        <v>965.5</v>
      </c>
      <c r="H26" s="302">
        <v>1013.0999999999999</v>
      </c>
      <c r="I26" s="302">
        <v>1023.45</v>
      </c>
      <c r="J26" s="302">
        <v>1036.8999999999999</v>
      </c>
      <c r="K26" s="301">
        <v>1010</v>
      </c>
      <c r="L26" s="301">
        <v>986.2</v>
      </c>
      <c r="M26" s="301">
        <v>2.04914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2095.75</v>
      </c>
      <c r="D27" s="302">
        <v>2097.6</v>
      </c>
      <c r="E27" s="302">
        <v>2053.1499999999996</v>
      </c>
      <c r="F27" s="302">
        <v>2010.5499999999997</v>
      </c>
      <c r="G27" s="302">
        <v>1966.0999999999995</v>
      </c>
      <c r="H27" s="302">
        <v>2140.1999999999998</v>
      </c>
      <c r="I27" s="302">
        <v>2184.6499999999996</v>
      </c>
      <c r="J27" s="302">
        <v>2227.25</v>
      </c>
      <c r="K27" s="301">
        <v>2142.0500000000002</v>
      </c>
      <c r="L27" s="301">
        <v>2055</v>
      </c>
      <c r="M27" s="301">
        <v>1.19963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1794.75</v>
      </c>
      <c r="D28" s="302">
        <v>1780.25</v>
      </c>
      <c r="E28" s="302">
        <v>1752.5</v>
      </c>
      <c r="F28" s="302">
        <v>1710.25</v>
      </c>
      <c r="G28" s="302">
        <v>1682.5</v>
      </c>
      <c r="H28" s="302">
        <v>1822.5</v>
      </c>
      <c r="I28" s="302">
        <v>1850.25</v>
      </c>
      <c r="J28" s="302">
        <v>1892.5</v>
      </c>
      <c r="K28" s="301">
        <v>1808</v>
      </c>
      <c r="L28" s="301">
        <v>1738</v>
      </c>
      <c r="M28" s="301">
        <v>0.83843000000000001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67.400000000000006</v>
      </c>
      <c r="D29" s="302">
        <v>67.666666666666671</v>
      </c>
      <c r="E29" s="302">
        <v>66.733333333333348</v>
      </c>
      <c r="F29" s="302">
        <v>66.066666666666677</v>
      </c>
      <c r="G29" s="302">
        <v>65.133333333333354</v>
      </c>
      <c r="H29" s="302">
        <v>68.333333333333343</v>
      </c>
      <c r="I29" s="302">
        <v>69.266666666666652</v>
      </c>
      <c r="J29" s="302">
        <v>69.933333333333337</v>
      </c>
      <c r="K29" s="301">
        <v>68.599999999999994</v>
      </c>
      <c r="L29" s="301">
        <v>67</v>
      </c>
      <c r="M29" s="301">
        <v>0.64183999999999997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3135.05</v>
      </c>
      <c r="D30" s="302">
        <v>3134.5833333333335</v>
      </c>
      <c r="E30" s="302">
        <v>3114.166666666667</v>
      </c>
      <c r="F30" s="302">
        <v>3093.2833333333333</v>
      </c>
      <c r="G30" s="302">
        <v>3072.8666666666668</v>
      </c>
      <c r="H30" s="302">
        <v>3155.4666666666672</v>
      </c>
      <c r="I30" s="302">
        <v>3175.8833333333341</v>
      </c>
      <c r="J30" s="302">
        <v>3196.7666666666673</v>
      </c>
      <c r="K30" s="301">
        <v>3155</v>
      </c>
      <c r="L30" s="301">
        <v>3113.7</v>
      </c>
      <c r="M30" s="301">
        <v>1.5668200000000001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2645.15</v>
      </c>
      <c r="D31" s="302">
        <v>2655.2166666666667</v>
      </c>
      <c r="E31" s="302">
        <v>2630.6333333333332</v>
      </c>
      <c r="F31" s="302">
        <v>2616.1166666666663</v>
      </c>
      <c r="G31" s="302">
        <v>2591.5333333333328</v>
      </c>
      <c r="H31" s="302">
        <v>2669.7333333333336</v>
      </c>
      <c r="I31" s="302">
        <v>2694.3166666666666</v>
      </c>
      <c r="J31" s="302">
        <v>2708.8333333333339</v>
      </c>
      <c r="K31" s="301">
        <v>2679.8</v>
      </c>
      <c r="L31" s="301">
        <v>2640.7</v>
      </c>
      <c r="M31" s="301">
        <v>0.61760999999999999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22.1</v>
      </c>
      <c r="D32" s="302">
        <v>22.166666666666668</v>
      </c>
      <c r="E32" s="302">
        <v>21.983333333333334</v>
      </c>
      <c r="F32" s="302">
        <v>21.866666666666667</v>
      </c>
      <c r="G32" s="302">
        <v>21.683333333333334</v>
      </c>
      <c r="H32" s="302">
        <v>22.283333333333335</v>
      </c>
      <c r="I32" s="302">
        <v>22.466666666666665</v>
      </c>
      <c r="J32" s="302">
        <v>22.583333333333336</v>
      </c>
      <c r="K32" s="301">
        <v>22.35</v>
      </c>
      <c r="L32" s="301">
        <v>22.05</v>
      </c>
      <c r="M32" s="301">
        <v>11.306380000000001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494</v>
      </c>
      <c r="D33" s="302">
        <v>494.65000000000003</v>
      </c>
      <c r="E33" s="302">
        <v>491.45000000000005</v>
      </c>
      <c r="F33" s="302">
        <v>488.90000000000003</v>
      </c>
      <c r="G33" s="302">
        <v>485.70000000000005</v>
      </c>
      <c r="H33" s="302">
        <v>497.20000000000005</v>
      </c>
      <c r="I33" s="302">
        <v>500.4</v>
      </c>
      <c r="J33" s="302">
        <v>502.95000000000005</v>
      </c>
      <c r="K33" s="301">
        <v>497.85</v>
      </c>
      <c r="L33" s="301">
        <v>492.1</v>
      </c>
      <c r="M33" s="301">
        <v>2.4750899999999998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2308.25</v>
      </c>
      <c r="D34" s="302">
        <v>2312.7999999999997</v>
      </c>
      <c r="E34" s="302">
        <v>2245.6499999999996</v>
      </c>
      <c r="F34" s="302">
        <v>2183.0499999999997</v>
      </c>
      <c r="G34" s="302">
        <v>2115.8999999999996</v>
      </c>
      <c r="H34" s="302">
        <v>2375.3999999999996</v>
      </c>
      <c r="I34" s="302">
        <v>2442.5500000000002</v>
      </c>
      <c r="J34" s="302">
        <v>2505.1499999999996</v>
      </c>
      <c r="K34" s="301">
        <v>2379.9499999999998</v>
      </c>
      <c r="L34" s="301">
        <v>2250.1999999999998</v>
      </c>
      <c r="M34" s="301">
        <v>2.4891999999999999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365.15</v>
      </c>
      <c r="D35" s="302">
        <v>365</v>
      </c>
      <c r="E35" s="302">
        <v>363.4</v>
      </c>
      <c r="F35" s="302">
        <v>361.65</v>
      </c>
      <c r="G35" s="302">
        <v>360.04999999999995</v>
      </c>
      <c r="H35" s="302">
        <v>366.75</v>
      </c>
      <c r="I35" s="302">
        <v>368.35</v>
      </c>
      <c r="J35" s="302">
        <v>370.1</v>
      </c>
      <c r="K35" s="301">
        <v>366.6</v>
      </c>
      <c r="L35" s="301">
        <v>363.25</v>
      </c>
      <c r="M35" s="301">
        <v>39.161290000000001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1454.7</v>
      </c>
      <c r="D36" s="302">
        <v>1458.8833333333332</v>
      </c>
      <c r="E36" s="302">
        <v>1435.8166666666664</v>
      </c>
      <c r="F36" s="302">
        <v>1416.9333333333332</v>
      </c>
      <c r="G36" s="302">
        <v>1393.8666666666663</v>
      </c>
      <c r="H36" s="302">
        <v>1477.7666666666664</v>
      </c>
      <c r="I36" s="302">
        <v>1500.833333333333</v>
      </c>
      <c r="J36" s="302">
        <v>1519.7166666666665</v>
      </c>
      <c r="K36" s="301">
        <v>1481.95</v>
      </c>
      <c r="L36" s="301">
        <v>1440</v>
      </c>
      <c r="M36" s="301">
        <v>3.2071999999999998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622.54999999999995</v>
      </c>
      <c r="D37" s="302">
        <v>626.85</v>
      </c>
      <c r="E37" s="302">
        <v>615.70000000000005</v>
      </c>
      <c r="F37" s="302">
        <v>608.85</v>
      </c>
      <c r="G37" s="302">
        <v>597.70000000000005</v>
      </c>
      <c r="H37" s="302">
        <v>633.70000000000005</v>
      </c>
      <c r="I37" s="302">
        <v>644.84999999999991</v>
      </c>
      <c r="J37" s="302">
        <v>651.70000000000005</v>
      </c>
      <c r="K37" s="301">
        <v>638</v>
      </c>
      <c r="L37" s="301">
        <v>620</v>
      </c>
      <c r="M37" s="301">
        <v>0.43764999999999998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942.75</v>
      </c>
      <c r="D38" s="302">
        <v>951</v>
      </c>
      <c r="E38" s="302">
        <v>927</v>
      </c>
      <c r="F38" s="302">
        <v>911.25</v>
      </c>
      <c r="G38" s="302">
        <v>887.25</v>
      </c>
      <c r="H38" s="302">
        <v>966.75</v>
      </c>
      <c r="I38" s="302">
        <v>990.75</v>
      </c>
      <c r="J38" s="302">
        <v>1006.5</v>
      </c>
      <c r="K38" s="301">
        <v>975</v>
      </c>
      <c r="L38" s="301">
        <v>935.25</v>
      </c>
      <c r="M38" s="301">
        <v>3.5818699999999999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731.65</v>
      </c>
      <c r="D39" s="302">
        <v>733.18333333333328</v>
      </c>
      <c r="E39" s="302">
        <v>724.81666666666661</v>
      </c>
      <c r="F39" s="302">
        <v>717.98333333333335</v>
      </c>
      <c r="G39" s="302">
        <v>709.61666666666667</v>
      </c>
      <c r="H39" s="302">
        <v>740.01666666666654</v>
      </c>
      <c r="I39" s="302">
        <v>748.3833333333331</v>
      </c>
      <c r="J39" s="302">
        <v>755.21666666666647</v>
      </c>
      <c r="K39" s="301">
        <v>741.55</v>
      </c>
      <c r="L39" s="301">
        <v>726.35</v>
      </c>
      <c r="M39" s="301">
        <v>0.99319999999999997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3700.5</v>
      </c>
      <c r="D40" s="302">
        <v>3670.3333333333335</v>
      </c>
      <c r="E40" s="302">
        <v>3625.666666666667</v>
      </c>
      <c r="F40" s="302">
        <v>3550.8333333333335</v>
      </c>
      <c r="G40" s="302">
        <v>3506.166666666667</v>
      </c>
      <c r="H40" s="302">
        <v>3745.166666666667</v>
      </c>
      <c r="I40" s="302">
        <v>3789.8333333333339</v>
      </c>
      <c r="J40" s="302">
        <v>3864.666666666667</v>
      </c>
      <c r="K40" s="301">
        <v>3715</v>
      </c>
      <c r="L40" s="301">
        <v>3595.5</v>
      </c>
      <c r="M40" s="301">
        <v>6.2465700000000002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200.4</v>
      </c>
      <c r="D41" s="302">
        <v>202.45000000000002</v>
      </c>
      <c r="E41" s="302">
        <v>197.95000000000005</v>
      </c>
      <c r="F41" s="302">
        <v>195.50000000000003</v>
      </c>
      <c r="G41" s="302">
        <v>191.00000000000006</v>
      </c>
      <c r="H41" s="302">
        <v>204.90000000000003</v>
      </c>
      <c r="I41" s="302">
        <v>209.39999999999998</v>
      </c>
      <c r="J41" s="302">
        <v>211.85000000000002</v>
      </c>
      <c r="K41" s="301">
        <v>206.95</v>
      </c>
      <c r="L41" s="301">
        <v>200</v>
      </c>
      <c r="M41" s="301">
        <v>28.87595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454.45</v>
      </c>
      <c r="D42" s="302">
        <v>453.7833333333333</v>
      </c>
      <c r="E42" s="302">
        <v>447.66666666666663</v>
      </c>
      <c r="F42" s="302">
        <v>440.88333333333333</v>
      </c>
      <c r="G42" s="302">
        <v>434.76666666666665</v>
      </c>
      <c r="H42" s="302">
        <v>460.56666666666661</v>
      </c>
      <c r="I42" s="302">
        <v>466.68333333333328</v>
      </c>
      <c r="J42" s="302">
        <v>473.46666666666658</v>
      </c>
      <c r="K42" s="301">
        <v>459.9</v>
      </c>
      <c r="L42" s="301">
        <v>447</v>
      </c>
      <c r="M42" s="301">
        <v>0.60477000000000003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81.849999999999994</v>
      </c>
      <c r="D43" s="302">
        <v>81.816666666666663</v>
      </c>
      <c r="E43" s="302">
        <v>81.23333333333332</v>
      </c>
      <c r="F43" s="302">
        <v>80.61666666666666</v>
      </c>
      <c r="G43" s="302">
        <v>80.033333333333317</v>
      </c>
      <c r="H43" s="302">
        <v>82.433333333333323</v>
      </c>
      <c r="I43" s="302">
        <v>83.016666666666666</v>
      </c>
      <c r="J43" s="302">
        <v>83.633333333333326</v>
      </c>
      <c r="K43" s="301">
        <v>82.4</v>
      </c>
      <c r="L43" s="301">
        <v>81.2</v>
      </c>
      <c r="M43" s="301">
        <v>3.7488600000000001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137.85</v>
      </c>
      <c r="D44" s="302">
        <v>137.38333333333333</v>
      </c>
      <c r="E44" s="302">
        <v>136.46666666666664</v>
      </c>
      <c r="F44" s="302">
        <v>135.08333333333331</v>
      </c>
      <c r="G44" s="302">
        <v>134.16666666666663</v>
      </c>
      <c r="H44" s="302">
        <v>138.76666666666665</v>
      </c>
      <c r="I44" s="302">
        <v>139.68333333333334</v>
      </c>
      <c r="J44" s="302">
        <v>141.06666666666666</v>
      </c>
      <c r="K44" s="301">
        <v>138.30000000000001</v>
      </c>
      <c r="L44" s="301">
        <v>136</v>
      </c>
      <c r="M44" s="301">
        <v>51.754770000000001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2708.75</v>
      </c>
      <c r="D45" s="302">
        <v>2698.9166666666665</v>
      </c>
      <c r="E45" s="302">
        <v>2661.833333333333</v>
      </c>
      <c r="F45" s="302">
        <v>2614.9166666666665</v>
      </c>
      <c r="G45" s="302">
        <v>2577.833333333333</v>
      </c>
      <c r="H45" s="302">
        <v>2745.833333333333</v>
      </c>
      <c r="I45" s="302">
        <v>2782.9166666666661</v>
      </c>
      <c r="J45" s="302">
        <v>2829.833333333333</v>
      </c>
      <c r="K45" s="301">
        <v>2736</v>
      </c>
      <c r="L45" s="301">
        <v>2652</v>
      </c>
      <c r="M45" s="301">
        <v>15.9292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192.7</v>
      </c>
      <c r="D46" s="302">
        <v>193.15</v>
      </c>
      <c r="E46" s="302">
        <v>190.60000000000002</v>
      </c>
      <c r="F46" s="302">
        <v>188.50000000000003</v>
      </c>
      <c r="G46" s="302">
        <v>185.95000000000005</v>
      </c>
      <c r="H46" s="302">
        <v>195.25</v>
      </c>
      <c r="I46" s="302">
        <v>197.8</v>
      </c>
      <c r="J46" s="302">
        <v>199.89999999999998</v>
      </c>
      <c r="K46" s="301">
        <v>195.7</v>
      </c>
      <c r="L46" s="301">
        <v>191.05</v>
      </c>
      <c r="M46" s="301">
        <v>1.8854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1647.95</v>
      </c>
      <c r="D47" s="302">
        <v>1650.3166666666666</v>
      </c>
      <c r="E47" s="302">
        <v>1625.1333333333332</v>
      </c>
      <c r="F47" s="302">
        <v>1602.3166666666666</v>
      </c>
      <c r="G47" s="302">
        <v>1577.1333333333332</v>
      </c>
      <c r="H47" s="302">
        <v>1673.1333333333332</v>
      </c>
      <c r="I47" s="302">
        <v>1698.3166666666666</v>
      </c>
      <c r="J47" s="302">
        <v>1721.1333333333332</v>
      </c>
      <c r="K47" s="301">
        <v>1675.5</v>
      </c>
      <c r="L47" s="301">
        <v>1627.5</v>
      </c>
      <c r="M47" s="301">
        <v>3.5236200000000002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2938.45</v>
      </c>
      <c r="D48" s="302">
        <v>2942.6</v>
      </c>
      <c r="E48" s="302">
        <v>2917.0499999999997</v>
      </c>
      <c r="F48" s="302">
        <v>2895.6499999999996</v>
      </c>
      <c r="G48" s="302">
        <v>2870.0999999999995</v>
      </c>
      <c r="H48" s="302">
        <v>2964</v>
      </c>
      <c r="I48" s="302">
        <v>2989.55</v>
      </c>
      <c r="J48" s="302">
        <v>3010.9500000000003</v>
      </c>
      <c r="K48" s="301">
        <v>2968.15</v>
      </c>
      <c r="L48" s="301">
        <v>2921.2</v>
      </c>
      <c r="M48" s="301">
        <v>2.4979999999999999E-2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2398.3000000000002</v>
      </c>
      <c r="D49" s="302">
        <v>2418.0666666666671</v>
      </c>
      <c r="E49" s="302">
        <v>2351.1333333333341</v>
      </c>
      <c r="F49" s="302">
        <v>2303.9666666666672</v>
      </c>
      <c r="G49" s="302">
        <v>2237.0333333333342</v>
      </c>
      <c r="H49" s="302">
        <v>2465.233333333334</v>
      </c>
      <c r="I49" s="302">
        <v>2532.1666666666674</v>
      </c>
      <c r="J49" s="302">
        <v>2579.3333333333339</v>
      </c>
      <c r="K49" s="301">
        <v>2485</v>
      </c>
      <c r="L49" s="301">
        <v>2370.9</v>
      </c>
      <c r="M49" s="301">
        <v>3.18811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8146.55</v>
      </c>
      <c r="D50" s="302">
        <v>8107.9833333333327</v>
      </c>
      <c r="E50" s="302">
        <v>8015.9666666666653</v>
      </c>
      <c r="F50" s="302">
        <v>7885.3833333333323</v>
      </c>
      <c r="G50" s="302">
        <v>7793.366666666665</v>
      </c>
      <c r="H50" s="302">
        <v>8238.5666666666657</v>
      </c>
      <c r="I50" s="302">
        <v>8330.5833333333339</v>
      </c>
      <c r="J50" s="302">
        <v>8461.1666666666661</v>
      </c>
      <c r="K50" s="301">
        <v>8200</v>
      </c>
      <c r="L50" s="301">
        <v>7977.4</v>
      </c>
      <c r="M50" s="301">
        <v>0.25162000000000001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603.04999999999995</v>
      </c>
      <c r="D51" s="302">
        <v>605.44999999999993</v>
      </c>
      <c r="E51" s="302">
        <v>597.09999999999991</v>
      </c>
      <c r="F51" s="302">
        <v>591.15</v>
      </c>
      <c r="G51" s="302">
        <v>582.79999999999995</v>
      </c>
      <c r="H51" s="302">
        <v>611.39999999999986</v>
      </c>
      <c r="I51" s="302">
        <v>619.75</v>
      </c>
      <c r="J51" s="302">
        <v>625.69999999999982</v>
      </c>
      <c r="K51" s="301">
        <v>613.79999999999995</v>
      </c>
      <c r="L51" s="301">
        <v>599.5</v>
      </c>
      <c r="M51" s="301">
        <v>15.69736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533.6</v>
      </c>
      <c r="D52" s="302">
        <v>530.6</v>
      </c>
      <c r="E52" s="302">
        <v>523.70000000000005</v>
      </c>
      <c r="F52" s="302">
        <v>513.80000000000007</v>
      </c>
      <c r="G52" s="302">
        <v>506.90000000000009</v>
      </c>
      <c r="H52" s="302">
        <v>540.5</v>
      </c>
      <c r="I52" s="302">
        <v>547.39999999999986</v>
      </c>
      <c r="J52" s="302">
        <v>557.29999999999995</v>
      </c>
      <c r="K52" s="301">
        <v>537.5</v>
      </c>
      <c r="L52" s="301">
        <v>520.70000000000005</v>
      </c>
      <c r="M52" s="301">
        <v>18.573170000000001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423.15</v>
      </c>
      <c r="D53" s="302">
        <v>423.61666666666662</v>
      </c>
      <c r="E53" s="302">
        <v>416.48333333333323</v>
      </c>
      <c r="F53" s="302">
        <v>409.81666666666661</v>
      </c>
      <c r="G53" s="302">
        <v>402.68333333333322</v>
      </c>
      <c r="H53" s="302">
        <v>430.28333333333325</v>
      </c>
      <c r="I53" s="302">
        <v>437.41666666666657</v>
      </c>
      <c r="J53" s="302">
        <v>444.08333333333326</v>
      </c>
      <c r="K53" s="301">
        <v>430.75</v>
      </c>
      <c r="L53" s="301">
        <v>416.95</v>
      </c>
      <c r="M53" s="301">
        <v>0.89851999999999999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660.7</v>
      </c>
      <c r="D54" s="302">
        <v>658.86666666666667</v>
      </c>
      <c r="E54" s="302">
        <v>654.0333333333333</v>
      </c>
      <c r="F54" s="302">
        <v>647.36666666666667</v>
      </c>
      <c r="G54" s="302">
        <v>642.5333333333333</v>
      </c>
      <c r="H54" s="302">
        <v>665.5333333333333</v>
      </c>
      <c r="I54" s="302">
        <v>670.36666666666656</v>
      </c>
      <c r="J54" s="302">
        <v>677.0333333333333</v>
      </c>
      <c r="K54" s="301">
        <v>663.7</v>
      </c>
      <c r="L54" s="301">
        <v>652.20000000000005</v>
      </c>
      <c r="M54" s="301">
        <v>67.588319999999996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3881</v>
      </c>
      <c r="D55" s="302">
        <v>3900.6666666666665</v>
      </c>
      <c r="E55" s="302">
        <v>3830.333333333333</v>
      </c>
      <c r="F55" s="302">
        <v>3779.6666666666665</v>
      </c>
      <c r="G55" s="302">
        <v>3709.333333333333</v>
      </c>
      <c r="H55" s="302">
        <v>3951.333333333333</v>
      </c>
      <c r="I55" s="302">
        <v>4021.6666666666661</v>
      </c>
      <c r="J55" s="302">
        <v>4072.333333333333</v>
      </c>
      <c r="K55" s="301">
        <v>3971</v>
      </c>
      <c r="L55" s="301">
        <v>3850</v>
      </c>
      <c r="M55" s="301">
        <v>14.12838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138.65</v>
      </c>
      <c r="D56" s="302">
        <v>138.31666666666669</v>
      </c>
      <c r="E56" s="302">
        <v>136.68333333333339</v>
      </c>
      <c r="F56" s="302">
        <v>134.7166666666667</v>
      </c>
      <c r="G56" s="302">
        <v>133.0833333333334</v>
      </c>
      <c r="H56" s="302">
        <v>140.28333333333339</v>
      </c>
      <c r="I56" s="302">
        <v>141.91666666666666</v>
      </c>
      <c r="J56" s="302">
        <v>143.88333333333338</v>
      </c>
      <c r="K56" s="301">
        <v>139.94999999999999</v>
      </c>
      <c r="L56" s="301">
        <v>136.35</v>
      </c>
      <c r="M56" s="301">
        <v>3.3589699999999998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960.9</v>
      </c>
      <c r="D57" s="302">
        <v>966.30000000000007</v>
      </c>
      <c r="E57" s="302">
        <v>949.60000000000014</v>
      </c>
      <c r="F57" s="302">
        <v>938.30000000000007</v>
      </c>
      <c r="G57" s="302">
        <v>921.60000000000014</v>
      </c>
      <c r="H57" s="302">
        <v>977.60000000000014</v>
      </c>
      <c r="I57" s="302">
        <v>994.30000000000018</v>
      </c>
      <c r="J57" s="302">
        <v>1005.6000000000001</v>
      </c>
      <c r="K57" s="301">
        <v>983</v>
      </c>
      <c r="L57" s="301">
        <v>955</v>
      </c>
      <c r="M57" s="301">
        <v>0.29691000000000001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12253.5</v>
      </c>
      <c r="D58" s="302">
        <v>12270.033333333333</v>
      </c>
      <c r="E58" s="302">
        <v>12159.116666666665</v>
      </c>
      <c r="F58" s="302">
        <v>12064.733333333332</v>
      </c>
      <c r="G58" s="302">
        <v>11953.816666666664</v>
      </c>
      <c r="H58" s="302">
        <v>12364.416666666666</v>
      </c>
      <c r="I58" s="302">
        <v>12475.333333333334</v>
      </c>
      <c r="J58" s="302">
        <v>12569.716666666667</v>
      </c>
      <c r="K58" s="301">
        <v>12380.95</v>
      </c>
      <c r="L58" s="301">
        <v>12175.65</v>
      </c>
      <c r="M58" s="301">
        <v>2.9066999999999998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5001.95</v>
      </c>
      <c r="D59" s="302">
        <v>4992.5666666666666</v>
      </c>
      <c r="E59" s="302">
        <v>4951.1333333333332</v>
      </c>
      <c r="F59" s="302">
        <v>4900.3166666666666</v>
      </c>
      <c r="G59" s="302">
        <v>4858.8833333333332</v>
      </c>
      <c r="H59" s="302">
        <v>5043.3833333333332</v>
      </c>
      <c r="I59" s="302">
        <v>5084.8166666666657</v>
      </c>
      <c r="J59" s="302">
        <v>5135.6333333333332</v>
      </c>
      <c r="K59" s="301">
        <v>5034</v>
      </c>
      <c r="L59" s="301">
        <v>4941.75</v>
      </c>
      <c r="M59" s="301">
        <v>0.34808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5667.5</v>
      </c>
      <c r="D60" s="302">
        <v>5718.3</v>
      </c>
      <c r="E60" s="302">
        <v>5601.6</v>
      </c>
      <c r="F60" s="302">
        <v>5535.7</v>
      </c>
      <c r="G60" s="302">
        <v>5419</v>
      </c>
      <c r="H60" s="302">
        <v>5784.2000000000007</v>
      </c>
      <c r="I60" s="302">
        <v>5900.9</v>
      </c>
      <c r="J60" s="302">
        <v>5966.8000000000011</v>
      </c>
      <c r="K60" s="301">
        <v>5835</v>
      </c>
      <c r="L60" s="301">
        <v>5652.4</v>
      </c>
      <c r="M60" s="301">
        <v>21.518910000000002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2961</v>
      </c>
      <c r="D61" s="302">
        <v>2976.9333333333329</v>
      </c>
      <c r="E61" s="302">
        <v>2921.7166666666658</v>
      </c>
      <c r="F61" s="302">
        <v>2882.4333333333329</v>
      </c>
      <c r="G61" s="302">
        <v>2827.2166666666658</v>
      </c>
      <c r="H61" s="302">
        <v>3016.2166666666658</v>
      </c>
      <c r="I61" s="302">
        <v>3071.4333333333329</v>
      </c>
      <c r="J61" s="302">
        <v>3110.7166666666658</v>
      </c>
      <c r="K61" s="301">
        <v>3032.15</v>
      </c>
      <c r="L61" s="301">
        <v>2937.65</v>
      </c>
      <c r="M61" s="301">
        <v>0.58640000000000003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2197.6999999999998</v>
      </c>
      <c r="D62" s="302">
        <v>2194.4</v>
      </c>
      <c r="E62" s="302">
        <v>2174.3000000000002</v>
      </c>
      <c r="F62" s="302">
        <v>2150.9</v>
      </c>
      <c r="G62" s="302">
        <v>2130.8000000000002</v>
      </c>
      <c r="H62" s="302">
        <v>2217.8000000000002</v>
      </c>
      <c r="I62" s="302">
        <v>2237.8999999999996</v>
      </c>
      <c r="J62" s="302">
        <v>2261.3000000000002</v>
      </c>
      <c r="K62" s="301">
        <v>2214.5</v>
      </c>
      <c r="L62" s="301">
        <v>2171</v>
      </c>
      <c r="M62" s="301">
        <v>6.1239299999999997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404.1</v>
      </c>
      <c r="D63" s="302">
        <v>403.28333333333336</v>
      </c>
      <c r="E63" s="302">
        <v>396.01666666666671</v>
      </c>
      <c r="F63" s="302">
        <v>387.93333333333334</v>
      </c>
      <c r="G63" s="302">
        <v>380.66666666666669</v>
      </c>
      <c r="H63" s="302">
        <v>411.36666666666673</v>
      </c>
      <c r="I63" s="302">
        <v>418.63333333333338</v>
      </c>
      <c r="J63" s="302">
        <v>426.71666666666675</v>
      </c>
      <c r="K63" s="301">
        <v>410.55</v>
      </c>
      <c r="L63" s="301">
        <v>395.2</v>
      </c>
      <c r="M63" s="301">
        <v>25.571110000000001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323.60000000000002</v>
      </c>
      <c r="D64" s="302">
        <v>327.16666666666669</v>
      </c>
      <c r="E64" s="302">
        <v>318.83333333333337</v>
      </c>
      <c r="F64" s="302">
        <v>314.06666666666666</v>
      </c>
      <c r="G64" s="302">
        <v>305.73333333333335</v>
      </c>
      <c r="H64" s="302">
        <v>331.93333333333339</v>
      </c>
      <c r="I64" s="302">
        <v>340.26666666666677</v>
      </c>
      <c r="J64" s="302">
        <v>345.03333333333342</v>
      </c>
      <c r="K64" s="301">
        <v>335.5</v>
      </c>
      <c r="L64" s="301">
        <v>322.39999999999998</v>
      </c>
      <c r="M64" s="301">
        <v>55.716549999999998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105.1</v>
      </c>
      <c r="D65" s="302">
        <v>104.48333333333335</v>
      </c>
      <c r="E65" s="302">
        <v>103.51666666666669</v>
      </c>
      <c r="F65" s="302">
        <v>101.93333333333335</v>
      </c>
      <c r="G65" s="302">
        <v>100.9666666666667</v>
      </c>
      <c r="H65" s="302">
        <v>106.06666666666669</v>
      </c>
      <c r="I65" s="302">
        <v>107.03333333333333</v>
      </c>
      <c r="J65" s="302">
        <v>108.61666666666669</v>
      </c>
      <c r="K65" s="301">
        <v>105.45</v>
      </c>
      <c r="L65" s="301">
        <v>102.9</v>
      </c>
      <c r="M65" s="301">
        <v>157.53322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46.15</v>
      </c>
      <c r="D66" s="302">
        <v>46.15</v>
      </c>
      <c r="E66" s="302">
        <v>45.9</v>
      </c>
      <c r="F66" s="302">
        <v>45.65</v>
      </c>
      <c r="G66" s="302">
        <v>45.4</v>
      </c>
      <c r="H66" s="302">
        <v>46.4</v>
      </c>
      <c r="I66" s="302">
        <v>46.65</v>
      </c>
      <c r="J66" s="302">
        <v>46.9</v>
      </c>
      <c r="K66" s="301">
        <v>46.4</v>
      </c>
      <c r="L66" s="301">
        <v>45.9</v>
      </c>
      <c r="M66" s="301">
        <v>12.572649999999999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2520.6</v>
      </c>
      <c r="D67" s="302">
        <v>2536.5333333333333</v>
      </c>
      <c r="E67" s="302">
        <v>2489.0666666666666</v>
      </c>
      <c r="F67" s="302">
        <v>2457.5333333333333</v>
      </c>
      <c r="G67" s="302">
        <v>2410.0666666666666</v>
      </c>
      <c r="H67" s="302">
        <v>2568.0666666666666</v>
      </c>
      <c r="I67" s="302">
        <v>2615.5333333333328</v>
      </c>
      <c r="J67" s="302">
        <v>2647.0666666666666</v>
      </c>
      <c r="K67" s="301">
        <v>2584</v>
      </c>
      <c r="L67" s="301">
        <v>2505</v>
      </c>
      <c r="M67" s="301">
        <v>0.11161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1736.95</v>
      </c>
      <c r="D68" s="302">
        <v>1735.8499999999997</v>
      </c>
      <c r="E68" s="302">
        <v>1723.6999999999994</v>
      </c>
      <c r="F68" s="302">
        <v>1710.4499999999996</v>
      </c>
      <c r="G68" s="302">
        <v>1698.2999999999993</v>
      </c>
      <c r="H68" s="302">
        <v>1749.0999999999995</v>
      </c>
      <c r="I68" s="302">
        <v>1761.2499999999995</v>
      </c>
      <c r="J68" s="302">
        <v>1774.4999999999995</v>
      </c>
      <c r="K68" s="301">
        <v>1748</v>
      </c>
      <c r="L68" s="301">
        <v>1722.6</v>
      </c>
      <c r="M68" s="301">
        <v>1.7319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5193.8</v>
      </c>
      <c r="D69" s="302">
        <v>5209.833333333333</v>
      </c>
      <c r="E69" s="302">
        <v>5144.6666666666661</v>
      </c>
      <c r="F69" s="302">
        <v>5095.5333333333328</v>
      </c>
      <c r="G69" s="302">
        <v>5030.3666666666659</v>
      </c>
      <c r="H69" s="302">
        <v>5258.9666666666662</v>
      </c>
      <c r="I69" s="302">
        <v>5324.1333333333323</v>
      </c>
      <c r="J69" s="302">
        <v>5373.2666666666664</v>
      </c>
      <c r="K69" s="301">
        <v>5275</v>
      </c>
      <c r="L69" s="301">
        <v>5160.7</v>
      </c>
      <c r="M69" s="301">
        <v>5.0380000000000001E-2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929.6</v>
      </c>
      <c r="D70" s="302">
        <v>932.19999999999993</v>
      </c>
      <c r="E70" s="302">
        <v>924.39999999999986</v>
      </c>
      <c r="F70" s="302">
        <v>919.19999999999993</v>
      </c>
      <c r="G70" s="302">
        <v>911.39999999999986</v>
      </c>
      <c r="H70" s="302">
        <v>937.39999999999986</v>
      </c>
      <c r="I70" s="302">
        <v>945.19999999999982</v>
      </c>
      <c r="J70" s="302">
        <v>950.39999999999986</v>
      </c>
      <c r="K70" s="301">
        <v>940</v>
      </c>
      <c r="L70" s="301">
        <v>927</v>
      </c>
      <c r="M70" s="301">
        <v>0.13195999999999999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823.25</v>
      </c>
      <c r="D71" s="302">
        <v>818.38333333333333</v>
      </c>
      <c r="E71" s="302">
        <v>804.76666666666665</v>
      </c>
      <c r="F71" s="302">
        <v>786.2833333333333</v>
      </c>
      <c r="G71" s="302">
        <v>772.66666666666663</v>
      </c>
      <c r="H71" s="302">
        <v>836.86666666666667</v>
      </c>
      <c r="I71" s="302">
        <v>850.48333333333323</v>
      </c>
      <c r="J71" s="302">
        <v>868.9666666666667</v>
      </c>
      <c r="K71" s="301">
        <v>832</v>
      </c>
      <c r="L71" s="301">
        <v>799.9</v>
      </c>
      <c r="M71" s="301">
        <v>14.09374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246.7</v>
      </c>
      <c r="D72" s="302">
        <v>245.21666666666667</v>
      </c>
      <c r="E72" s="302">
        <v>242.98333333333335</v>
      </c>
      <c r="F72" s="302">
        <v>239.26666666666668</v>
      </c>
      <c r="G72" s="302">
        <v>237.03333333333336</v>
      </c>
      <c r="H72" s="302">
        <v>248.93333333333334</v>
      </c>
      <c r="I72" s="302">
        <v>251.16666666666663</v>
      </c>
      <c r="J72" s="302">
        <v>254.88333333333333</v>
      </c>
      <c r="K72" s="301">
        <v>247.45</v>
      </c>
      <c r="L72" s="301">
        <v>241.5</v>
      </c>
      <c r="M72" s="301">
        <v>32.95964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1282.7</v>
      </c>
      <c r="D73" s="302">
        <v>1298.8833333333334</v>
      </c>
      <c r="E73" s="302">
        <v>1251.8166666666668</v>
      </c>
      <c r="F73" s="302">
        <v>1220.9333333333334</v>
      </c>
      <c r="G73" s="302">
        <v>1173.8666666666668</v>
      </c>
      <c r="H73" s="302">
        <v>1329.7666666666669</v>
      </c>
      <c r="I73" s="302">
        <v>1376.8333333333335</v>
      </c>
      <c r="J73" s="302">
        <v>1407.7166666666669</v>
      </c>
      <c r="K73" s="301">
        <v>1345.95</v>
      </c>
      <c r="L73" s="301">
        <v>1268</v>
      </c>
      <c r="M73" s="301">
        <v>2.0315599999999998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580.75</v>
      </c>
      <c r="D74" s="302">
        <v>578.61666666666667</v>
      </c>
      <c r="E74" s="302">
        <v>567.23333333333335</v>
      </c>
      <c r="F74" s="302">
        <v>553.7166666666667</v>
      </c>
      <c r="G74" s="302">
        <v>542.33333333333337</v>
      </c>
      <c r="H74" s="302">
        <v>592.13333333333333</v>
      </c>
      <c r="I74" s="302">
        <v>603.51666666666677</v>
      </c>
      <c r="J74" s="302">
        <v>617.0333333333333</v>
      </c>
      <c r="K74" s="301">
        <v>590</v>
      </c>
      <c r="L74" s="301">
        <v>565.1</v>
      </c>
      <c r="M74" s="301">
        <v>9.5728600000000004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676.6</v>
      </c>
      <c r="D75" s="302">
        <v>674.05</v>
      </c>
      <c r="E75" s="302">
        <v>668.09999999999991</v>
      </c>
      <c r="F75" s="302">
        <v>659.59999999999991</v>
      </c>
      <c r="G75" s="302">
        <v>653.64999999999986</v>
      </c>
      <c r="H75" s="302">
        <v>682.55</v>
      </c>
      <c r="I75" s="302">
        <v>688.5</v>
      </c>
      <c r="J75" s="302">
        <v>697</v>
      </c>
      <c r="K75" s="301">
        <v>680</v>
      </c>
      <c r="L75" s="301">
        <v>665.55</v>
      </c>
      <c r="M75" s="301">
        <v>7.3411200000000001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11180.9</v>
      </c>
      <c r="D76" s="302">
        <v>11225.050000000001</v>
      </c>
      <c r="E76" s="302">
        <v>11110.100000000002</v>
      </c>
      <c r="F76" s="302">
        <v>11039.300000000001</v>
      </c>
      <c r="G76" s="302">
        <v>10924.350000000002</v>
      </c>
      <c r="H76" s="302">
        <v>11295.850000000002</v>
      </c>
      <c r="I76" s="302">
        <v>11410.800000000003</v>
      </c>
      <c r="J76" s="302">
        <v>11481.600000000002</v>
      </c>
      <c r="K76" s="301">
        <v>11340</v>
      </c>
      <c r="L76" s="301">
        <v>11154.25</v>
      </c>
      <c r="M76" s="301">
        <v>7.79E-3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673.35</v>
      </c>
      <c r="D77" s="302">
        <v>672.6</v>
      </c>
      <c r="E77" s="302">
        <v>668.75</v>
      </c>
      <c r="F77" s="302">
        <v>664.15</v>
      </c>
      <c r="G77" s="302">
        <v>660.3</v>
      </c>
      <c r="H77" s="302">
        <v>677.2</v>
      </c>
      <c r="I77" s="302">
        <v>681.05000000000018</v>
      </c>
      <c r="J77" s="302">
        <v>685.65000000000009</v>
      </c>
      <c r="K77" s="301">
        <v>676.45</v>
      </c>
      <c r="L77" s="301">
        <v>668</v>
      </c>
      <c r="M77" s="301">
        <v>32.214840000000002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49.8</v>
      </c>
      <c r="D78" s="302">
        <v>49.933333333333337</v>
      </c>
      <c r="E78" s="302">
        <v>49.366666666666674</v>
      </c>
      <c r="F78" s="302">
        <v>48.933333333333337</v>
      </c>
      <c r="G78" s="302">
        <v>48.366666666666674</v>
      </c>
      <c r="H78" s="302">
        <v>50.366666666666674</v>
      </c>
      <c r="I78" s="302">
        <v>50.933333333333337</v>
      </c>
      <c r="J78" s="302">
        <v>51.366666666666674</v>
      </c>
      <c r="K78" s="301">
        <v>50.5</v>
      </c>
      <c r="L78" s="301">
        <v>49.5</v>
      </c>
      <c r="M78" s="301">
        <v>120.84428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339</v>
      </c>
      <c r="D79" s="302">
        <v>337.33333333333331</v>
      </c>
      <c r="E79" s="302">
        <v>330.66666666666663</v>
      </c>
      <c r="F79" s="302">
        <v>322.33333333333331</v>
      </c>
      <c r="G79" s="302">
        <v>315.66666666666663</v>
      </c>
      <c r="H79" s="302">
        <v>345.66666666666663</v>
      </c>
      <c r="I79" s="302">
        <v>352.33333333333326</v>
      </c>
      <c r="J79" s="302">
        <v>360.66666666666663</v>
      </c>
      <c r="K79" s="301">
        <v>344</v>
      </c>
      <c r="L79" s="301">
        <v>329</v>
      </c>
      <c r="M79" s="301">
        <v>46.593159999999997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859.9</v>
      </c>
      <c r="D80" s="302">
        <v>861.2166666666667</v>
      </c>
      <c r="E80" s="302">
        <v>853.68333333333339</v>
      </c>
      <c r="F80" s="302">
        <v>847.4666666666667</v>
      </c>
      <c r="G80" s="302">
        <v>839.93333333333339</v>
      </c>
      <c r="H80" s="302">
        <v>867.43333333333339</v>
      </c>
      <c r="I80" s="302">
        <v>874.9666666666667</v>
      </c>
      <c r="J80" s="302">
        <v>881.18333333333339</v>
      </c>
      <c r="K80" s="301">
        <v>868.75</v>
      </c>
      <c r="L80" s="301">
        <v>855</v>
      </c>
      <c r="M80" s="301">
        <v>1.0327599999999999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7208.4</v>
      </c>
      <c r="D81" s="302">
        <v>7250.9333333333334</v>
      </c>
      <c r="E81" s="302">
        <v>7115.8666666666668</v>
      </c>
      <c r="F81" s="302">
        <v>7023.333333333333</v>
      </c>
      <c r="G81" s="302">
        <v>6888.2666666666664</v>
      </c>
      <c r="H81" s="302">
        <v>7343.4666666666672</v>
      </c>
      <c r="I81" s="302">
        <v>7478.5333333333347</v>
      </c>
      <c r="J81" s="302">
        <v>7571.0666666666675</v>
      </c>
      <c r="K81" s="301">
        <v>7386</v>
      </c>
      <c r="L81" s="301">
        <v>7158.4</v>
      </c>
      <c r="M81" s="301">
        <v>8.1809999999999994E-2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957.8</v>
      </c>
      <c r="D82" s="302">
        <v>959.04999999999984</v>
      </c>
      <c r="E82" s="302">
        <v>944.1999999999997</v>
      </c>
      <c r="F82" s="302">
        <v>930.59999999999991</v>
      </c>
      <c r="G82" s="302">
        <v>915.74999999999977</v>
      </c>
      <c r="H82" s="302">
        <v>972.64999999999964</v>
      </c>
      <c r="I82" s="302">
        <v>987.49999999999977</v>
      </c>
      <c r="J82" s="302">
        <v>1001.0999999999996</v>
      </c>
      <c r="K82" s="301">
        <v>973.9</v>
      </c>
      <c r="L82" s="301">
        <v>945.45</v>
      </c>
      <c r="M82" s="301">
        <v>0.25253999999999999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14215.95</v>
      </c>
      <c r="D83" s="302">
        <v>14238.866666666667</v>
      </c>
      <c r="E83" s="302">
        <v>14127.733333333334</v>
      </c>
      <c r="F83" s="302">
        <v>14039.516666666666</v>
      </c>
      <c r="G83" s="302">
        <v>13928.383333333333</v>
      </c>
      <c r="H83" s="302">
        <v>14327.083333333334</v>
      </c>
      <c r="I83" s="302">
        <v>14438.216666666669</v>
      </c>
      <c r="J83" s="302">
        <v>14526.433333333334</v>
      </c>
      <c r="K83" s="301">
        <v>14350</v>
      </c>
      <c r="L83" s="301">
        <v>14150.65</v>
      </c>
      <c r="M83" s="301">
        <v>6.2820000000000001E-2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331</v>
      </c>
      <c r="D84" s="302">
        <v>329.93333333333334</v>
      </c>
      <c r="E84" s="302">
        <v>327.66666666666669</v>
      </c>
      <c r="F84" s="302">
        <v>324.33333333333337</v>
      </c>
      <c r="G84" s="302">
        <v>322.06666666666672</v>
      </c>
      <c r="H84" s="302">
        <v>333.26666666666665</v>
      </c>
      <c r="I84" s="302">
        <v>335.5333333333333</v>
      </c>
      <c r="J84" s="302">
        <v>338.86666666666662</v>
      </c>
      <c r="K84" s="301">
        <v>332.2</v>
      </c>
      <c r="L84" s="301">
        <v>326.60000000000002</v>
      </c>
      <c r="M84" s="301">
        <v>27.26717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455.9</v>
      </c>
      <c r="D85" s="302">
        <v>459.63333333333338</v>
      </c>
      <c r="E85" s="302">
        <v>451.26666666666677</v>
      </c>
      <c r="F85" s="302">
        <v>446.63333333333338</v>
      </c>
      <c r="G85" s="302">
        <v>438.26666666666677</v>
      </c>
      <c r="H85" s="302">
        <v>464.26666666666677</v>
      </c>
      <c r="I85" s="302">
        <v>472.63333333333344</v>
      </c>
      <c r="J85" s="302">
        <v>477.26666666666677</v>
      </c>
      <c r="K85" s="301">
        <v>468</v>
      </c>
      <c r="L85" s="301">
        <v>455</v>
      </c>
      <c r="M85" s="301">
        <v>0.81281999999999999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3360.85</v>
      </c>
      <c r="D86" s="302">
        <v>3344.7333333333336</v>
      </c>
      <c r="E86" s="302">
        <v>3317.2166666666672</v>
      </c>
      <c r="F86" s="302">
        <v>3273.5833333333335</v>
      </c>
      <c r="G86" s="302">
        <v>3246.0666666666671</v>
      </c>
      <c r="H86" s="302">
        <v>3388.3666666666672</v>
      </c>
      <c r="I86" s="302">
        <v>3415.8833333333337</v>
      </c>
      <c r="J86" s="302">
        <v>3459.5166666666673</v>
      </c>
      <c r="K86" s="301">
        <v>3372.25</v>
      </c>
      <c r="L86" s="301">
        <v>3301.1</v>
      </c>
      <c r="M86" s="301">
        <v>5.0382199999999999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714.05</v>
      </c>
      <c r="D87" s="302">
        <v>716.05000000000007</v>
      </c>
      <c r="E87" s="302">
        <v>709.50000000000011</v>
      </c>
      <c r="F87" s="302">
        <v>704.95</v>
      </c>
      <c r="G87" s="302">
        <v>698.40000000000009</v>
      </c>
      <c r="H87" s="302">
        <v>720.60000000000014</v>
      </c>
      <c r="I87" s="302">
        <v>727.15000000000009</v>
      </c>
      <c r="J87" s="302">
        <v>731.70000000000016</v>
      </c>
      <c r="K87" s="301">
        <v>722.6</v>
      </c>
      <c r="L87" s="301">
        <v>711.5</v>
      </c>
      <c r="M87" s="301">
        <v>5.1096300000000001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357.3</v>
      </c>
      <c r="D88" s="302">
        <v>360.01666666666665</v>
      </c>
      <c r="E88" s="302">
        <v>353.2833333333333</v>
      </c>
      <c r="F88" s="302">
        <v>349.26666666666665</v>
      </c>
      <c r="G88" s="302">
        <v>342.5333333333333</v>
      </c>
      <c r="H88" s="302">
        <v>364.0333333333333</v>
      </c>
      <c r="I88" s="302">
        <v>370.76666666666665</v>
      </c>
      <c r="J88" s="302">
        <v>374.7833333333333</v>
      </c>
      <c r="K88" s="301">
        <v>366.75</v>
      </c>
      <c r="L88" s="301">
        <v>356</v>
      </c>
      <c r="M88" s="301">
        <v>11.722200000000001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646.04999999999995</v>
      </c>
      <c r="D89" s="302">
        <v>649.01666666666665</v>
      </c>
      <c r="E89" s="302">
        <v>640.0333333333333</v>
      </c>
      <c r="F89" s="302">
        <v>634.01666666666665</v>
      </c>
      <c r="G89" s="302">
        <v>625.0333333333333</v>
      </c>
      <c r="H89" s="302">
        <v>655.0333333333333</v>
      </c>
      <c r="I89" s="302">
        <v>664.01666666666665</v>
      </c>
      <c r="J89" s="302">
        <v>670.0333333333333</v>
      </c>
      <c r="K89" s="301">
        <v>658</v>
      </c>
      <c r="L89" s="301">
        <v>643</v>
      </c>
      <c r="M89" s="301">
        <v>2.1675900000000001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2587.9</v>
      </c>
      <c r="D90" s="302">
        <v>2587.6999999999998</v>
      </c>
      <c r="E90" s="302">
        <v>2519.3999999999996</v>
      </c>
      <c r="F90" s="302">
        <v>2450.8999999999996</v>
      </c>
      <c r="G90" s="302">
        <v>2382.5999999999995</v>
      </c>
      <c r="H90" s="302">
        <v>2656.2</v>
      </c>
      <c r="I90" s="302">
        <v>2724.5</v>
      </c>
      <c r="J90" s="302">
        <v>2793</v>
      </c>
      <c r="K90" s="301">
        <v>2656</v>
      </c>
      <c r="L90" s="301">
        <v>2519.1999999999998</v>
      </c>
      <c r="M90" s="301">
        <v>4.3689299999999998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207.95</v>
      </c>
      <c r="D91" s="302">
        <v>207</v>
      </c>
      <c r="E91" s="302">
        <v>205.1</v>
      </c>
      <c r="F91" s="302">
        <v>202.25</v>
      </c>
      <c r="G91" s="302">
        <v>200.35</v>
      </c>
      <c r="H91" s="302">
        <v>209.85</v>
      </c>
      <c r="I91" s="302">
        <v>211.74999999999997</v>
      </c>
      <c r="J91" s="302">
        <v>214.6</v>
      </c>
      <c r="K91" s="301">
        <v>208.9</v>
      </c>
      <c r="L91" s="301">
        <v>204.15</v>
      </c>
      <c r="M91" s="301">
        <v>52.419919999999998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454.15</v>
      </c>
      <c r="D92" s="302">
        <v>454.43333333333334</v>
      </c>
      <c r="E92" s="302">
        <v>450.7166666666667</v>
      </c>
      <c r="F92" s="302">
        <v>447.28333333333336</v>
      </c>
      <c r="G92" s="302">
        <v>443.56666666666672</v>
      </c>
      <c r="H92" s="302">
        <v>457.86666666666667</v>
      </c>
      <c r="I92" s="302">
        <v>461.58333333333326</v>
      </c>
      <c r="J92" s="302">
        <v>465.01666666666665</v>
      </c>
      <c r="K92" s="301">
        <v>458.15</v>
      </c>
      <c r="L92" s="301">
        <v>451</v>
      </c>
      <c r="M92" s="301">
        <v>2.5775199999999998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762.75</v>
      </c>
      <c r="D93" s="302">
        <v>764.15</v>
      </c>
      <c r="E93" s="302">
        <v>757.05</v>
      </c>
      <c r="F93" s="302">
        <v>751.35</v>
      </c>
      <c r="G93" s="302">
        <v>744.25</v>
      </c>
      <c r="H93" s="302">
        <v>769.84999999999991</v>
      </c>
      <c r="I93" s="302">
        <v>776.95</v>
      </c>
      <c r="J93" s="302">
        <v>782.64999999999986</v>
      </c>
      <c r="K93" s="301">
        <v>771.25</v>
      </c>
      <c r="L93" s="301">
        <v>758.45</v>
      </c>
      <c r="M93" s="301">
        <v>0.22481999999999999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693.85</v>
      </c>
      <c r="D94" s="302">
        <v>686.41666666666663</v>
      </c>
      <c r="E94" s="302">
        <v>665.88333333333321</v>
      </c>
      <c r="F94" s="302">
        <v>637.91666666666663</v>
      </c>
      <c r="G94" s="302">
        <v>617.38333333333321</v>
      </c>
      <c r="H94" s="302">
        <v>714.38333333333321</v>
      </c>
      <c r="I94" s="302">
        <v>734.91666666666674</v>
      </c>
      <c r="J94" s="302">
        <v>762.88333333333321</v>
      </c>
      <c r="K94" s="301">
        <v>706.95</v>
      </c>
      <c r="L94" s="301">
        <v>658.45</v>
      </c>
      <c r="M94" s="301">
        <v>1.81653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105</v>
      </c>
      <c r="D95" s="302">
        <v>104.95</v>
      </c>
      <c r="E95" s="302">
        <v>104.45</v>
      </c>
      <c r="F95" s="302">
        <v>103.9</v>
      </c>
      <c r="G95" s="302">
        <v>103.4</v>
      </c>
      <c r="H95" s="302">
        <v>105.5</v>
      </c>
      <c r="I95" s="302">
        <v>106</v>
      </c>
      <c r="J95" s="302">
        <v>106.55</v>
      </c>
      <c r="K95" s="301">
        <v>105.45</v>
      </c>
      <c r="L95" s="301">
        <v>104.4</v>
      </c>
      <c r="M95" s="301">
        <v>3.0503499999999999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360.05</v>
      </c>
      <c r="D96" s="302">
        <v>359.75</v>
      </c>
      <c r="E96" s="302">
        <v>356.55</v>
      </c>
      <c r="F96" s="302">
        <v>353.05</v>
      </c>
      <c r="G96" s="302">
        <v>349.85</v>
      </c>
      <c r="H96" s="302">
        <v>363.25</v>
      </c>
      <c r="I96" s="302">
        <v>366.45000000000005</v>
      </c>
      <c r="J96" s="302">
        <v>369.95</v>
      </c>
      <c r="K96" s="301">
        <v>362.95</v>
      </c>
      <c r="L96" s="301">
        <v>356.25</v>
      </c>
      <c r="M96" s="301">
        <v>1.0513999999999999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1110.55</v>
      </c>
      <c r="D97" s="302">
        <v>1113.1333333333332</v>
      </c>
      <c r="E97" s="302">
        <v>1102.4166666666665</v>
      </c>
      <c r="F97" s="302">
        <v>1094.2833333333333</v>
      </c>
      <c r="G97" s="302">
        <v>1083.5666666666666</v>
      </c>
      <c r="H97" s="302">
        <v>1121.2666666666664</v>
      </c>
      <c r="I97" s="302">
        <v>1131.9833333333331</v>
      </c>
      <c r="J97" s="302">
        <v>1140.1166666666663</v>
      </c>
      <c r="K97" s="301">
        <v>1123.8499999999999</v>
      </c>
      <c r="L97" s="301">
        <v>1105</v>
      </c>
      <c r="M97" s="301">
        <v>3.8039000000000001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974.85</v>
      </c>
      <c r="D98" s="302">
        <v>973.36666666666679</v>
      </c>
      <c r="E98" s="302">
        <v>967.53333333333353</v>
      </c>
      <c r="F98" s="302">
        <v>960.2166666666667</v>
      </c>
      <c r="G98" s="302">
        <v>954.38333333333344</v>
      </c>
      <c r="H98" s="302">
        <v>980.68333333333362</v>
      </c>
      <c r="I98" s="302">
        <v>986.51666666666688</v>
      </c>
      <c r="J98" s="302">
        <v>993.83333333333371</v>
      </c>
      <c r="K98" s="301">
        <v>979.2</v>
      </c>
      <c r="L98" s="301">
        <v>966.05</v>
      </c>
      <c r="M98" s="301">
        <v>0.29755999999999999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17.95</v>
      </c>
      <c r="D99" s="302">
        <v>17.983333333333334</v>
      </c>
      <c r="E99" s="302">
        <v>17.716666666666669</v>
      </c>
      <c r="F99" s="302">
        <v>17.483333333333334</v>
      </c>
      <c r="G99" s="302">
        <v>17.216666666666669</v>
      </c>
      <c r="H99" s="302">
        <v>18.216666666666669</v>
      </c>
      <c r="I99" s="302">
        <v>18.483333333333334</v>
      </c>
      <c r="J99" s="302">
        <v>18.716666666666669</v>
      </c>
      <c r="K99" s="301">
        <v>18.25</v>
      </c>
      <c r="L99" s="301">
        <v>17.75</v>
      </c>
      <c r="M99" s="301">
        <v>13.51482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559.15</v>
      </c>
      <c r="D100" s="302">
        <v>557.41666666666663</v>
      </c>
      <c r="E100" s="302">
        <v>552.23333333333323</v>
      </c>
      <c r="F100" s="302">
        <v>545.31666666666661</v>
      </c>
      <c r="G100" s="302">
        <v>540.13333333333321</v>
      </c>
      <c r="H100" s="302">
        <v>564.33333333333326</v>
      </c>
      <c r="I100" s="302">
        <v>569.51666666666665</v>
      </c>
      <c r="J100" s="302">
        <v>576.43333333333328</v>
      </c>
      <c r="K100" s="301">
        <v>562.6</v>
      </c>
      <c r="L100" s="301">
        <v>550.5</v>
      </c>
      <c r="M100" s="301">
        <v>0.48842000000000002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794</v>
      </c>
      <c r="D101" s="302">
        <v>799.25</v>
      </c>
      <c r="E101" s="302">
        <v>785.75</v>
      </c>
      <c r="F101" s="302">
        <v>777.5</v>
      </c>
      <c r="G101" s="302">
        <v>764</v>
      </c>
      <c r="H101" s="302">
        <v>807.5</v>
      </c>
      <c r="I101" s="302">
        <v>821</v>
      </c>
      <c r="J101" s="302">
        <v>829.25</v>
      </c>
      <c r="K101" s="301">
        <v>812.75</v>
      </c>
      <c r="L101" s="301">
        <v>791</v>
      </c>
      <c r="M101" s="301">
        <v>0.96875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4111.5</v>
      </c>
      <c r="D102" s="302">
        <v>4114.6166666666668</v>
      </c>
      <c r="E102" s="302">
        <v>4029.2333333333336</v>
      </c>
      <c r="F102" s="302">
        <v>3946.9666666666667</v>
      </c>
      <c r="G102" s="302">
        <v>3861.5833333333335</v>
      </c>
      <c r="H102" s="302">
        <v>4196.8833333333332</v>
      </c>
      <c r="I102" s="302">
        <v>4282.2666666666664</v>
      </c>
      <c r="J102" s="302">
        <v>4364.5333333333338</v>
      </c>
      <c r="K102" s="301">
        <v>4200</v>
      </c>
      <c r="L102" s="301">
        <v>4032.35</v>
      </c>
      <c r="M102" s="301">
        <v>0.26269999999999999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78.05</v>
      </c>
      <c r="D103" s="302">
        <v>78.033333333333331</v>
      </c>
      <c r="E103" s="302">
        <v>77.11666666666666</v>
      </c>
      <c r="F103" s="302">
        <v>76.183333333333323</v>
      </c>
      <c r="G103" s="302">
        <v>75.266666666666652</v>
      </c>
      <c r="H103" s="302">
        <v>78.966666666666669</v>
      </c>
      <c r="I103" s="302">
        <v>79.883333333333354</v>
      </c>
      <c r="J103" s="302">
        <v>80.816666666666677</v>
      </c>
      <c r="K103" s="301">
        <v>78.95</v>
      </c>
      <c r="L103" s="301">
        <v>77.099999999999994</v>
      </c>
      <c r="M103" s="301">
        <v>5.6137600000000001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705.8</v>
      </c>
      <c r="D104" s="302">
        <v>707.6</v>
      </c>
      <c r="E104" s="302">
        <v>700.2</v>
      </c>
      <c r="F104" s="302">
        <v>694.6</v>
      </c>
      <c r="G104" s="302">
        <v>687.2</v>
      </c>
      <c r="H104" s="302">
        <v>713.2</v>
      </c>
      <c r="I104" s="302">
        <v>720.59999999999991</v>
      </c>
      <c r="J104" s="302">
        <v>726.2</v>
      </c>
      <c r="K104" s="301">
        <v>715</v>
      </c>
      <c r="L104" s="301">
        <v>702</v>
      </c>
      <c r="M104" s="301">
        <v>2.6590400000000001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172.9</v>
      </c>
      <c r="D105" s="302">
        <v>173.53333333333333</v>
      </c>
      <c r="E105" s="302">
        <v>170.96666666666667</v>
      </c>
      <c r="F105" s="302">
        <v>169.03333333333333</v>
      </c>
      <c r="G105" s="302">
        <v>166.46666666666667</v>
      </c>
      <c r="H105" s="302">
        <v>175.46666666666667</v>
      </c>
      <c r="I105" s="302">
        <v>178.03333333333333</v>
      </c>
      <c r="J105" s="302">
        <v>179.96666666666667</v>
      </c>
      <c r="K105" s="301">
        <v>176.1</v>
      </c>
      <c r="L105" s="301">
        <v>171.6</v>
      </c>
      <c r="M105" s="301">
        <v>4.2049599999999998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297.25</v>
      </c>
      <c r="D106" s="302">
        <v>297.01666666666665</v>
      </c>
      <c r="E106" s="302">
        <v>292.0333333333333</v>
      </c>
      <c r="F106" s="302">
        <v>286.81666666666666</v>
      </c>
      <c r="G106" s="302">
        <v>281.83333333333331</v>
      </c>
      <c r="H106" s="302">
        <v>302.23333333333329</v>
      </c>
      <c r="I106" s="302">
        <v>307.21666666666664</v>
      </c>
      <c r="J106" s="302">
        <v>312.43333333333328</v>
      </c>
      <c r="K106" s="301">
        <v>302</v>
      </c>
      <c r="L106" s="301">
        <v>291.8</v>
      </c>
      <c r="M106" s="301">
        <v>1.0972999999999999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329.65</v>
      </c>
      <c r="D107" s="302">
        <v>330.96666666666664</v>
      </c>
      <c r="E107" s="302">
        <v>326.93333333333328</v>
      </c>
      <c r="F107" s="302">
        <v>324.21666666666664</v>
      </c>
      <c r="G107" s="302">
        <v>320.18333333333328</v>
      </c>
      <c r="H107" s="302">
        <v>333.68333333333328</v>
      </c>
      <c r="I107" s="302">
        <v>337.7166666666667</v>
      </c>
      <c r="J107" s="302">
        <v>340.43333333333328</v>
      </c>
      <c r="K107" s="301">
        <v>335</v>
      </c>
      <c r="L107" s="301">
        <v>328.25</v>
      </c>
      <c r="M107" s="301">
        <v>9.7875499999999995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650.35</v>
      </c>
      <c r="D108" s="302">
        <v>657.18333333333339</v>
      </c>
      <c r="E108" s="302">
        <v>641.16666666666674</v>
      </c>
      <c r="F108" s="302">
        <v>631.98333333333335</v>
      </c>
      <c r="G108" s="302">
        <v>615.9666666666667</v>
      </c>
      <c r="H108" s="302">
        <v>666.36666666666679</v>
      </c>
      <c r="I108" s="302">
        <v>682.38333333333344</v>
      </c>
      <c r="J108" s="302">
        <v>691.56666666666683</v>
      </c>
      <c r="K108" s="301">
        <v>673.2</v>
      </c>
      <c r="L108" s="301">
        <v>648</v>
      </c>
      <c r="M108" s="301">
        <v>13.895949999999999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624</v>
      </c>
      <c r="D109" s="302">
        <v>623.7166666666667</v>
      </c>
      <c r="E109" s="302">
        <v>620.43333333333339</v>
      </c>
      <c r="F109" s="302">
        <v>616.86666666666667</v>
      </c>
      <c r="G109" s="302">
        <v>613.58333333333337</v>
      </c>
      <c r="H109" s="302">
        <v>627.28333333333342</v>
      </c>
      <c r="I109" s="302">
        <v>630.56666666666672</v>
      </c>
      <c r="J109" s="302">
        <v>634.13333333333344</v>
      </c>
      <c r="K109" s="301">
        <v>627</v>
      </c>
      <c r="L109" s="301">
        <v>620.15</v>
      </c>
      <c r="M109" s="301">
        <v>0.18895000000000001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966.8</v>
      </c>
      <c r="D110" s="302">
        <v>966.13333333333333</v>
      </c>
      <c r="E110" s="302">
        <v>960.66666666666663</v>
      </c>
      <c r="F110" s="302">
        <v>954.5333333333333</v>
      </c>
      <c r="G110" s="302">
        <v>949.06666666666661</v>
      </c>
      <c r="H110" s="302">
        <v>972.26666666666665</v>
      </c>
      <c r="I110" s="302">
        <v>977.73333333333335</v>
      </c>
      <c r="J110" s="302">
        <v>983.86666666666667</v>
      </c>
      <c r="K110" s="301">
        <v>971.6</v>
      </c>
      <c r="L110" s="301">
        <v>960</v>
      </c>
      <c r="M110" s="301">
        <v>7.76457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198.5</v>
      </c>
      <c r="D111" s="302">
        <v>198.01666666666665</v>
      </c>
      <c r="E111" s="302">
        <v>196.73333333333329</v>
      </c>
      <c r="F111" s="302">
        <v>194.96666666666664</v>
      </c>
      <c r="G111" s="302">
        <v>193.68333333333328</v>
      </c>
      <c r="H111" s="302">
        <v>199.7833333333333</v>
      </c>
      <c r="I111" s="302">
        <v>201.06666666666666</v>
      </c>
      <c r="J111" s="302">
        <v>202.83333333333331</v>
      </c>
      <c r="K111" s="301">
        <v>199.3</v>
      </c>
      <c r="L111" s="301">
        <v>196.25</v>
      </c>
      <c r="M111" s="301">
        <v>67.410139999999998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316.95</v>
      </c>
      <c r="D112" s="302">
        <v>318.0333333333333</v>
      </c>
      <c r="E112" s="302">
        <v>314.71666666666658</v>
      </c>
      <c r="F112" s="302">
        <v>312.48333333333329</v>
      </c>
      <c r="G112" s="302">
        <v>309.16666666666657</v>
      </c>
      <c r="H112" s="302">
        <v>320.26666666666659</v>
      </c>
      <c r="I112" s="302">
        <v>323.58333333333331</v>
      </c>
      <c r="J112" s="302">
        <v>325.81666666666661</v>
      </c>
      <c r="K112" s="301">
        <v>321.35000000000002</v>
      </c>
      <c r="L112" s="301">
        <v>315.8</v>
      </c>
      <c r="M112" s="301">
        <v>0.58165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3483.2</v>
      </c>
      <c r="D113" s="302">
        <v>3463.1333333333332</v>
      </c>
      <c r="E113" s="302">
        <v>3411.2666666666664</v>
      </c>
      <c r="F113" s="302">
        <v>3339.333333333333</v>
      </c>
      <c r="G113" s="302">
        <v>3287.4666666666662</v>
      </c>
      <c r="H113" s="302">
        <v>3535.0666666666666</v>
      </c>
      <c r="I113" s="302">
        <v>3586.9333333333334</v>
      </c>
      <c r="J113" s="302">
        <v>3658.8666666666668</v>
      </c>
      <c r="K113" s="301">
        <v>3515</v>
      </c>
      <c r="L113" s="301">
        <v>3391.2</v>
      </c>
      <c r="M113" s="301">
        <v>3.4533999999999998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1517.1</v>
      </c>
      <c r="D114" s="302">
        <v>1521.0333333333335</v>
      </c>
      <c r="E114" s="302">
        <v>1504.916666666667</v>
      </c>
      <c r="F114" s="302">
        <v>1492.7333333333333</v>
      </c>
      <c r="G114" s="302">
        <v>1476.6166666666668</v>
      </c>
      <c r="H114" s="302">
        <v>1533.2166666666672</v>
      </c>
      <c r="I114" s="302">
        <v>1549.3333333333335</v>
      </c>
      <c r="J114" s="302">
        <v>1561.5166666666673</v>
      </c>
      <c r="K114" s="301">
        <v>1537.15</v>
      </c>
      <c r="L114" s="301">
        <v>1508.85</v>
      </c>
      <c r="M114" s="301">
        <v>3.6398899999999998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650.04999999999995</v>
      </c>
      <c r="D115" s="302">
        <v>653.48333333333335</v>
      </c>
      <c r="E115" s="302">
        <v>642.11666666666667</v>
      </c>
      <c r="F115" s="302">
        <v>634.18333333333328</v>
      </c>
      <c r="G115" s="302">
        <v>622.81666666666661</v>
      </c>
      <c r="H115" s="302">
        <v>661.41666666666674</v>
      </c>
      <c r="I115" s="302">
        <v>672.78333333333353</v>
      </c>
      <c r="J115" s="302">
        <v>680.71666666666681</v>
      </c>
      <c r="K115" s="301">
        <v>664.85</v>
      </c>
      <c r="L115" s="301">
        <v>645.54999999999995</v>
      </c>
      <c r="M115" s="301">
        <v>20.793220000000002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926.2</v>
      </c>
      <c r="D116" s="302">
        <v>931.94999999999993</v>
      </c>
      <c r="E116" s="302">
        <v>914.24999999999989</v>
      </c>
      <c r="F116" s="302">
        <v>902.3</v>
      </c>
      <c r="G116" s="302">
        <v>884.59999999999991</v>
      </c>
      <c r="H116" s="302">
        <v>943.89999999999986</v>
      </c>
      <c r="I116" s="302">
        <v>961.59999999999991</v>
      </c>
      <c r="J116" s="302">
        <v>973.54999999999984</v>
      </c>
      <c r="K116" s="301">
        <v>949.65</v>
      </c>
      <c r="L116" s="301">
        <v>920</v>
      </c>
      <c r="M116" s="301">
        <v>2.1181399999999999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1072.3499999999999</v>
      </c>
      <c r="D117" s="302">
        <v>1076</v>
      </c>
      <c r="E117" s="302">
        <v>1058.55</v>
      </c>
      <c r="F117" s="302">
        <v>1044.75</v>
      </c>
      <c r="G117" s="302">
        <v>1027.3</v>
      </c>
      <c r="H117" s="302">
        <v>1089.8</v>
      </c>
      <c r="I117" s="302">
        <v>1107.2499999999998</v>
      </c>
      <c r="J117" s="302">
        <v>1121.05</v>
      </c>
      <c r="K117" s="301">
        <v>1093.45</v>
      </c>
      <c r="L117" s="301">
        <v>1062.2</v>
      </c>
      <c r="M117" s="301">
        <v>0.87963000000000002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3451.15</v>
      </c>
      <c r="D118" s="302">
        <v>3450.7833333333333</v>
      </c>
      <c r="E118" s="302">
        <v>3405.1166666666668</v>
      </c>
      <c r="F118" s="302">
        <v>3359.0833333333335</v>
      </c>
      <c r="G118" s="302">
        <v>3313.416666666667</v>
      </c>
      <c r="H118" s="302">
        <v>3496.8166666666666</v>
      </c>
      <c r="I118" s="302">
        <v>3542.4833333333336</v>
      </c>
      <c r="J118" s="302">
        <v>3588.5166666666664</v>
      </c>
      <c r="K118" s="301">
        <v>3496.45</v>
      </c>
      <c r="L118" s="301">
        <v>3404.75</v>
      </c>
      <c r="M118" s="301">
        <v>0.2334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340.7</v>
      </c>
      <c r="D119" s="302">
        <v>342.43333333333339</v>
      </c>
      <c r="E119" s="302">
        <v>337.86666666666679</v>
      </c>
      <c r="F119" s="302">
        <v>335.03333333333342</v>
      </c>
      <c r="G119" s="302">
        <v>330.46666666666681</v>
      </c>
      <c r="H119" s="302">
        <v>345.26666666666677</v>
      </c>
      <c r="I119" s="302">
        <v>349.83333333333337</v>
      </c>
      <c r="J119" s="302">
        <v>352.66666666666674</v>
      </c>
      <c r="K119" s="301">
        <v>347</v>
      </c>
      <c r="L119" s="301">
        <v>339.6</v>
      </c>
      <c r="M119" s="301">
        <v>6.8916199999999996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186.25</v>
      </c>
      <c r="D120" s="302">
        <v>184.81666666666669</v>
      </c>
      <c r="E120" s="302">
        <v>182.93333333333339</v>
      </c>
      <c r="F120" s="302">
        <v>179.6166666666667</v>
      </c>
      <c r="G120" s="302">
        <v>177.73333333333341</v>
      </c>
      <c r="H120" s="302">
        <v>188.13333333333338</v>
      </c>
      <c r="I120" s="302">
        <v>190.01666666666665</v>
      </c>
      <c r="J120" s="302">
        <v>193.33333333333337</v>
      </c>
      <c r="K120" s="301">
        <v>186.7</v>
      </c>
      <c r="L120" s="301">
        <v>181.5</v>
      </c>
      <c r="M120" s="301">
        <v>0.84121999999999997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136.9</v>
      </c>
      <c r="D121" s="302">
        <v>137.01666666666668</v>
      </c>
      <c r="E121" s="302">
        <v>135.18333333333337</v>
      </c>
      <c r="F121" s="302">
        <v>133.4666666666667</v>
      </c>
      <c r="G121" s="302">
        <v>131.63333333333338</v>
      </c>
      <c r="H121" s="302">
        <v>138.73333333333335</v>
      </c>
      <c r="I121" s="302">
        <v>140.56666666666666</v>
      </c>
      <c r="J121" s="302">
        <v>142.28333333333333</v>
      </c>
      <c r="K121" s="301">
        <v>138.85</v>
      </c>
      <c r="L121" s="301">
        <v>135.30000000000001</v>
      </c>
      <c r="M121" s="301">
        <v>14.90494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1008.45</v>
      </c>
      <c r="D122" s="302">
        <v>1006.4500000000002</v>
      </c>
      <c r="E122" s="302">
        <v>998.45000000000027</v>
      </c>
      <c r="F122" s="302">
        <v>988.45000000000016</v>
      </c>
      <c r="G122" s="302">
        <v>980.45000000000027</v>
      </c>
      <c r="H122" s="302">
        <v>1016.4500000000003</v>
      </c>
      <c r="I122" s="302">
        <v>1024.45</v>
      </c>
      <c r="J122" s="302">
        <v>1034.4500000000003</v>
      </c>
      <c r="K122" s="301">
        <v>1014.45</v>
      </c>
      <c r="L122" s="301">
        <v>996.45</v>
      </c>
      <c r="M122" s="301">
        <v>1.69367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808.85</v>
      </c>
      <c r="D123" s="302">
        <v>809.31666666666661</v>
      </c>
      <c r="E123" s="302">
        <v>799.63333333333321</v>
      </c>
      <c r="F123" s="302">
        <v>790.41666666666663</v>
      </c>
      <c r="G123" s="302">
        <v>780.73333333333323</v>
      </c>
      <c r="H123" s="302">
        <v>818.53333333333319</v>
      </c>
      <c r="I123" s="302">
        <v>828.21666666666658</v>
      </c>
      <c r="J123" s="302">
        <v>837.43333333333317</v>
      </c>
      <c r="K123" s="301">
        <v>819</v>
      </c>
      <c r="L123" s="301">
        <v>800.1</v>
      </c>
      <c r="M123" s="301">
        <v>0.91547999999999996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502.25</v>
      </c>
      <c r="D124" s="302">
        <v>499.33333333333331</v>
      </c>
      <c r="E124" s="302">
        <v>493.91666666666663</v>
      </c>
      <c r="F124" s="302">
        <v>485.58333333333331</v>
      </c>
      <c r="G124" s="302">
        <v>480.16666666666663</v>
      </c>
      <c r="H124" s="302">
        <v>507.66666666666663</v>
      </c>
      <c r="I124" s="302">
        <v>513.08333333333326</v>
      </c>
      <c r="J124" s="302">
        <v>521.41666666666663</v>
      </c>
      <c r="K124" s="301">
        <v>504.75</v>
      </c>
      <c r="L124" s="301">
        <v>491</v>
      </c>
      <c r="M124" s="301">
        <v>17.758669999999999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1288.3</v>
      </c>
      <c r="D125" s="302">
        <v>1293.6499999999999</v>
      </c>
      <c r="E125" s="302">
        <v>1267.4999999999998</v>
      </c>
      <c r="F125" s="302">
        <v>1246.6999999999998</v>
      </c>
      <c r="G125" s="302">
        <v>1220.5499999999997</v>
      </c>
      <c r="H125" s="302">
        <v>1314.4499999999998</v>
      </c>
      <c r="I125" s="302">
        <v>1340.6</v>
      </c>
      <c r="J125" s="302">
        <v>1361.3999999999999</v>
      </c>
      <c r="K125" s="301">
        <v>1319.8</v>
      </c>
      <c r="L125" s="301">
        <v>1272.8499999999999</v>
      </c>
      <c r="M125" s="301">
        <v>2.37561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227.3</v>
      </c>
      <c r="D126" s="302">
        <v>229.54999999999998</v>
      </c>
      <c r="E126" s="302">
        <v>220.14999999999998</v>
      </c>
      <c r="F126" s="302">
        <v>213</v>
      </c>
      <c r="G126" s="302">
        <v>203.6</v>
      </c>
      <c r="H126" s="302">
        <v>236.69999999999996</v>
      </c>
      <c r="I126" s="302">
        <v>246.1</v>
      </c>
      <c r="J126" s="302">
        <v>253.24999999999994</v>
      </c>
      <c r="K126" s="301">
        <v>238.95</v>
      </c>
      <c r="L126" s="301">
        <v>222.4</v>
      </c>
      <c r="M126" s="301">
        <v>6.4863299999999997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81.900000000000006</v>
      </c>
      <c r="D127" s="302">
        <v>82.333333333333329</v>
      </c>
      <c r="E127" s="302">
        <v>81.11666666666666</v>
      </c>
      <c r="F127" s="302">
        <v>80.333333333333329</v>
      </c>
      <c r="G127" s="302">
        <v>79.11666666666666</v>
      </c>
      <c r="H127" s="302">
        <v>83.11666666666666</v>
      </c>
      <c r="I127" s="302">
        <v>84.333333333333329</v>
      </c>
      <c r="J127" s="302">
        <v>85.11666666666666</v>
      </c>
      <c r="K127" s="301">
        <v>83.55</v>
      </c>
      <c r="L127" s="301">
        <v>81.55</v>
      </c>
      <c r="M127" s="301">
        <v>6.3745700000000003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970.25</v>
      </c>
      <c r="D128" s="302">
        <v>976.7166666666667</v>
      </c>
      <c r="E128" s="302">
        <v>957.73333333333335</v>
      </c>
      <c r="F128" s="302">
        <v>945.2166666666667</v>
      </c>
      <c r="G128" s="302">
        <v>926.23333333333335</v>
      </c>
      <c r="H128" s="302">
        <v>989.23333333333335</v>
      </c>
      <c r="I128" s="302">
        <v>1008.2166666666667</v>
      </c>
      <c r="J128" s="302">
        <v>1020.7333333333333</v>
      </c>
      <c r="K128" s="301">
        <v>995.7</v>
      </c>
      <c r="L128" s="301">
        <v>964.2</v>
      </c>
      <c r="M128" s="301">
        <v>0.48094999999999999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1853.4</v>
      </c>
      <c r="D129" s="302">
        <v>1824.9166666666667</v>
      </c>
      <c r="E129" s="302">
        <v>1788.4833333333336</v>
      </c>
      <c r="F129" s="302">
        <v>1723.5666666666668</v>
      </c>
      <c r="G129" s="302">
        <v>1687.1333333333337</v>
      </c>
      <c r="H129" s="302">
        <v>1889.8333333333335</v>
      </c>
      <c r="I129" s="302">
        <v>1926.2666666666664</v>
      </c>
      <c r="J129" s="302">
        <v>1991.1833333333334</v>
      </c>
      <c r="K129" s="301">
        <v>1861.35</v>
      </c>
      <c r="L129" s="301">
        <v>1760</v>
      </c>
      <c r="M129" s="301">
        <v>25.84938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191.9</v>
      </c>
      <c r="D130" s="302">
        <v>193.70000000000002</v>
      </c>
      <c r="E130" s="302">
        <v>188.30000000000004</v>
      </c>
      <c r="F130" s="302">
        <v>184.70000000000002</v>
      </c>
      <c r="G130" s="302">
        <v>179.30000000000004</v>
      </c>
      <c r="H130" s="302">
        <v>197.30000000000004</v>
      </c>
      <c r="I130" s="302">
        <v>202.70000000000002</v>
      </c>
      <c r="J130" s="302">
        <v>206.30000000000004</v>
      </c>
      <c r="K130" s="301">
        <v>199.1</v>
      </c>
      <c r="L130" s="301">
        <v>190.1</v>
      </c>
      <c r="M130" s="301">
        <v>46.92745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43.55</v>
      </c>
      <c r="D131" s="302">
        <v>43.516666666666673</v>
      </c>
      <c r="E131" s="302">
        <v>43.183333333333344</v>
      </c>
      <c r="F131" s="302">
        <v>42.81666666666667</v>
      </c>
      <c r="G131" s="302">
        <v>42.483333333333341</v>
      </c>
      <c r="H131" s="302">
        <v>43.883333333333347</v>
      </c>
      <c r="I131" s="302">
        <v>44.216666666666676</v>
      </c>
      <c r="J131" s="302">
        <v>44.58333333333335</v>
      </c>
      <c r="K131" s="301">
        <v>43.85</v>
      </c>
      <c r="L131" s="301">
        <v>43.15</v>
      </c>
      <c r="M131" s="301">
        <v>9.2856699999999996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709</v>
      </c>
      <c r="D132" s="302">
        <v>710.06666666666661</v>
      </c>
      <c r="E132" s="302">
        <v>700.23333333333323</v>
      </c>
      <c r="F132" s="302">
        <v>691.46666666666658</v>
      </c>
      <c r="G132" s="302">
        <v>681.63333333333321</v>
      </c>
      <c r="H132" s="302">
        <v>718.83333333333326</v>
      </c>
      <c r="I132" s="302">
        <v>728.66666666666674</v>
      </c>
      <c r="J132" s="302">
        <v>737.43333333333328</v>
      </c>
      <c r="K132" s="301">
        <v>719.9</v>
      </c>
      <c r="L132" s="301">
        <v>701.3</v>
      </c>
      <c r="M132" s="301">
        <v>0.19559000000000001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3528.05</v>
      </c>
      <c r="D133" s="302">
        <v>3510.85</v>
      </c>
      <c r="E133" s="302">
        <v>3478.8999999999996</v>
      </c>
      <c r="F133" s="302">
        <v>3429.7499999999995</v>
      </c>
      <c r="G133" s="302">
        <v>3397.7999999999993</v>
      </c>
      <c r="H133" s="302">
        <v>3560</v>
      </c>
      <c r="I133" s="302">
        <v>3591.95</v>
      </c>
      <c r="J133" s="302">
        <v>3641.1000000000004</v>
      </c>
      <c r="K133" s="301">
        <v>3542.8</v>
      </c>
      <c r="L133" s="301">
        <v>3461.7</v>
      </c>
      <c r="M133" s="301">
        <v>3.7664300000000002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3609.25</v>
      </c>
      <c r="D134" s="302">
        <v>3596.0499999999997</v>
      </c>
      <c r="E134" s="302">
        <v>3568.1999999999994</v>
      </c>
      <c r="F134" s="302">
        <v>3527.1499999999996</v>
      </c>
      <c r="G134" s="302">
        <v>3499.2999999999993</v>
      </c>
      <c r="H134" s="302">
        <v>3637.0999999999995</v>
      </c>
      <c r="I134" s="302">
        <v>3664.95</v>
      </c>
      <c r="J134" s="302">
        <v>3705.9999999999995</v>
      </c>
      <c r="K134" s="301">
        <v>3623.9</v>
      </c>
      <c r="L134" s="301">
        <v>3555</v>
      </c>
      <c r="M134" s="301">
        <v>1.30776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322.10000000000002</v>
      </c>
      <c r="D135" s="302">
        <v>322.46666666666664</v>
      </c>
      <c r="E135" s="302">
        <v>319.0333333333333</v>
      </c>
      <c r="F135" s="302">
        <v>315.96666666666664</v>
      </c>
      <c r="G135" s="302">
        <v>312.5333333333333</v>
      </c>
      <c r="H135" s="302">
        <v>325.5333333333333</v>
      </c>
      <c r="I135" s="302">
        <v>328.96666666666658</v>
      </c>
      <c r="J135" s="302">
        <v>332.0333333333333</v>
      </c>
      <c r="K135" s="301">
        <v>325.89999999999998</v>
      </c>
      <c r="L135" s="301">
        <v>319.39999999999998</v>
      </c>
      <c r="M135" s="301">
        <v>35.255899999999997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3755.65</v>
      </c>
      <c r="D136" s="302">
        <v>3776.25</v>
      </c>
      <c r="E136" s="302">
        <v>3714.5</v>
      </c>
      <c r="F136" s="302">
        <v>3673.35</v>
      </c>
      <c r="G136" s="302">
        <v>3611.6</v>
      </c>
      <c r="H136" s="302">
        <v>3817.4</v>
      </c>
      <c r="I136" s="302">
        <v>3879.15</v>
      </c>
      <c r="J136" s="302">
        <v>3920.3</v>
      </c>
      <c r="K136" s="301">
        <v>3838</v>
      </c>
      <c r="L136" s="301">
        <v>3735.1</v>
      </c>
      <c r="M136" s="301">
        <v>2.3598499999999998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4351.55</v>
      </c>
      <c r="D137" s="302">
        <v>4332.45</v>
      </c>
      <c r="E137" s="302">
        <v>4300.8999999999996</v>
      </c>
      <c r="F137" s="302">
        <v>4250.25</v>
      </c>
      <c r="G137" s="302">
        <v>4218.7</v>
      </c>
      <c r="H137" s="302">
        <v>4383.0999999999995</v>
      </c>
      <c r="I137" s="302">
        <v>4414.6500000000005</v>
      </c>
      <c r="J137" s="302">
        <v>4465.2999999999993</v>
      </c>
      <c r="K137" s="301">
        <v>4364</v>
      </c>
      <c r="L137" s="301">
        <v>4281.8</v>
      </c>
      <c r="M137" s="301">
        <v>4.2149599999999996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2118.9</v>
      </c>
      <c r="D138" s="302">
        <v>2114.7166666666667</v>
      </c>
      <c r="E138" s="302">
        <v>2104.1833333333334</v>
      </c>
      <c r="F138" s="302">
        <v>2089.4666666666667</v>
      </c>
      <c r="G138" s="302">
        <v>2078.9333333333334</v>
      </c>
      <c r="H138" s="302">
        <v>2129.4333333333334</v>
      </c>
      <c r="I138" s="302">
        <v>2139.9666666666672</v>
      </c>
      <c r="J138" s="302">
        <v>2154.6833333333334</v>
      </c>
      <c r="K138" s="301">
        <v>2125.25</v>
      </c>
      <c r="L138" s="301">
        <v>2100</v>
      </c>
      <c r="M138" s="301">
        <v>0.10126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55.9</v>
      </c>
      <c r="D139" s="302">
        <v>55.716666666666661</v>
      </c>
      <c r="E139" s="302">
        <v>54.48333333333332</v>
      </c>
      <c r="F139" s="302">
        <v>53.066666666666656</v>
      </c>
      <c r="G139" s="302">
        <v>51.833333333333314</v>
      </c>
      <c r="H139" s="302">
        <v>57.133333333333326</v>
      </c>
      <c r="I139" s="302">
        <v>58.36666666666666</v>
      </c>
      <c r="J139" s="302">
        <v>59.783333333333331</v>
      </c>
      <c r="K139" s="301">
        <v>56.95</v>
      </c>
      <c r="L139" s="301">
        <v>54.3</v>
      </c>
      <c r="M139" s="301">
        <v>17.241150000000001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2712.85</v>
      </c>
      <c r="D140" s="302">
        <v>2707.35</v>
      </c>
      <c r="E140" s="302">
        <v>2677.75</v>
      </c>
      <c r="F140" s="302">
        <v>2642.65</v>
      </c>
      <c r="G140" s="302">
        <v>2613.0500000000002</v>
      </c>
      <c r="H140" s="302">
        <v>2742.45</v>
      </c>
      <c r="I140" s="302">
        <v>2772.0499999999993</v>
      </c>
      <c r="J140" s="302">
        <v>2807.1499999999996</v>
      </c>
      <c r="K140" s="301">
        <v>2736.95</v>
      </c>
      <c r="L140" s="301">
        <v>2672.25</v>
      </c>
      <c r="M140" s="301">
        <v>6.66106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537.45000000000005</v>
      </c>
      <c r="D141" s="302">
        <v>542.9666666666667</v>
      </c>
      <c r="E141" s="302">
        <v>527.58333333333337</v>
      </c>
      <c r="F141" s="302">
        <v>517.7166666666667</v>
      </c>
      <c r="G141" s="302">
        <v>502.33333333333337</v>
      </c>
      <c r="H141" s="302">
        <v>552.83333333333337</v>
      </c>
      <c r="I141" s="302">
        <v>568.21666666666658</v>
      </c>
      <c r="J141" s="302">
        <v>578.08333333333337</v>
      </c>
      <c r="K141" s="301">
        <v>558.35</v>
      </c>
      <c r="L141" s="301">
        <v>533.1</v>
      </c>
      <c r="M141" s="301">
        <v>7.5423299999999998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135.19999999999999</v>
      </c>
      <c r="D142" s="302">
        <v>134.69999999999999</v>
      </c>
      <c r="E142" s="302">
        <v>133.04999999999998</v>
      </c>
      <c r="F142" s="302">
        <v>130.9</v>
      </c>
      <c r="G142" s="302">
        <v>129.25</v>
      </c>
      <c r="H142" s="302">
        <v>136.84999999999997</v>
      </c>
      <c r="I142" s="302">
        <v>138.49999999999994</v>
      </c>
      <c r="J142" s="302">
        <v>140.64999999999995</v>
      </c>
      <c r="K142" s="301">
        <v>136.35</v>
      </c>
      <c r="L142" s="301">
        <v>132.55000000000001</v>
      </c>
      <c r="M142" s="301">
        <v>1.2670300000000001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405.55</v>
      </c>
      <c r="D143" s="302">
        <v>402.91666666666669</v>
      </c>
      <c r="E143" s="302">
        <v>385.93333333333339</v>
      </c>
      <c r="F143" s="302">
        <v>366.31666666666672</v>
      </c>
      <c r="G143" s="302">
        <v>349.33333333333343</v>
      </c>
      <c r="H143" s="302">
        <v>422.53333333333336</v>
      </c>
      <c r="I143" s="302">
        <v>439.51666666666659</v>
      </c>
      <c r="J143" s="302">
        <v>459.13333333333333</v>
      </c>
      <c r="K143" s="301">
        <v>419.9</v>
      </c>
      <c r="L143" s="301">
        <v>383.3</v>
      </c>
      <c r="M143" s="301">
        <v>7.0103299999999997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422</v>
      </c>
      <c r="D144" s="302">
        <v>418.68333333333334</v>
      </c>
      <c r="E144" s="302">
        <v>410.36666666666667</v>
      </c>
      <c r="F144" s="302">
        <v>398.73333333333335</v>
      </c>
      <c r="G144" s="302">
        <v>390.41666666666669</v>
      </c>
      <c r="H144" s="302">
        <v>430.31666666666666</v>
      </c>
      <c r="I144" s="302">
        <v>438.63333333333338</v>
      </c>
      <c r="J144" s="302">
        <v>450.26666666666665</v>
      </c>
      <c r="K144" s="301">
        <v>427</v>
      </c>
      <c r="L144" s="301">
        <v>407.05</v>
      </c>
      <c r="M144" s="301">
        <v>4.9696699999999998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1311.95</v>
      </c>
      <c r="D145" s="302">
        <v>1319.9333333333334</v>
      </c>
      <c r="E145" s="302">
        <v>1287.5666666666668</v>
      </c>
      <c r="F145" s="302">
        <v>1263.1833333333334</v>
      </c>
      <c r="G145" s="302">
        <v>1230.8166666666668</v>
      </c>
      <c r="H145" s="302">
        <v>1344.3166666666668</v>
      </c>
      <c r="I145" s="302">
        <v>1376.6833333333336</v>
      </c>
      <c r="J145" s="302">
        <v>1401.0666666666668</v>
      </c>
      <c r="K145" s="301">
        <v>1352.3</v>
      </c>
      <c r="L145" s="301">
        <v>1295.55</v>
      </c>
      <c r="M145" s="301">
        <v>0.87999000000000005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61.6</v>
      </c>
      <c r="D146" s="302">
        <v>61.933333333333337</v>
      </c>
      <c r="E146" s="302">
        <v>61.116666666666674</v>
      </c>
      <c r="F146" s="302">
        <v>60.63333333333334</v>
      </c>
      <c r="G146" s="302">
        <v>59.816666666666677</v>
      </c>
      <c r="H146" s="302">
        <v>62.416666666666671</v>
      </c>
      <c r="I146" s="302">
        <v>63.233333333333334</v>
      </c>
      <c r="J146" s="302">
        <v>63.716666666666669</v>
      </c>
      <c r="K146" s="301">
        <v>62.75</v>
      </c>
      <c r="L146" s="301">
        <v>61.45</v>
      </c>
      <c r="M146" s="301">
        <v>6.5955199999999996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163.69999999999999</v>
      </c>
      <c r="D147" s="302">
        <v>164.93333333333331</v>
      </c>
      <c r="E147" s="302">
        <v>161.76666666666662</v>
      </c>
      <c r="F147" s="302">
        <v>159.83333333333331</v>
      </c>
      <c r="G147" s="302">
        <v>156.66666666666663</v>
      </c>
      <c r="H147" s="302">
        <v>166.86666666666662</v>
      </c>
      <c r="I147" s="302">
        <v>170.0333333333333</v>
      </c>
      <c r="J147" s="302">
        <v>171.96666666666661</v>
      </c>
      <c r="K147" s="301">
        <v>168.1</v>
      </c>
      <c r="L147" s="301">
        <v>163</v>
      </c>
      <c r="M147" s="301">
        <v>0.85721000000000003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86.9</v>
      </c>
      <c r="D148" s="302">
        <v>87.2</v>
      </c>
      <c r="E148" s="302">
        <v>85.7</v>
      </c>
      <c r="F148" s="302">
        <v>84.5</v>
      </c>
      <c r="G148" s="302">
        <v>83</v>
      </c>
      <c r="H148" s="302">
        <v>88.4</v>
      </c>
      <c r="I148" s="302">
        <v>89.9</v>
      </c>
      <c r="J148" s="302">
        <v>91.100000000000009</v>
      </c>
      <c r="K148" s="301">
        <v>88.7</v>
      </c>
      <c r="L148" s="301">
        <v>86</v>
      </c>
      <c r="M148" s="301">
        <v>12.78814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39.35</v>
      </c>
      <c r="D149" s="302">
        <v>39.65</v>
      </c>
      <c r="E149" s="302">
        <v>38.9</v>
      </c>
      <c r="F149" s="302">
        <v>38.450000000000003</v>
      </c>
      <c r="G149" s="302">
        <v>37.700000000000003</v>
      </c>
      <c r="H149" s="302">
        <v>40.099999999999994</v>
      </c>
      <c r="I149" s="302">
        <v>40.849999999999994</v>
      </c>
      <c r="J149" s="302">
        <v>41.29999999999999</v>
      </c>
      <c r="K149" s="301">
        <v>40.4</v>
      </c>
      <c r="L149" s="301">
        <v>39.200000000000003</v>
      </c>
      <c r="M149" s="301">
        <v>9.2863500000000005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657.3</v>
      </c>
      <c r="D150" s="302">
        <v>658.05000000000007</v>
      </c>
      <c r="E150" s="302">
        <v>647.10000000000014</v>
      </c>
      <c r="F150" s="302">
        <v>636.90000000000009</v>
      </c>
      <c r="G150" s="302">
        <v>625.95000000000016</v>
      </c>
      <c r="H150" s="302">
        <v>668.25000000000011</v>
      </c>
      <c r="I150" s="302">
        <v>679.20000000000016</v>
      </c>
      <c r="J150" s="302">
        <v>689.40000000000009</v>
      </c>
      <c r="K150" s="301">
        <v>669</v>
      </c>
      <c r="L150" s="301">
        <v>647.85</v>
      </c>
      <c r="M150" s="301">
        <v>0.32483000000000001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1576.6</v>
      </c>
      <c r="D151" s="302">
        <v>1571.25</v>
      </c>
      <c r="E151" s="302">
        <v>1556.55</v>
      </c>
      <c r="F151" s="302">
        <v>1536.5</v>
      </c>
      <c r="G151" s="302">
        <v>1521.8</v>
      </c>
      <c r="H151" s="302">
        <v>1591.3</v>
      </c>
      <c r="I151" s="302">
        <v>1605.9999999999998</v>
      </c>
      <c r="J151" s="302">
        <v>1626.05</v>
      </c>
      <c r="K151" s="301">
        <v>1585.95</v>
      </c>
      <c r="L151" s="301">
        <v>1551.2</v>
      </c>
      <c r="M151" s="301">
        <v>3.5172500000000002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146.80000000000001</v>
      </c>
      <c r="D152" s="302">
        <v>146.83333333333334</v>
      </c>
      <c r="E152" s="302">
        <v>145.81666666666669</v>
      </c>
      <c r="F152" s="302">
        <v>144.83333333333334</v>
      </c>
      <c r="G152" s="302">
        <v>143.81666666666669</v>
      </c>
      <c r="H152" s="302">
        <v>147.81666666666669</v>
      </c>
      <c r="I152" s="302">
        <v>148.83333333333334</v>
      </c>
      <c r="J152" s="302">
        <v>149.81666666666669</v>
      </c>
      <c r="K152" s="301">
        <v>147.85</v>
      </c>
      <c r="L152" s="301">
        <v>145.85</v>
      </c>
      <c r="M152" s="301">
        <v>11.416169999999999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120.45</v>
      </c>
      <c r="D153" s="302">
        <v>121.01666666666667</v>
      </c>
      <c r="E153" s="302">
        <v>119.43333333333334</v>
      </c>
      <c r="F153" s="302">
        <v>118.41666666666667</v>
      </c>
      <c r="G153" s="302">
        <v>116.83333333333334</v>
      </c>
      <c r="H153" s="302">
        <v>122.03333333333333</v>
      </c>
      <c r="I153" s="302">
        <v>123.61666666666667</v>
      </c>
      <c r="J153" s="302">
        <v>124.63333333333333</v>
      </c>
      <c r="K153" s="301">
        <v>122.6</v>
      </c>
      <c r="L153" s="301">
        <v>120</v>
      </c>
      <c r="M153" s="301">
        <v>0.99680000000000002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240.4</v>
      </c>
      <c r="D154" s="302">
        <v>241.58333333333334</v>
      </c>
      <c r="E154" s="302">
        <v>238.66666666666669</v>
      </c>
      <c r="F154" s="302">
        <v>236.93333333333334</v>
      </c>
      <c r="G154" s="302">
        <v>234.01666666666668</v>
      </c>
      <c r="H154" s="302">
        <v>243.31666666666669</v>
      </c>
      <c r="I154" s="302">
        <v>246.23333333333338</v>
      </c>
      <c r="J154" s="302">
        <v>247.9666666666667</v>
      </c>
      <c r="K154" s="301">
        <v>244.5</v>
      </c>
      <c r="L154" s="301">
        <v>239.85</v>
      </c>
      <c r="M154" s="301">
        <v>0.38450000000000001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91.7</v>
      </c>
      <c r="D155" s="302">
        <v>91.3</v>
      </c>
      <c r="E155" s="302">
        <v>90.55</v>
      </c>
      <c r="F155" s="302">
        <v>89.4</v>
      </c>
      <c r="G155" s="302">
        <v>88.65</v>
      </c>
      <c r="H155" s="302">
        <v>92.449999999999989</v>
      </c>
      <c r="I155" s="302">
        <v>93.199999999999989</v>
      </c>
      <c r="J155" s="302">
        <v>94.34999999999998</v>
      </c>
      <c r="K155" s="301">
        <v>92.05</v>
      </c>
      <c r="L155" s="301">
        <v>90.15</v>
      </c>
      <c r="M155" s="301">
        <v>58.833240000000004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384.2</v>
      </c>
      <c r="D156" s="302">
        <v>385.25</v>
      </c>
      <c r="E156" s="302">
        <v>381</v>
      </c>
      <c r="F156" s="302">
        <v>377.8</v>
      </c>
      <c r="G156" s="302">
        <v>373.55</v>
      </c>
      <c r="H156" s="302">
        <v>388.45</v>
      </c>
      <c r="I156" s="302">
        <v>392.7</v>
      </c>
      <c r="J156" s="302">
        <v>395.9</v>
      </c>
      <c r="K156" s="301">
        <v>389.5</v>
      </c>
      <c r="L156" s="301">
        <v>382.05</v>
      </c>
      <c r="M156" s="301">
        <v>1.4605999999999999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4755.05</v>
      </c>
      <c r="D157" s="302">
        <v>4761.0166666666664</v>
      </c>
      <c r="E157" s="302">
        <v>4664.0333333333328</v>
      </c>
      <c r="F157" s="302">
        <v>4573.0166666666664</v>
      </c>
      <c r="G157" s="302">
        <v>4476.0333333333328</v>
      </c>
      <c r="H157" s="302">
        <v>4852.0333333333328</v>
      </c>
      <c r="I157" s="302">
        <v>4949.0166666666664</v>
      </c>
      <c r="J157" s="302">
        <v>5040.0333333333328</v>
      </c>
      <c r="K157" s="301">
        <v>4858</v>
      </c>
      <c r="L157" s="301">
        <v>4670</v>
      </c>
      <c r="M157" s="301">
        <v>0.72069000000000005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154.85</v>
      </c>
      <c r="D158" s="302">
        <v>154.38333333333333</v>
      </c>
      <c r="E158" s="302">
        <v>152.56666666666666</v>
      </c>
      <c r="F158" s="302">
        <v>150.28333333333333</v>
      </c>
      <c r="G158" s="302">
        <v>148.46666666666667</v>
      </c>
      <c r="H158" s="302">
        <v>156.66666666666666</v>
      </c>
      <c r="I158" s="302">
        <v>158.48333333333332</v>
      </c>
      <c r="J158" s="302">
        <v>160.76666666666665</v>
      </c>
      <c r="K158" s="301">
        <v>156.19999999999999</v>
      </c>
      <c r="L158" s="301">
        <v>152.1</v>
      </c>
      <c r="M158" s="301">
        <v>1.38293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2875.9</v>
      </c>
      <c r="D159" s="302">
        <v>2872.0166666666664</v>
      </c>
      <c r="E159" s="302">
        <v>2845.0333333333328</v>
      </c>
      <c r="F159" s="302">
        <v>2814.1666666666665</v>
      </c>
      <c r="G159" s="302">
        <v>2787.1833333333329</v>
      </c>
      <c r="H159" s="302">
        <v>2902.8833333333328</v>
      </c>
      <c r="I159" s="302">
        <v>2929.8666666666663</v>
      </c>
      <c r="J159" s="302">
        <v>2960.7333333333327</v>
      </c>
      <c r="K159" s="301">
        <v>2899</v>
      </c>
      <c r="L159" s="301">
        <v>2841.15</v>
      </c>
      <c r="M159" s="301">
        <v>0.14058000000000001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244.25</v>
      </c>
      <c r="D160" s="302">
        <v>243.41666666666666</v>
      </c>
      <c r="E160" s="302">
        <v>241.5333333333333</v>
      </c>
      <c r="F160" s="302">
        <v>238.81666666666663</v>
      </c>
      <c r="G160" s="302">
        <v>236.93333333333328</v>
      </c>
      <c r="H160" s="302">
        <v>246.13333333333333</v>
      </c>
      <c r="I160" s="302">
        <v>248.01666666666671</v>
      </c>
      <c r="J160" s="302">
        <v>250.73333333333335</v>
      </c>
      <c r="K160" s="301">
        <v>245.3</v>
      </c>
      <c r="L160" s="301">
        <v>240.7</v>
      </c>
      <c r="M160" s="301">
        <v>2.93567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8.0500000000000007</v>
      </c>
      <c r="D161" s="302">
        <v>8.0500000000000007</v>
      </c>
      <c r="E161" s="302">
        <v>8.0500000000000007</v>
      </c>
      <c r="F161" s="302">
        <v>8.0500000000000007</v>
      </c>
      <c r="G161" s="302">
        <v>8.0500000000000007</v>
      </c>
      <c r="H161" s="302">
        <v>8.0500000000000007</v>
      </c>
      <c r="I161" s="302">
        <v>8.0500000000000007</v>
      </c>
      <c r="J161" s="302">
        <v>8.0500000000000007</v>
      </c>
      <c r="K161" s="301">
        <v>8.0500000000000007</v>
      </c>
      <c r="L161" s="301">
        <v>8.0500000000000007</v>
      </c>
      <c r="M161" s="301">
        <v>10.57361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104.8</v>
      </c>
      <c r="D162" s="302">
        <v>106.58333333333333</v>
      </c>
      <c r="E162" s="302">
        <v>102.21666666666665</v>
      </c>
      <c r="F162" s="302">
        <v>99.633333333333326</v>
      </c>
      <c r="G162" s="302">
        <v>95.266666666666652</v>
      </c>
      <c r="H162" s="302">
        <v>109.16666666666666</v>
      </c>
      <c r="I162" s="302">
        <v>113.53333333333333</v>
      </c>
      <c r="J162" s="302">
        <v>116.11666666666666</v>
      </c>
      <c r="K162" s="301">
        <v>110.95</v>
      </c>
      <c r="L162" s="301">
        <v>104</v>
      </c>
      <c r="M162" s="301">
        <v>31.079509999999999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305.8</v>
      </c>
      <c r="D163" s="302">
        <v>303.33333333333331</v>
      </c>
      <c r="E163" s="302">
        <v>298.66666666666663</v>
      </c>
      <c r="F163" s="302">
        <v>291.5333333333333</v>
      </c>
      <c r="G163" s="302">
        <v>286.86666666666662</v>
      </c>
      <c r="H163" s="302">
        <v>310.46666666666664</v>
      </c>
      <c r="I163" s="302">
        <v>315.13333333333327</v>
      </c>
      <c r="J163" s="302">
        <v>322.26666666666665</v>
      </c>
      <c r="K163" s="301">
        <v>308</v>
      </c>
      <c r="L163" s="301">
        <v>296.2</v>
      </c>
      <c r="M163" s="301">
        <v>2.3265600000000002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149.1</v>
      </c>
      <c r="D164" s="302">
        <v>150.16666666666666</v>
      </c>
      <c r="E164" s="302">
        <v>147.33333333333331</v>
      </c>
      <c r="F164" s="302">
        <v>145.56666666666666</v>
      </c>
      <c r="G164" s="302">
        <v>142.73333333333332</v>
      </c>
      <c r="H164" s="302">
        <v>151.93333333333331</v>
      </c>
      <c r="I164" s="302">
        <v>154.76666666666662</v>
      </c>
      <c r="J164" s="302">
        <v>156.5333333333333</v>
      </c>
      <c r="K164" s="301">
        <v>153</v>
      </c>
      <c r="L164" s="301">
        <v>148.4</v>
      </c>
      <c r="M164" s="301">
        <v>62.075029999999998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2877.65</v>
      </c>
      <c r="D165" s="302">
        <v>2856.75</v>
      </c>
      <c r="E165" s="302">
        <v>2821.45</v>
      </c>
      <c r="F165" s="302">
        <v>2765.25</v>
      </c>
      <c r="G165" s="302">
        <v>2729.95</v>
      </c>
      <c r="H165" s="302">
        <v>2912.95</v>
      </c>
      <c r="I165" s="302">
        <v>2948.25</v>
      </c>
      <c r="J165" s="302">
        <v>3004.45</v>
      </c>
      <c r="K165" s="301">
        <v>2892.05</v>
      </c>
      <c r="L165" s="301">
        <v>2800.55</v>
      </c>
      <c r="M165" s="301">
        <v>8.8270000000000001E-2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2947.35</v>
      </c>
      <c r="D166" s="302">
        <v>2943.4500000000003</v>
      </c>
      <c r="E166" s="302">
        <v>2901.9000000000005</v>
      </c>
      <c r="F166" s="302">
        <v>2856.4500000000003</v>
      </c>
      <c r="G166" s="302">
        <v>2814.9000000000005</v>
      </c>
      <c r="H166" s="302">
        <v>2988.9000000000005</v>
      </c>
      <c r="I166" s="302">
        <v>3030.4500000000007</v>
      </c>
      <c r="J166" s="302">
        <v>3075.9000000000005</v>
      </c>
      <c r="K166" s="301">
        <v>2985</v>
      </c>
      <c r="L166" s="301">
        <v>2898</v>
      </c>
      <c r="M166" s="301">
        <v>0.19489999999999999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395</v>
      </c>
      <c r="D167" s="302">
        <v>396.58333333333331</v>
      </c>
      <c r="E167" s="302">
        <v>389.41666666666663</v>
      </c>
      <c r="F167" s="302">
        <v>383.83333333333331</v>
      </c>
      <c r="G167" s="302">
        <v>376.66666666666663</v>
      </c>
      <c r="H167" s="302">
        <v>402.16666666666663</v>
      </c>
      <c r="I167" s="302">
        <v>409.33333333333326</v>
      </c>
      <c r="J167" s="302">
        <v>414.91666666666663</v>
      </c>
      <c r="K167" s="301">
        <v>403.75</v>
      </c>
      <c r="L167" s="301">
        <v>391</v>
      </c>
      <c r="M167" s="301">
        <v>2.3089200000000001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118.05</v>
      </c>
      <c r="D168" s="302">
        <v>118.35000000000001</v>
      </c>
      <c r="E168" s="302">
        <v>116.75000000000001</v>
      </c>
      <c r="F168" s="302">
        <v>115.45</v>
      </c>
      <c r="G168" s="302">
        <v>113.85000000000001</v>
      </c>
      <c r="H168" s="302">
        <v>119.65000000000002</v>
      </c>
      <c r="I168" s="302">
        <v>121.25000000000001</v>
      </c>
      <c r="J168" s="302">
        <v>122.55000000000003</v>
      </c>
      <c r="K168" s="301">
        <v>119.95</v>
      </c>
      <c r="L168" s="301">
        <v>117.05</v>
      </c>
      <c r="M168" s="301">
        <v>4.4139200000000001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4954.1499999999996</v>
      </c>
      <c r="D169" s="302">
        <v>4941.3833333333332</v>
      </c>
      <c r="E169" s="302">
        <v>4912.7666666666664</v>
      </c>
      <c r="F169" s="302">
        <v>4871.3833333333332</v>
      </c>
      <c r="G169" s="302">
        <v>4842.7666666666664</v>
      </c>
      <c r="H169" s="302">
        <v>4982.7666666666664</v>
      </c>
      <c r="I169" s="302">
        <v>5011.3833333333332</v>
      </c>
      <c r="J169" s="302">
        <v>5052.7666666666664</v>
      </c>
      <c r="K169" s="301">
        <v>4970</v>
      </c>
      <c r="L169" s="301">
        <v>4900</v>
      </c>
      <c r="M169" s="301">
        <v>2.128E-2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2782.9</v>
      </c>
      <c r="D170" s="302">
        <v>2782.8333333333335</v>
      </c>
      <c r="E170" s="302">
        <v>2751.7166666666672</v>
      </c>
      <c r="F170" s="302">
        <v>2720.5333333333338</v>
      </c>
      <c r="G170" s="302">
        <v>2689.4166666666674</v>
      </c>
      <c r="H170" s="302">
        <v>2814.0166666666669</v>
      </c>
      <c r="I170" s="302">
        <v>2845.1333333333328</v>
      </c>
      <c r="J170" s="302">
        <v>2876.3166666666666</v>
      </c>
      <c r="K170" s="301">
        <v>2813.95</v>
      </c>
      <c r="L170" s="301">
        <v>2751.65</v>
      </c>
      <c r="M170" s="301">
        <v>1.6294999999999999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1547.25</v>
      </c>
      <c r="D171" s="302">
        <v>1543.4333333333334</v>
      </c>
      <c r="E171" s="302">
        <v>1523.2166666666667</v>
      </c>
      <c r="F171" s="302">
        <v>1499.1833333333334</v>
      </c>
      <c r="G171" s="302">
        <v>1478.9666666666667</v>
      </c>
      <c r="H171" s="302">
        <v>1567.4666666666667</v>
      </c>
      <c r="I171" s="302">
        <v>1587.6833333333334</v>
      </c>
      <c r="J171" s="302">
        <v>1611.7166666666667</v>
      </c>
      <c r="K171" s="301">
        <v>1563.65</v>
      </c>
      <c r="L171" s="301">
        <v>1519.4</v>
      </c>
      <c r="M171" s="301">
        <v>0.23094000000000001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388.45</v>
      </c>
      <c r="D172" s="302">
        <v>389.40000000000003</v>
      </c>
      <c r="E172" s="302">
        <v>385.85000000000008</v>
      </c>
      <c r="F172" s="302">
        <v>383.25000000000006</v>
      </c>
      <c r="G172" s="302">
        <v>379.7000000000001</v>
      </c>
      <c r="H172" s="302">
        <v>392.00000000000006</v>
      </c>
      <c r="I172" s="302">
        <v>395.55</v>
      </c>
      <c r="J172" s="302">
        <v>398.15000000000003</v>
      </c>
      <c r="K172" s="301">
        <v>392.95</v>
      </c>
      <c r="L172" s="301">
        <v>386.8</v>
      </c>
      <c r="M172" s="301">
        <v>3.9942000000000002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3890</v>
      </c>
      <c r="D173" s="302">
        <v>3921.65</v>
      </c>
      <c r="E173" s="302">
        <v>3843.3500000000004</v>
      </c>
      <c r="F173" s="302">
        <v>3796.7000000000003</v>
      </c>
      <c r="G173" s="302">
        <v>3718.4000000000005</v>
      </c>
      <c r="H173" s="302">
        <v>3968.3</v>
      </c>
      <c r="I173" s="302">
        <v>4046.6000000000004</v>
      </c>
      <c r="J173" s="302">
        <v>4093.25</v>
      </c>
      <c r="K173" s="301">
        <v>3999.95</v>
      </c>
      <c r="L173" s="301">
        <v>3875</v>
      </c>
      <c r="M173" s="301">
        <v>0.36529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622.15</v>
      </c>
      <c r="D174" s="302">
        <v>624.83333333333337</v>
      </c>
      <c r="E174" s="302">
        <v>615.66666666666674</v>
      </c>
      <c r="F174" s="302">
        <v>609.18333333333339</v>
      </c>
      <c r="G174" s="302">
        <v>600.01666666666677</v>
      </c>
      <c r="H174" s="302">
        <v>631.31666666666672</v>
      </c>
      <c r="I174" s="302">
        <v>640.48333333333346</v>
      </c>
      <c r="J174" s="302">
        <v>646.9666666666667</v>
      </c>
      <c r="K174" s="301">
        <v>634</v>
      </c>
      <c r="L174" s="301">
        <v>618.35</v>
      </c>
      <c r="M174" s="301">
        <v>10.713950000000001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1177.3</v>
      </c>
      <c r="D175" s="302">
        <v>1183.5333333333333</v>
      </c>
      <c r="E175" s="302">
        <v>1163.7666666666667</v>
      </c>
      <c r="F175" s="302">
        <v>1150.2333333333333</v>
      </c>
      <c r="G175" s="302">
        <v>1130.4666666666667</v>
      </c>
      <c r="H175" s="302">
        <v>1197.0666666666666</v>
      </c>
      <c r="I175" s="302">
        <v>1216.833333333333</v>
      </c>
      <c r="J175" s="302">
        <v>1230.3666666666666</v>
      </c>
      <c r="K175" s="301">
        <v>1203.3</v>
      </c>
      <c r="L175" s="301">
        <v>1170</v>
      </c>
      <c r="M175" s="301">
        <v>0.13092999999999999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525.54999999999995</v>
      </c>
      <c r="D176" s="302">
        <v>523.91666666666663</v>
      </c>
      <c r="E176" s="302">
        <v>519.48333333333323</v>
      </c>
      <c r="F176" s="302">
        <v>513.41666666666663</v>
      </c>
      <c r="G176" s="302">
        <v>508.98333333333323</v>
      </c>
      <c r="H176" s="302">
        <v>529.98333333333323</v>
      </c>
      <c r="I176" s="302">
        <v>534.41666666666663</v>
      </c>
      <c r="J176" s="302">
        <v>540.48333333333323</v>
      </c>
      <c r="K176" s="301">
        <v>528.35</v>
      </c>
      <c r="L176" s="301">
        <v>517.85</v>
      </c>
      <c r="M176" s="301">
        <v>0.48210999999999998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749.95</v>
      </c>
      <c r="D177" s="302">
        <v>751.03333333333342</v>
      </c>
      <c r="E177" s="302">
        <v>743.36666666666679</v>
      </c>
      <c r="F177" s="302">
        <v>736.78333333333342</v>
      </c>
      <c r="G177" s="302">
        <v>729.11666666666679</v>
      </c>
      <c r="H177" s="302">
        <v>757.61666666666679</v>
      </c>
      <c r="I177" s="302">
        <v>765.28333333333353</v>
      </c>
      <c r="J177" s="302">
        <v>771.86666666666679</v>
      </c>
      <c r="K177" s="301">
        <v>758.7</v>
      </c>
      <c r="L177" s="301">
        <v>744.45</v>
      </c>
      <c r="M177" s="301">
        <v>13.24588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466.65</v>
      </c>
      <c r="D178" s="302">
        <v>468.84999999999997</v>
      </c>
      <c r="E178" s="302">
        <v>463.79999999999995</v>
      </c>
      <c r="F178" s="302">
        <v>460.95</v>
      </c>
      <c r="G178" s="302">
        <v>455.9</v>
      </c>
      <c r="H178" s="302">
        <v>471.69999999999993</v>
      </c>
      <c r="I178" s="302">
        <v>476.75</v>
      </c>
      <c r="J178" s="302">
        <v>479.59999999999991</v>
      </c>
      <c r="K178" s="301">
        <v>473.9</v>
      </c>
      <c r="L178" s="301">
        <v>466</v>
      </c>
      <c r="M178" s="301">
        <v>0.47360999999999998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1313.4</v>
      </c>
      <c r="D179" s="302">
        <v>1328.7833333333335</v>
      </c>
      <c r="E179" s="302">
        <v>1294.616666666667</v>
      </c>
      <c r="F179" s="302">
        <v>1275.8333333333335</v>
      </c>
      <c r="G179" s="302">
        <v>1241.666666666667</v>
      </c>
      <c r="H179" s="302">
        <v>1347.5666666666671</v>
      </c>
      <c r="I179" s="302">
        <v>1381.7333333333336</v>
      </c>
      <c r="J179" s="302">
        <v>1400.5166666666671</v>
      </c>
      <c r="K179" s="301">
        <v>1362.95</v>
      </c>
      <c r="L179" s="301">
        <v>1310</v>
      </c>
      <c r="M179" s="301">
        <v>7.1079800000000004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77.900000000000006</v>
      </c>
      <c r="D180" s="302">
        <v>77.983333333333334</v>
      </c>
      <c r="E180" s="302">
        <v>77.066666666666663</v>
      </c>
      <c r="F180" s="302">
        <v>76.233333333333334</v>
      </c>
      <c r="G180" s="302">
        <v>75.316666666666663</v>
      </c>
      <c r="H180" s="302">
        <v>78.816666666666663</v>
      </c>
      <c r="I180" s="302">
        <v>79.73333333333332</v>
      </c>
      <c r="J180" s="302">
        <v>80.566666666666663</v>
      </c>
      <c r="K180" s="301">
        <v>78.900000000000006</v>
      </c>
      <c r="L180" s="301">
        <v>77.150000000000006</v>
      </c>
      <c r="M180" s="301">
        <v>4.0670099999999998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273.8</v>
      </c>
      <c r="D181" s="302">
        <v>272.56666666666666</v>
      </c>
      <c r="E181" s="302">
        <v>270.93333333333334</v>
      </c>
      <c r="F181" s="302">
        <v>268.06666666666666</v>
      </c>
      <c r="G181" s="302">
        <v>266.43333333333334</v>
      </c>
      <c r="H181" s="302">
        <v>275.43333333333334</v>
      </c>
      <c r="I181" s="302">
        <v>277.06666666666666</v>
      </c>
      <c r="J181" s="302">
        <v>279.93333333333334</v>
      </c>
      <c r="K181" s="301">
        <v>274.2</v>
      </c>
      <c r="L181" s="301">
        <v>269.7</v>
      </c>
      <c r="M181" s="301">
        <v>3.5108700000000002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428.25</v>
      </c>
      <c r="D182" s="302">
        <v>429.5333333333333</v>
      </c>
      <c r="E182" s="302">
        <v>425.21666666666658</v>
      </c>
      <c r="F182" s="302">
        <v>422.18333333333328</v>
      </c>
      <c r="G182" s="302">
        <v>417.86666666666656</v>
      </c>
      <c r="H182" s="302">
        <v>432.56666666666661</v>
      </c>
      <c r="I182" s="302">
        <v>436.88333333333333</v>
      </c>
      <c r="J182" s="302">
        <v>439.91666666666663</v>
      </c>
      <c r="K182" s="301">
        <v>433.85</v>
      </c>
      <c r="L182" s="301">
        <v>426.5</v>
      </c>
      <c r="M182" s="301">
        <v>1.55996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1326.5</v>
      </c>
      <c r="D183" s="302">
        <v>1314.7833333333335</v>
      </c>
      <c r="E183" s="302">
        <v>1297.7666666666671</v>
      </c>
      <c r="F183" s="302">
        <v>1269.0333333333335</v>
      </c>
      <c r="G183" s="302">
        <v>1252.0166666666671</v>
      </c>
      <c r="H183" s="302">
        <v>1343.5166666666671</v>
      </c>
      <c r="I183" s="302">
        <v>1360.5333333333335</v>
      </c>
      <c r="J183" s="302">
        <v>1389.2666666666671</v>
      </c>
      <c r="K183" s="301">
        <v>1331.8</v>
      </c>
      <c r="L183" s="301">
        <v>1286.05</v>
      </c>
      <c r="M183" s="301">
        <v>11.45407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151.25</v>
      </c>
      <c r="D184" s="302">
        <v>151.38333333333333</v>
      </c>
      <c r="E184" s="302">
        <v>149.76666666666665</v>
      </c>
      <c r="F184" s="302">
        <v>148.28333333333333</v>
      </c>
      <c r="G184" s="302">
        <v>146.66666666666666</v>
      </c>
      <c r="H184" s="302">
        <v>152.86666666666665</v>
      </c>
      <c r="I184" s="302">
        <v>154.48333333333332</v>
      </c>
      <c r="J184" s="302">
        <v>155.96666666666664</v>
      </c>
      <c r="K184" s="301">
        <v>153</v>
      </c>
      <c r="L184" s="301">
        <v>149.9</v>
      </c>
      <c r="M184" s="301">
        <v>7.7088700000000001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1718.25</v>
      </c>
      <c r="D185" s="302">
        <v>1723.0166666666667</v>
      </c>
      <c r="E185" s="302">
        <v>1708.2333333333333</v>
      </c>
      <c r="F185" s="302">
        <v>1698.2166666666667</v>
      </c>
      <c r="G185" s="302">
        <v>1683.4333333333334</v>
      </c>
      <c r="H185" s="302">
        <v>1733.0333333333333</v>
      </c>
      <c r="I185" s="302">
        <v>1747.8166666666666</v>
      </c>
      <c r="J185" s="302">
        <v>1757.8333333333333</v>
      </c>
      <c r="K185" s="301">
        <v>1737.8</v>
      </c>
      <c r="L185" s="301">
        <v>1713</v>
      </c>
      <c r="M185" s="301">
        <v>0.10184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149.69999999999999</v>
      </c>
      <c r="D186" s="302">
        <v>150.38333333333333</v>
      </c>
      <c r="E186" s="302">
        <v>148.31666666666666</v>
      </c>
      <c r="F186" s="302">
        <v>146.93333333333334</v>
      </c>
      <c r="G186" s="302">
        <v>144.86666666666667</v>
      </c>
      <c r="H186" s="302">
        <v>151.76666666666665</v>
      </c>
      <c r="I186" s="302">
        <v>153.83333333333331</v>
      </c>
      <c r="J186" s="302">
        <v>155.21666666666664</v>
      </c>
      <c r="K186" s="301">
        <v>152.44999999999999</v>
      </c>
      <c r="L186" s="301">
        <v>149</v>
      </c>
      <c r="M186" s="301">
        <v>6.7462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237.3</v>
      </c>
      <c r="D187" s="302">
        <v>238.79999999999998</v>
      </c>
      <c r="E187" s="302">
        <v>234.64999999999998</v>
      </c>
      <c r="F187" s="302">
        <v>232</v>
      </c>
      <c r="G187" s="302">
        <v>227.85</v>
      </c>
      <c r="H187" s="302">
        <v>241.44999999999996</v>
      </c>
      <c r="I187" s="302">
        <v>245.6</v>
      </c>
      <c r="J187" s="302">
        <v>248.24999999999994</v>
      </c>
      <c r="K187" s="301">
        <v>242.95</v>
      </c>
      <c r="L187" s="301">
        <v>236.15</v>
      </c>
      <c r="M187" s="301">
        <v>4.9978300000000004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765.5</v>
      </c>
      <c r="D188" s="302">
        <v>769.13333333333333</v>
      </c>
      <c r="E188" s="302">
        <v>753.26666666666665</v>
      </c>
      <c r="F188" s="302">
        <v>741.0333333333333</v>
      </c>
      <c r="G188" s="302">
        <v>725.16666666666663</v>
      </c>
      <c r="H188" s="302">
        <v>781.36666666666667</v>
      </c>
      <c r="I188" s="302">
        <v>797.23333333333323</v>
      </c>
      <c r="J188" s="302">
        <v>809.4666666666667</v>
      </c>
      <c r="K188" s="301">
        <v>785</v>
      </c>
      <c r="L188" s="301">
        <v>756.9</v>
      </c>
      <c r="M188" s="301">
        <v>1.65394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483.4</v>
      </c>
      <c r="D189" s="302">
        <v>486.90000000000003</v>
      </c>
      <c r="E189" s="302">
        <v>474.80000000000007</v>
      </c>
      <c r="F189" s="302">
        <v>466.20000000000005</v>
      </c>
      <c r="G189" s="302">
        <v>454.10000000000008</v>
      </c>
      <c r="H189" s="302">
        <v>495.50000000000006</v>
      </c>
      <c r="I189" s="302">
        <v>507.60000000000008</v>
      </c>
      <c r="J189" s="302">
        <v>516.20000000000005</v>
      </c>
      <c r="K189" s="301">
        <v>499</v>
      </c>
      <c r="L189" s="301">
        <v>478.3</v>
      </c>
      <c r="M189" s="301">
        <v>24.283950000000001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1892.95</v>
      </c>
      <c r="D190" s="302">
        <v>1878.0666666666668</v>
      </c>
      <c r="E190" s="302">
        <v>1857.4833333333336</v>
      </c>
      <c r="F190" s="302">
        <v>1822.0166666666667</v>
      </c>
      <c r="G190" s="302">
        <v>1801.4333333333334</v>
      </c>
      <c r="H190" s="302">
        <v>1913.5333333333338</v>
      </c>
      <c r="I190" s="302">
        <v>1934.1166666666672</v>
      </c>
      <c r="J190" s="302">
        <v>1969.5833333333339</v>
      </c>
      <c r="K190" s="301">
        <v>1898.65</v>
      </c>
      <c r="L190" s="301">
        <v>1842.6</v>
      </c>
      <c r="M190" s="301">
        <v>6.27393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893.25</v>
      </c>
      <c r="D191" s="302">
        <v>896.1</v>
      </c>
      <c r="E191" s="302">
        <v>887.15000000000009</v>
      </c>
      <c r="F191" s="302">
        <v>881.05000000000007</v>
      </c>
      <c r="G191" s="302">
        <v>872.10000000000014</v>
      </c>
      <c r="H191" s="302">
        <v>902.2</v>
      </c>
      <c r="I191" s="302">
        <v>911.15000000000009</v>
      </c>
      <c r="J191" s="302">
        <v>917.25</v>
      </c>
      <c r="K191" s="301">
        <v>905.05</v>
      </c>
      <c r="L191" s="301">
        <v>890</v>
      </c>
      <c r="M191" s="301">
        <v>2.2753000000000001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17.7</v>
      </c>
      <c r="D192" s="302">
        <v>17.816666666666666</v>
      </c>
      <c r="E192" s="302">
        <v>17.233333333333334</v>
      </c>
      <c r="F192" s="302">
        <v>16.766666666666669</v>
      </c>
      <c r="G192" s="302">
        <v>16.183333333333337</v>
      </c>
      <c r="H192" s="302">
        <v>18.283333333333331</v>
      </c>
      <c r="I192" s="302">
        <v>18.866666666666667</v>
      </c>
      <c r="J192" s="302">
        <v>19.333333333333329</v>
      </c>
      <c r="K192" s="301">
        <v>18.399999999999999</v>
      </c>
      <c r="L192" s="301">
        <v>17.350000000000001</v>
      </c>
      <c r="M192" s="301">
        <v>15.38611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887.6</v>
      </c>
      <c r="D193" s="302">
        <v>889.13333333333321</v>
      </c>
      <c r="E193" s="302">
        <v>883.26666666666642</v>
      </c>
      <c r="F193" s="302">
        <v>878.93333333333317</v>
      </c>
      <c r="G193" s="302">
        <v>873.06666666666638</v>
      </c>
      <c r="H193" s="302">
        <v>893.46666666666647</v>
      </c>
      <c r="I193" s="302">
        <v>899.33333333333326</v>
      </c>
      <c r="J193" s="302">
        <v>903.66666666666652</v>
      </c>
      <c r="K193" s="301">
        <v>895</v>
      </c>
      <c r="L193" s="301">
        <v>884.8</v>
      </c>
      <c r="M193" s="301">
        <v>7.2419999999999998E-2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1123.45</v>
      </c>
      <c r="D194" s="302">
        <v>1123.8833333333334</v>
      </c>
      <c r="E194" s="302">
        <v>1106.166666666667</v>
      </c>
      <c r="F194" s="302">
        <v>1088.8833333333334</v>
      </c>
      <c r="G194" s="302">
        <v>1071.166666666667</v>
      </c>
      <c r="H194" s="302">
        <v>1141.166666666667</v>
      </c>
      <c r="I194" s="302">
        <v>1158.8833333333337</v>
      </c>
      <c r="J194" s="302">
        <v>1176.166666666667</v>
      </c>
      <c r="K194" s="301">
        <v>1141.5999999999999</v>
      </c>
      <c r="L194" s="301">
        <v>1106.5999999999999</v>
      </c>
      <c r="M194" s="301">
        <v>9.0122300000000006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1015.35</v>
      </c>
      <c r="D195" s="302">
        <v>1015.7666666666668</v>
      </c>
      <c r="E195" s="302">
        <v>1007.7833333333335</v>
      </c>
      <c r="F195" s="302">
        <v>1000.2166666666668</v>
      </c>
      <c r="G195" s="302">
        <v>992.23333333333358</v>
      </c>
      <c r="H195" s="302">
        <v>1023.3333333333335</v>
      </c>
      <c r="I195" s="302">
        <v>1031.3166666666668</v>
      </c>
      <c r="J195" s="302">
        <v>1038.8833333333334</v>
      </c>
      <c r="K195" s="301">
        <v>1023.75</v>
      </c>
      <c r="L195" s="301">
        <v>1008.2</v>
      </c>
      <c r="M195" s="301">
        <v>22.608550000000001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2179.8000000000002</v>
      </c>
      <c r="D196" s="302">
        <v>2199.75</v>
      </c>
      <c r="E196" s="302">
        <v>2152.5500000000002</v>
      </c>
      <c r="F196" s="302">
        <v>2125.3000000000002</v>
      </c>
      <c r="G196" s="302">
        <v>2078.1000000000004</v>
      </c>
      <c r="H196" s="302">
        <v>2227</v>
      </c>
      <c r="I196" s="302">
        <v>2274.1999999999998</v>
      </c>
      <c r="J196" s="302">
        <v>2301.4499999999998</v>
      </c>
      <c r="K196" s="301">
        <v>2246.9499999999998</v>
      </c>
      <c r="L196" s="301">
        <v>2172.5</v>
      </c>
      <c r="M196" s="301">
        <v>44.859090000000002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1868.35</v>
      </c>
      <c r="D197" s="302">
        <v>1861.2</v>
      </c>
      <c r="E197" s="302">
        <v>1850.4</v>
      </c>
      <c r="F197" s="302">
        <v>1832.45</v>
      </c>
      <c r="G197" s="302">
        <v>1821.65</v>
      </c>
      <c r="H197" s="302">
        <v>1879.15</v>
      </c>
      <c r="I197" s="302">
        <v>1889.9499999999998</v>
      </c>
      <c r="J197" s="302">
        <v>1907.9</v>
      </c>
      <c r="K197" s="301">
        <v>1872</v>
      </c>
      <c r="L197" s="301">
        <v>1843.25</v>
      </c>
      <c r="M197" s="301">
        <v>5.2803500000000003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1351.1</v>
      </c>
      <c r="D198" s="302">
        <v>1354.2166666666667</v>
      </c>
      <c r="E198" s="302">
        <v>1340.4833333333333</v>
      </c>
      <c r="F198" s="302">
        <v>1329.8666666666666</v>
      </c>
      <c r="G198" s="302">
        <v>1316.1333333333332</v>
      </c>
      <c r="H198" s="302">
        <v>1364.8333333333335</v>
      </c>
      <c r="I198" s="302">
        <v>1378.5666666666671</v>
      </c>
      <c r="J198" s="302">
        <v>1389.1833333333336</v>
      </c>
      <c r="K198" s="301">
        <v>1367.95</v>
      </c>
      <c r="L198" s="301">
        <v>1343.6</v>
      </c>
      <c r="M198" s="301">
        <v>45.777149999999999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593.1</v>
      </c>
      <c r="D199" s="302">
        <v>596.15</v>
      </c>
      <c r="E199" s="302">
        <v>588.5</v>
      </c>
      <c r="F199" s="302">
        <v>583.9</v>
      </c>
      <c r="G199" s="302">
        <v>576.25</v>
      </c>
      <c r="H199" s="302">
        <v>600.75</v>
      </c>
      <c r="I199" s="302">
        <v>608.39999999999986</v>
      </c>
      <c r="J199" s="302">
        <v>613</v>
      </c>
      <c r="K199" s="301">
        <v>603.79999999999995</v>
      </c>
      <c r="L199" s="301">
        <v>591.54999999999995</v>
      </c>
      <c r="M199" s="301">
        <v>19.886410000000001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1067.25</v>
      </c>
      <c r="D200" s="302">
        <v>1071.7833333333333</v>
      </c>
      <c r="E200" s="302">
        <v>1055.4666666666667</v>
      </c>
      <c r="F200" s="302">
        <v>1043.6833333333334</v>
      </c>
      <c r="G200" s="302">
        <v>1027.3666666666668</v>
      </c>
      <c r="H200" s="302">
        <v>1083.5666666666666</v>
      </c>
      <c r="I200" s="302">
        <v>1099.8833333333332</v>
      </c>
      <c r="J200" s="302">
        <v>1111.6666666666665</v>
      </c>
      <c r="K200" s="301">
        <v>1088.0999999999999</v>
      </c>
      <c r="L200" s="301">
        <v>1060</v>
      </c>
      <c r="M200" s="301">
        <v>0.73562000000000005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181</v>
      </c>
      <c r="D201" s="302">
        <v>181.75</v>
      </c>
      <c r="E201" s="302">
        <v>179.75</v>
      </c>
      <c r="F201" s="302">
        <v>178.5</v>
      </c>
      <c r="G201" s="302">
        <v>176.5</v>
      </c>
      <c r="H201" s="302">
        <v>183</v>
      </c>
      <c r="I201" s="302">
        <v>185</v>
      </c>
      <c r="J201" s="302">
        <v>186.25</v>
      </c>
      <c r="K201" s="301">
        <v>183.75</v>
      </c>
      <c r="L201" s="301">
        <v>180.5</v>
      </c>
      <c r="M201" s="301">
        <v>0.45934999999999998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115.75</v>
      </c>
      <c r="D202" s="302">
        <v>116.64999999999999</v>
      </c>
      <c r="E202" s="302">
        <v>114.04999999999998</v>
      </c>
      <c r="F202" s="302">
        <v>112.35</v>
      </c>
      <c r="G202" s="302">
        <v>109.74999999999999</v>
      </c>
      <c r="H202" s="302">
        <v>118.34999999999998</v>
      </c>
      <c r="I202" s="302">
        <v>120.94999999999997</v>
      </c>
      <c r="J202" s="302">
        <v>122.64999999999998</v>
      </c>
      <c r="K202" s="301">
        <v>119.25</v>
      </c>
      <c r="L202" s="301">
        <v>114.95</v>
      </c>
      <c r="M202" s="301">
        <v>7.9742199999999999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2601.9499999999998</v>
      </c>
      <c r="D203" s="302">
        <v>2597.2666666666669</v>
      </c>
      <c r="E203" s="302">
        <v>2580.1333333333337</v>
      </c>
      <c r="F203" s="302">
        <v>2558.3166666666666</v>
      </c>
      <c r="G203" s="302">
        <v>2541.1833333333334</v>
      </c>
      <c r="H203" s="302">
        <v>2619.0833333333339</v>
      </c>
      <c r="I203" s="302">
        <v>2636.2166666666672</v>
      </c>
      <c r="J203" s="302">
        <v>2658.0333333333342</v>
      </c>
      <c r="K203" s="301">
        <v>2614.4</v>
      </c>
      <c r="L203" s="301">
        <v>2575.4499999999998</v>
      </c>
      <c r="M203" s="301">
        <v>3.2445200000000001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63.9</v>
      </c>
      <c r="D204" s="302">
        <v>64.433333333333323</v>
      </c>
      <c r="E204" s="302">
        <v>62.566666666666649</v>
      </c>
      <c r="F204" s="302">
        <v>61.233333333333327</v>
      </c>
      <c r="G204" s="302">
        <v>59.366666666666653</v>
      </c>
      <c r="H204" s="302">
        <v>65.766666666666652</v>
      </c>
      <c r="I204" s="302">
        <v>67.633333333333326</v>
      </c>
      <c r="J204" s="302">
        <v>68.96666666666664</v>
      </c>
      <c r="K204" s="301">
        <v>66.3</v>
      </c>
      <c r="L204" s="301">
        <v>63.1</v>
      </c>
      <c r="M204" s="301">
        <v>80.95438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990.35</v>
      </c>
      <c r="D205" s="302">
        <v>983.15</v>
      </c>
      <c r="E205" s="302">
        <v>967.3</v>
      </c>
      <c r="F205" s="302">
        <v>944.25</v>
      </c>
      <c r="G205" s="302">
        <v>928.4</v>
      </c>
      <c r="H205" s="302">
        <v>1006.1999999999999</v>
      </c>
      <c r="I205" s="302">
        <v>1022.0500000000001</v>
      </c>
      <c r="J205" s="302">
        <v>1045.0999999999999</v>
      </c>
      <c r="K205" s="301">
        <v>999</v>
      </c>
      <c r="L205" s="301">
        <v>960.1</v>
      </c>
      <c r="M205" s="301">
        <v>1.0874900000000001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267.8</v>
      </c>
      <c r="D206" s="302">
        <v>274.2833333333333</v>
      </c>
      <c r="E206" s="302">
        <v>258.56666666666661</v>
      </c>
      <c r="F206" s="302">
        <v>249.33333333333331</v>
      </c>
      <c r="G206" s="302">
        <v>233.61666666666662</v>
      </c>
      <c r="H206" s="302">
        <v>283.51666666666659</v>
      </c>
      <c r="I206" s="302">
        <v>299.23333333333329</v>
      </c>
      <c r="J206" s="302">
        <v>308.46666666666658</v>
      </c>
      <c r="K206" s="301">
        <v>290</v>
      </c>
      <c r="L206" s="301">
        <v>265.05</v>
      </c>
      <c r="M206" s="301">
        <v>16.081620000000001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385.75</v>
      </c>
      <c r="D207" s="302">
        <v>386.76666666666665</v>
      </c>
      <c r="E207" s="302">
        <v>381.73333333333329</v>
      </c>
      <c r="F207" s="302">
        <v>377.71666666666664</v>
      </c>
      <c r="G207" s="302">
        <v>372.68333333333328</v>
      </c>
      <c r="H207" s="302">
        <v>390.7833333333333</v>
      </c>
      <c r="I207" s="302">
        <v>395.81666666666661</v>
      </c>
      <c r="J207" s="302">
        <v>399.83333333333331</v>
      </c>
      <c r="K207" s="301">
        <v>391.8</v>
      </c>
      <c r="L207" s="301">
        <v>382.75</v>
      </c>
      <c r="M207" s="301">
        <v>145.41630000000001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101.8</v>
      </c>
      <c r="D208" s="302">
        <v>101.46666666666665</v>
      </c>
      <c r="E208" s="302">
        <v>100.48333333333331</v>
      </c>
      <c r="F208" s="302">
        <v>99.166666666666657</v>
      </c>
      <c r="G208" s="302">
        <v>98.183333333333309</v>
      </c>
      <c r="H208" s="302">
        <v>102.7833333333333</v>
      </c>
      <c r="I208" s="302">
        <v>103.76666666666665</v>
      </c>
      <c r="J208" s="302">
        <v>105.0833333333333</v>
      </c>
      <c r="K208" s="301">
        <v>102.45</v>
      </c>
      <c r="L208" s="301">
        <v>100.15</v>
      </c>
      <c r="M208" s="301">
        <v>21.160910000000001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237.6</v>
      </c>
      <c r="D209" s="302">
        <v>237.28333333333333</v>
      </c>
      <c r="E209" s="302">
        <v>234.81666666666666</v>
      </c>
      <c r="F209" s="302">
        <v>232.03333333333333</v>
      </c>
      <c r="G209" s="302">
        <v>229.56666666666666</v>
      </c>
      <c r="H209" s="302">
        <v>240.06666666666666</v>
      </c>
      <c r="I209" s="302">
        <v>242.5333333333333</v>
      </c>
      <c r="J209" s="302">
        <v>245.31666666666666</v>
      </c>
      <c r="K209" s="301">
        <v>239.75</v>
      </c>
      <c r="L209" s="301">
        <v>234.5</v>
      </c>
      <c r="M209" s="301">
        <v>27.795649999999998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2199.9</v>
      </c>
      <c r="D210" s="302">
        <v>2190.5166666666669</v>
      </c>
      <c r="E210" s="302">
        <v>2172.1833333333338</v>
      </c>
      <c r="F210" s="302">
        <v>2144.4666666666672</v>
      </c>
      <c r="G210" s="302">
        <v>2126.1333333333341</v>
      </c>
      <c r="H210" s="302">
        <v>2218.2333333333336</v>
      </c>
      <c r="I210" s="302">
        <v>2236.5666666666666</v>
      </c>
      <c r="J210" s="302">
        <v>2264.2833333333333</v>
      </c>
      <c r="K210" s="301">
        <v>2208.85</v>
      </c>
      <c r="L210" s="301">
        <v>2162.8000000000002</v>
      </c>
      <c r="M210" s="301">
        <v>16.419809999999998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289.64999999999998</v>
      </c>
      <c r="D211" s="302">
        <v>291.81666666666666</v>
      </c>
      <c r="E211" s="302">
        <v>285.68333333333334</v>
      </c>
      <c r="F211" s="302">
        <v>281.7166666666667</v>
      </c>
      <c r="G211" s="302">
        <v>275.58333333333337</v>
      </c>
      <c r="H211" s="302">
        <v>295.7833333333333</v>
      </c>
      <c r="I211" s="302">
        <v>301.91666666666663</v>
      </c>
      <c r="J211" s="302">
        <v>305.88333333333327</v>
      </c>
      <c r="K211" s="301">
        <v>297.95</v>
      </c>
      <c r="L211" s="301">
        <v>287.85000000000002</v>
      </c>
      <c r="M211" s="301">
        <v>10.342560000000001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787.6</v>
      </c>
      <c r="D212" s="302">
        <v>787.35</v>
      </c>
      <c r="E212" s="302">
        <v>774.75</v>
      </c>
      <c r="F212" s="302">
        <v>761.9</v>
      </c>
      <c r="G212" s="302">
        <v>749.3</v>
      </c>
      <c r="H212" s="302">
        <v>800.2</v>
      </c>
      <c r="I212" s="302">
        <v>812.80000000000018</v>
      </c>
      <c r="J212" s="302">
        <v>825.65000000000009</v>
      </c>
      <c r="K212" s="301">
        <v>799.95</v>
      </c>
      <c r="L212" s="301">
        <v>774.5</v>
      </c>
      <c r="M212" s="301">
        <v>0.44708999999999999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32697</v>
      </c>
      <c r="D213" s="302">
        <v>32575.350000000002</v>
      </c>
      <c r="E213" s="302">
        <v>32267.450000000004</v>
      </c>
      <c r="F213" s="302">
        <v>31837.9</v>
      </c>
      <c r="G213" s="302">
        <v>31530.000000000004</v>
      </c>
      <c r="H213" s="302">
        <v>33004.900000000009</v>
      </c>
      <c r="I213" s="302">
        <v>33312.800000000003</v>
      </c>
      <c r="J213" s="302">
        <v>33742.350000000006</v>
      </c>
      <c r="K213" s="301">
        <v>32883.25</v>
      </c>
      <c r="L213" s="301">
        <v>32145.8</v>
      </c>
      <c r="M213" s="301">
        <v>7.4249999999999997E-2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36</v>
      </c>
      <c r="D214" s="302">
        <v>36.033333333333331</v>
      </c>
      <c r="E214" s="302">
        <v>35.816666666666663</v>
      </c>
      <c r="F214" s="302">
        <v>35.633333333333333</v>
      </c>
      <c r="G214" s="302">
        <v>35.416666666666664</v>
      </c>
      <c r="H214" s="302">
        <v>36.216666666666661</v>
      </c>
      <c r="I214" s="302">
        <v>36.43333333333333</v>
      </c>
      <c r="J214" s="302">
        <v>36.61666666666666</v>
      </c>
      <c r="K214" s="301">
        <v>36.25</v>
      </c>
      <c r="L214" s="301">
        <v>35.85</v>
      </c>
      <c r="M214" s="301">
        <v>10.155329999999999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70.45</v>
      </c>
      <c r="D215" s="302">
        <v>70.600000000000009</v>
      </c>
      <c r="E215" s="302">
        <v>70.000000000000014</v>
      </c>
      <c r="F215" s="302">
        <v>69.550000000000011</v>
      </c>
      <c r="G215" s="302">
        <v>68.950000000000017</v>
      </c>
      <c r="H215" s="302">
        <v>71.050000000000011</v>
      </c>
      <c r="I215" s="302">
        <v>71.650000000000006</v>
      </c>
      <c r="J215" s="302">
        <v>72.100000000000009</v>
      </c>
      <c r="K215" s="301">
        <v>71.2</v>
      </c>
      <c r="L215" s="301">
        <v>70.150000000000006</v>
      </c>
      <c r="M215" s="301">
        <v>47.146970000000003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112.25</v>
      </c>
      <c r="D216" s="302">
        <v>113.26666666666667</v>
      </c>
      <c r="E216" s="302">
        <v>110.53333333333333</v>
      </c>
      <c r="F216" s="302">
        <v>108.81666666666666</v>
      </c>
      <c r="G216" s="302">
        <v>106.08333333333333</v>
      </c>
      <c r="H216" s="302">
        <v>114.98333333333333</v>
      </c>
      <c r="I216" s="302">
        <v>117.71666666666665</v>
      </c>
      <c r="J216" s="302">
        <v>119.43333333333334</v>
      </c>
      <c r="K216" s="301">
        <v>116</v>
      </c>
      <c r="L216" s="301">
        <v>111.55</v>
      </c>
      <c r="M216" s="301">
        <v>195.46697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720</v>
      </c>
      <c r="D217" s="302">
        <v>722.1</v>
      </c>
      <c r="E217" s="302">
        <v>715.90000000000009</v>
      </c>
      <c r="F217" s="302">
        <v>711.80000000000007</v>
      </c>
      <c r="G217" s="302">
        <v>705.60000000000014</v>
      </c>
      <c r="H217" s="302">
        <v>726.2</v>
      </c>
      <c r="I217" s="302">
        <v>732.40000000000009</v>
      </c>
      <c r="J217" s="302">
        <v>736.5</v>
      </c>
      <c r="K217" s="301">
        <v>728.3</v>
      </c>
      <c r="L217" s="301">
        <v>718</v>
      </c>
      <c r="M217" s="301">
        <v>79.908180000000002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1121.05</v>
      </c>
      <c r="D218" s="302">
        <v>1120.3833333333334</v>
      </c>
      <c r="E218" s="302">
        <v>1109.7666666666669</v>
      </c>
      <c r="F218" s="302">
        <v>1098.4833333333333</v>
      </c>
      <c r="G218" s="302">
        <v>1087.8666666666668</v>
      </c>
      <c r="H218" s="302">
        <v>1131.666666666667</v>
      </c>
      <c r="I218" s="302">
        <v>1142.2833333333333</v>
      </c>
      <c r="J218" s="302">
        <v>1153.5666666666671</v>
      </c>
      <c r="K218" s="301">
        <v>1131</v>
      </c>
      <c r="L218" s="301">
        <v>1109.0999999999999</v>
      </c>
      <c r="M218" s="301">
        <v>11.09164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559.04999999999995</v>
      </c>
      <c r="D219" s="302">
        <v>560.66666666666663</v>
      </c>
      <c r="E219" s="302">
        <v>553.38333333333321</v>
      </c>
      <c r="F219" s="302">
        <v>547.71666666666658</v>
      </c>
      <c r="G219" s="302">
        <v>540.43333333333317</v>
      </c>
      <c r="H219" s="302">
        <v>566.33333333333326</v>
      </c>
      <c r="I219" s="302">
        <v>573.61666666666679</v>
      </c>
      <c r="J219" s="302">
        <v>579.2833333333333</v>
      </c>
      <c r="K219" s="301">
        <v>567.95000000000005</v>
      </c>
      <c r="L219" s="301">
        <v>555</v>
      </c>
      <c r="M219" s="301">
        <v>14.539669999999999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139.65</v>
      </c>
      <c r="D220" s="302">
        <v>140.63333333333333</v>
      </c>
      <c r="E220" s="302">
        <v>138.16666666666666</v>
      </c>
      <c r="F220" s="302">
        <v>136.68333333333334</v>
      </c>
      <c r="G220" s="302">
        <v>134.21666666666667</v>
      </c>
      <c r="H220" s="302">
        <v>142.11666666666665</v>
      </c>
      <c r="I220" s="302">
        <v>144.58333333333334</v>
      </c>
      <c r="J220" s="302">
        <v>146.06666666666663</v>
      </c>
      <c r="K220" s="301">
        <v>143.1</v>
      </c>
      <c r="L220" s="301">
        <v>139.15</v>
      </c>
      <c r="M220" s="301">
        <v>0.90664999999999996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36.700000000000003</v>
      </c>
      <c r="D221" s="302">
        <v>36.799999999999997</v>
      </c>
      <c r="E221" s="302">
        <v>36.449999999999996</v>
      </c>
      <c r="F221" s="302">
        <v>36.199999999999996</v>
      </c>
      <c r="G221" s="302">
        <v>35.849999999999994</v>
      </c>
      <c r="H221" s="302">
        <v>37.049999999999997</v>
      </c>
      <c r="I221" s="302">
        <v>37.399999999999991</v>
      </c>
      <c r="J221" s="302">
        <v>37.65</v>
      </c>
      <c r="K221" s="301">
        <v>37.15</v>
      </c>
      <c r="L221" s="301">
        <v>36.549999999999997</v>
      </c>
      <c r="M221" s="301">
        <v>23.008590000000002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9.1</v>
      </c>
      <c r="D222" s="302">
        <v>9.15</v>
      </c>
      <c r="E222" s="302">
        <v>9</v>
      </c>
      <c r="F222" s="302">
        <v>8.9</v>
      </c>
      <c r="G222" s="302">
        <v>8.75</v>
      </c>
      <c r="H222" s="302">
        <v>9.25</v>
      </c>
      <c r="I222" s="302">
        <v>9.4000000000000021</v>
      </c>
      <c r="J222" s="302">
        <v>9.5</v>
      </c>
      <c r="K222" s="301">
        <v>9.3000000000000007</v>
      </c>
      <c r="L222" s="301">
        <v>9.0500000000000007</v>
      </c>
      <c r="M222" s="301">
        <v>756.27175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48.8</v>
      </c>
      <c r="D223" s="302">
        <v>48.933333333333337</v>
      </c>
      <c r="E223" s="302">
        <v>48.116666666666674</v>
      </c>
      <c r="F223" s="302">
        <v>47.433333333333337</v>
      </c>
      <c r="G223" s="302">
        <v>46.616666666666674</v>
      </c>
      <c r="H223" s="302">
        <v>49.616666666666674</v>
      </c>
      <c r="I223" s="302">
        <v>50.433333333333337</v>
      </c>
      <c r="J223" s="302">
        <v>51.116666666666674</v>
      </c>
      <c r="K223" s="301">
        <v>49.75</v>
      </c>
      <c r="L223" s="301">
        <v>48.25</v>
      </c>
      <c r="M223" s="301">
        <v>27.02017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34.049999999999997</v>
      </c>
      <c r="D224" s="302">
        <v>34.033333333333331</v>
      </c>
      <c r="E224" s="302">
        <v>33.86666666666666</v>
      </c>
      <c r="F224" s="302">
        <v>33.68333333333333</v>
      </c>
      <c r="G224" s="302">
        <v>33.516666666666659</v>
      </c>
      <c r="H224" s="302">
        <v>34.216666666666661</v>
      </c>
      <c r="I224" s="302">
        <v>34.383333333333333</v>
      </c>
      <c r="J224" s="302">
        <v>34.566666666666663</v>
      </c>
      <c r="K224" s="301">
        <v>34.200000000000003</v>
      </c>
      <c r="L224" s="301">
        <v>33.85</v>
      </c>
      <c r="M224" s="301">
        <v>133.54241999999999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182.2</v>
      </c>
      <c r="D225" s="302">
        <v>182.29999999999998</v>
      </c>
      <c r="E225" s="302">
        <v>180.34999999999997</v>
      </c>
      <c r="F225" s="302">
        <v>178.49999999999997</v>
      </c>
      <c r="G225" s="302">
        <v>176.54999999999995</v>
      </c>
      <c r="H225" s="302">
        <v>184.14999999999998</v>
      </c>
      <c r="I225" s="302">
        <v>186.09999999999997</v>
      </c>
      <c r="J225" s="302">
        <v>187.95</v>
      </c>
      <c r="K225" s="301">
        <v>184.25</v>
      </c>
      <c r="L225" s="301">
        <v>180.45</v>
      </c>
      <c r="M225" s="301">
        <v>61.248550000000002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907.2</v>
      </c>
      <c r="D226" s="302">
        <v>902.1</v>
      </c>
      <c r="E226" s="302">
        <v>885.2</v>
      </c>
      <c r="F226" s="302">
        <v>863.2</v>
      </c>
      <c r="G226" s="302">
        <v>846.30000000000007</v>
      </c>
      <c r="H226" s="302">
        <v>924.1</v>
      </c>
      <c r="I226" s="302">
        <v>940.99999999999989</v>
      </c>
      <c r="J226" s="302">
        <v>963</v>
      </c>
      <c r="K226" s="301">
        <v>919</v>
      </c>
      <c r="L226" s="301">
        <v>880.1</v>
      </c>
      <c r="M226" s="301">
        <v>1.4691099999999999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360.65</v>
      </c>
      <c r="D227" s="302">
        <v>362.31666666666666</v>
      </c>
      <c r="E227" s="302">
        <v>357.63333333333333</v>
      </c>
      <c r="F227" s="302">
        <v>354.61666666666667</v>
      </c>
      <c r="G227" s="302">
        <v>349.93333333333334</v>
      </c>
      <c r="H227" s="302">
        <v>365.33333333333331</v>
      </c>
      <c r="I227" s="302">
        <v>370.01666666666659</v>
      </c>
      <c r="J227" s="302">
        <v>373.0333333333333</v>
      </c>
      <c r="K227" s="301">
        <v>367</v>
      </c>
      <c r="L227" s="301">
        <v>359.3</v>
      </c>
      <c r="M227" s="301">
        <v>15.3317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353.7</v>
      </c>
      <c r="D228" s="302">
        <v>352.68333333333334</v>
      </c>
      <c r="E228" s="302">
        <v>333.01666666666665</v>
      </c>
      <c r="F228" s="302">
        <v>312.33333333333331</v>
      </c>
      <c r="G228" s="302">
        <v>292.66666666666663</v>
      </c>
      <c r="H228" s="302">
        <v>373.36666666666667</v>
      </c>
      <c r="I228" s="302">
        <v>393.0333333333333</v>
      </c>
      <c r="J228" s="302">
        <v>413.7166666666667</v>
      </c>
      <c r="K228" s="301">
        <v>372.35</v>
      </c>
      <c r="L228" s="301">
        <v>332</v>
      </c>
      <c r="M228" s="301">
        <v>213.14756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1473.35</v>
      </c>
      <c r="D229" s="302">
        <v>1488.1166666666668</v>
      </c>
      <c r="E229" s="302">
        <v>1437.2333333333336</v>
      </c>
      <c r="F229" s="302">
        <v>1401.1166666666668</v>
      </c>
      <c r="G229" s="302">
        <v>1350.2333333333336</v>
      </c>
      <c r="H229" s="302">
        <v>1524.2333333333336</v>
      </c>
      <c r="I229" s="302">
        <v>1575.1166666666668</v>
      </c>
      <c r="J229" s="302">
        <v>1611.2333333333336</v>
      </c>
      <c r="K229" s="301">
        <v>1539</v>
      </c>
      <c r="L229" s="301">
        <v>1452</v>
      </c>
      <c r="M229" s="301">
        <v>0.34913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220.25</v>
      </c>
      <c r="D230" s="302">
        <v>220.66666666666666</v>
      </c>
      <c r="E230" s="302">
        <v>218.98333333333332</v>
      </c>
      <c r="F230" s="302">
        <v>217.71666666666667</v>
      </c>
      <c r="G230" s="302">
        <v>216.03333333333333</v>
      </c>
      <c r="H230" s="302">
        <v>221.93333333333331</v>
      </c>
      <c r="I230" s="302">
        <v>223.61666666666665</v>
      </c>
      <c r="J230" s="302">
        <v>224.8833333333333</v>
      </c>
      <c r="K230" s="301">
        <v>222.35</v>
      </c>
      <c r="L230" s="301">
        <v>219.4</v>
      </c>
      <c r="M230" s="301">
        <v>40.691139999999997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161.94999999999999</v>
      </c>
      <c r="D231" s="302">
        <v>162.33333333333334</v>
      </c>
      <c r="E231" s="302">
        <v>160.16666666666669</v>
      </c>
      <c r="F231" s="302">
        <v>158.38333333333335</v>
      </c>
      <c r="G231" s="302">
        <v>156.2166666666667</v>
      </c>
      <c r="H231" s="302">
        <v>164.11666666666667</v>
      </c>
      <c r="I231" s="302">
        <v>166.28333333333336</v>
      </c>
      <c r="J231" s="302">
        <v>168.06666666666666</v>
      </c>
      <c r="K231" s="301">
        <v>164.5</v>
      </c>
      <c r="L231" s="301">
        <v>160.55000000000001</v>
      </c>
      <c r="M231" s="301">
        <v>12.993650000000001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4231.3999999999996</v>
      </c>
      <c r="D232" s="302">
        <v>4269.4666666666662</v>
      </c>
      <c r="E232" s="302">
        <v>4162.9333333333325</v>
      </c>
      <c r="F232" s="302">
        <v>4094.4666666666662</v>
      </c>
      <c r="G232" s="302">
        <v>3987.9333333333325</v>
      </c>
      <c r="H232" s="302">
        <v>4337.9333333333325</v>
      </c>
      <c r="I232" s="302">
        <v>4444.4666666666672</v>
      </c>
      <c r="J232" s="302">
        <v>4512.9333333333325</v>
      </c>
      <c r="K232" s="301">
        <v>4376</v>
      </c>
      <c r="L232" s="301">
        <v>4201</v>
      </c>
      <c r="M232" s="301">
        <v>0.75187999999999999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163.5</v>
      </c>
      <c r="D233" s="302">
        <v>162.65</v>
      </c>
      <c r="E233" s="302">
        <v>160.85000000000002</v>
      </c>
      <c r="F233" s="302">
        <v>158.20000000000002</v>
      </c>
      <c r="G233" s="302">
        <v>156.40000000000003</v>
      </c>
      <c r="H233" s="302">
        <v>165.3</v>
      </c>
      <c r="I233" s="302">
        <v>167.10000000000002</v>
      </c>
      <c r="J233" s="302">
        <v>169.75</v>
      </c>
      <c r="K233" s="301">
        <v>164.45</v>
      </c>
      <c r="L233" s="301">
        <v>160</v>
      </c>
      <c r="M233" s="301">
        <v>12.77139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1808.9</v>
      </c>
      <c r="D234" s="302">
        <v>1799.6666666666667</v>
      </c>
      <c r="E234" s="302">
        <v>1779.3333333333335</v>
      </c>
      <c r="F234" s="302">
        <v>1749.7666666666667</v>
      </c>
      <c r="G234" s="302">
        <v>1729.4333333333334</v>
      </c>
      <c r="H234" s="302">
        <v>1829.2333333333336</v>
      </c>
      <c r="I234" s="302">
        <v>1849.5666666666671</v>
      </c>
      <c r="J234" s="302">
        <v>1879.1333333333337</v>
      </c>
      <c r="K234" s="301">
        <v>1820</v>
      </c>
      <c r="L234" s="301">
        <v>1770.1</v>
      </c>
      <c r="M234" s="301">
        <v>5.0781799999999997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1549.9</v>
      </c>
      <c r="D235" s="302">
        <v>1539.6499999999999</v>
      </c>
      <c r="E235" s="302">
        <v>1525.2999999999997</v>
      </c>
      <c r="F235" s="302">
        <v>1500.6999999999998</v>
      </c>
      <c r="G235" s="302">
        <v>1486.3499999999997</v>
      </c>
      <c r="H235" s="302">
        <v>1564.2499999999998</v>
      </c>
      <c r="I235" s="302">
        <v>1578.5999999999997</v>
      </c>
      <c r="J235" s="302">
        <v>1603.1999999999998</v>
      </c>
      <c r="K235" s="301">
        <v>1554</v>
      </c>
      <c r="L235" s="301">
        <v>1515.05</v>
      </c>
      <c r="M235" s="301">
        <v>0.11991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375.8</v>
      </c>
      <c r="D236" s="302">
        <v>375.38333333333338</v>
      </c>
      <c r="E236" s="302">
        <v>372.06666666666678</v>
      </c>
      <c r="F236" s="302">
        <v>368.33333333333337</v>
      </c>
      <c r="G236" s="302">
        <v>365.01666666666677</v>
      </c>
      <c r="H236" s="302">
        <v>379.11666666666679</v>
      </c>
      <c r="I236" s="302">
        <v>382.43333333333339</v>
      </c>
      <c r="J236" s="302">
        <v>386.1666666666668</v>
      </c>
      <c r="K236" s="301">
        <v>378.7</v>
      </c>
      <c r="L236" s="301">
        <v>371.65</v>
      </c>
      <c r="M236" s="301">
        <v>0.41282999999999997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913.2</v>
      </c>
      <c r="D237" s="302">
        <v>913.81666666666661</v>
      </c>
      <c r="E237" s="302">
        <v>902.63333333333321</v>
      </c>
      <c r="F237" s="302">
        <v>892.06666666666661</v>
      </c>
      <c r="G237" s="302">
        <v>880.88333333333321</v>
      </c>
      <c r="H237" s="302">
        <v>924.38333333333321</v>
      </c>
      <c r="I237" s="302">
        <v>935.56666666666661</v>
      </c>
      <c r="J237" s="302">
        <v>946.13333333333321</v>
      </c>
      <c r="K237" s="301">
        <v>925</v>
      </c>
      <c r="L237" s="301">
        <v>903.25</v>
      </c>
      <c r="M237" s="301">
        <v>8.8221699999999998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206.8</v>
      </c>
      <c r="D238" s="302">
        <v>205.58333333333334</v>
      </c>
      <c r="E238" s="302">
        <v>203.4666666666667</v>
      </c>
      <c r="F238" s="302">
        <v>200.13333333333335</v>
      </c>
      <c r="G238" s="302">
        <v>198.01666666666671</v>
      </c>
      <c r="H238" s="302">
        <v>208.91666666666669</v>
      </c>
      <c r="I238" s="302">
        <v>211.0333333333333</v>
      </c>
      <c r="J238" s="302">
        <v>214.36666666666667</v>
      </c>
      <c r="K238" s="301">
        <v>207.7</v>
      </c>
      <c r="L238" s="301">
        <v>202.25</v>
      </c>
      <c r="M238" s="301">
        <v>27.141020000000001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15.05</v>
      </c>
      <c r="D239" s="302">
        <v>15.15</v>
      </c>
      <c r="E239" s="302">
        <v>14.9</v>
      </c>
      <c r="F239" s="302">
        <v>14.75</v>
      </c>
      <c r="G239" s="302">
        <v>14.5</v>
      </c>
      <c r="H239" s="302">
        <v>15.3</v>
      </c>
      <c r="I239" s="302">
        <v>15.55</v>
      </c>
      <c r="J239" s="302">
        <v>15.700000000000001</v>
      </c>
      <c r="K239" s="301">
        <v>15.4</v>
      </c>
      <c r="L239" s="301">
        <v>15</v>
      </c>
      <c r="M239" s="301">
        <v>18.92726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1476.8</v>
      </c>
      <c r="D240" s="302">
        <v>1481.45</v>
      </c>
      <c r="E240" s="302">
        <v>1468.95</v>
      </c>
      <c r="F240" s="302">
        <v>1461.1</v>
      </c>
      <c r="G240" s="302">
        <v>1448.6</v>
      </c>
      <c r="H240" s="302">
        <v>1489.3000000000002</v>
      </c>
      <c r="I240" s="302">
        <v>1501.8000000000002</v>
      </c>
      <c r="J240" s="302">
        <v>1509.6500000000003</v>
      </c>
      <c r="K240" s="301">
        <v>1493.95</v>
      </c>
      <c r="L240" s="301">
        <v>1473.6</v>
      </c>
      <c r="M240" s="301">
        <v>65.164360000000002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1511.55</v>
      </c>
      <c r="D241" s="302">
        <v>1494.2166666666665</v>
      </c>
      <c r="E241" s="302">
        <v>1468.333333333333</v>
      </c>
      <c r="F241" s="302">
        <v>1425.1166666666666</v>
      </c>
      <c r="G241" s="302">
        <v>1399.2333333333331</v>
      </c>
      <c r="H241" s="302">
        <v>1537.4333333333329</v>
      </c>
      <c r="I241" s="302">
        <v>1563.3166666666666</v>
      </c>
      <c r="J241" s="302">
        <v>1606.5333333333328</v>
      </c>
      <c r="K241" s="301">
        <v>1520.1</v>
      </c>
      <c r="L241" s="301">
        <v>1451</v>
      </c>
      <c r="M241" s="301">
        <v>0.33143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471.8</v>
      </c>
      <c r="D242" s="302">
        <v>472.88333333333338</v>
      </c>
      <c r="E242" s="302">
        <v>466.91666666666674</v>
      </c>
      <c r="F242" s="302">
        <v>462.03333333333336</v>
      </c>
      <c r="G242" s="302">
        <v>456.06666666666672</v>
      </c>
      <c r="H242" s="302">
        <v>477.76666666666677</v>
      </c>
      <c r="I242" s="302">
        <v>483.73333333333335</v>
      </c>
      <c r="J242" s="302">
        <v>488.61666666666679</v>
      </c>
      <c r="K242" s="301">
        <v>478.85</v>
      </c>
      <c r="L242" s="301">
        <v>468</v>
      </c>
      <c r="M242" s="301">
        <v>1.36242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646.04999999999995</v>
      </c>
      <c r="D243" s="302">
        <v>649.01666666666665</v>
      </c>
      <c r="E243" s="302">
        <v>640.0333333333333</v>
      </c>
      <c r="F243" s="302">
        <v>634.01666666666665</v>
      </c>
      <c r="G243" s="302">
        <v>625.0333333333333</v>
      </c>
      <c r="H243" s="302">
        <v>655.0333333333333</v>
      </c>
      <c r="I243" s="302">
        <v>664.01666666666665</v>
      </c>
      <c r="J243" s="302">
        <v>670.0333333333333</v>
      </c>
      <c r="K243" s="301">
        <v>658</v>
      </c>
      <c r="L243" s="301">
        <v>643</v>
      </c>
      <c r="M243" s="301">
        <v>2.1675900000000001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17.25</v>
      </c>
      <c r="D244" s="302">
        <v>17.233333333333334</v>
      </c>
      <c r="E244" s="302">
        <v>17.016666666666669</v>
      </c>
      <c r="F244" s="302">
        <v>16.783333333333335</v>
      </c>
      <c r="G244" s="302">
        <v>16.56666666666667</v>
      </c>
      <c r="H244" s="302">
        <v>17.466666666666669</v>
      </c>
      <c r="I244" s="302">
        <v>17.683333333333337</v>
      </c>
      <c r="J244" s="302">
        <v>17.916666666666668</v>
      </c>
      <c r="K244" s="301">
        <v>17.45</v>
      </c>
      <c r="L244" s="301">
        <v>17</v>
      </c>
      <c r="M244" s="301">
        <v>12.88255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117.25</v>
      </c>
      <c r="D245" s="302">
        <v>117.25</v>
      </c>
      <c r="E245" s="302">
        <v>116.5</v>
      </c>
      <c r="F245" s="302">
        <v>115.75</v>
      </c>
      <c r="G245" s="302">
        <v>115</v>
      </c>
      <c r="H245" s="302">
        <v>118</v>
      </c>
      <c r="I245" s="302">
        <v>118.75</v>
      </c>
      <c r="J245" s="302">
        <v>119.5</v>
      </c>
      <c r="K245" s="301">
        <v>118</v>
      </c>
      <c r="L245" s="301">
        <v>116.5</v>
      </c>
      <c r="M245" s="301">
        <v>107.82311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355</v>
      </c>
      <c r="D246" s="302">
        <v>349.91666666666669</v>
      </c>
      <c r="E246" s="302">
        <v>335.58333333333337</v>
      </c>
      <c r="F246" s="302">
        <v>316.16666666666669</v>
      </c>
      <c r="G246" s="302">
        <v>301.83333333333337</v>
      </c>
      <c r="H246" s="302">
        <v>369.33333333333337</v>
      </c>
      <c r="I246" s="302">
        <v>383.66666666666674</v>
      </c>
      <c r="J246" s="302">
        <v>403.08333333333337</v>
      </c>
      <c r="K246" s="301">
        <v>364.25</v>
      </c>
      <c r="L246" s="301">
        <v>330.5</v>
      </c>
      <c r="M246" s="301">
        <v>29.916460000000001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858.8</v>
      </c>
      <c r="D247" s="302">
        <v>860.1</v>
      </c>
      <c r="E247" s="302">
        <v>851.75</v>
      </c>
      <c r="F247" s="302">
        <v>844.69999999999993</v>
      </c>
      <c r="G247" s="302">
        <v>836.34999999999991</v>
      </c>
      <c r="H247" s="302">
        <v>867.15000000000009</v>
      </c>
      <c r="I247" s="302">
        <v>875.50000000000023</v>
      </c>
      <c r="J247" s="302">
        <v>882.55000000000018</v>
      </c>
      <c r="K247" s="301">
        <v>868.45</v>
      </c>
      <c r="L247" s="301">
        <v>853.05</v>
      </c>
      <c r="M247" s="301">
        <v>1.6124700000000001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222.25</v>
      </c>
      <c r="D248" s="302">
        <v>222.03333333333333</v>
      </c>
      <c r="E248" s="302">
        <v>220.21666666666667</v>
      </c>
      <c r="F248" s="302">
        <v>218.18333333333334</v>
      </c>
      <c r="G248" s="302">
        <v>216.36666666666667</v>
      </c>
      <c r="H248" s="302">
        <v>224.06666666666666</v>
      </c>
      <c r="I248" s="302">
        <v>225.88333333333333</v>
      </c>
      <c r="J248" s="302">
        <v>227.91666666666666</v>
      </c>
      <c r="K248" s="301">
        <v>223.85</v>
      </c>
      <c r="L248" s="301">
        <v>220</v>
      </c>
      <c r="M248" s="301">
        <v>5.3104899999999997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38.6</v>
      </c>
      <c r="D249" s="302">
        <v>38.6</v>
      </c>
      <c r="E249" s="302">
        <v>38.5</v>
      </c>
      <c r="F249" s="302">
        <v>38.4</v>
      </c>
      <c r="G249" s="302">
        <v>38.299999999999997</v>
      </c>
      <c r="H249" s="302">
        <v>38.700000000000003</v>
      </c>
      <c r="I249" s="302">
        <v>38.800000000000011</v>
      </c>
      <c r="J249" s="302">
        <v>38.900000000000006</v>
      </c>
      <c r="K249" s="301">
        <v>38.700000000000003</v>
      </c>
      <c r="L249" s="301">
        <v>38.5</v>
      </c>
      <c r="M249" s="301">
        <v>4.2374400000000003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644.65</v>
      </c>
      <c r="D250" s="302">
        <v>645.19999999999993</v>
      </c>
      <c r="E250" s="302">
        <v>640.59999999999991</v>
      </c>
      <c r="F250" s="302">
        <v>636.54999999999995</v>
      </c>
      <c r="G250" s="302">
        <v>631.94999999999993</v>
      </c>
      <c r="H250" s="302">
        <v>649.24999999999989</v>
      </c>
      <c r="I250" s="302">
        <v>653.85</v>
      </c>
      <c r="J250" s="302">
        <v>657.89999999999986</v>
      </c>
      <c r="K250" s="301">
        <v>649.79999999999995</v>
      </c>
      <c r="L250" s="301">
        <v>641.15</v>
      </c>
      <c r="M250" s="301">
        <v>9.8226399999999998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21.15</v>
      </c>
      <c r="D251" s="302">
        <v>21.15</v>
      </c>
      <c r="E251" s="302">
        <v>21.099999999999998</v>
      </c>
      <c r="F251" s="302">
        <v>21.05</v>
      </c>
      <c r="G251" s="302">
        <v>21</v>
      </c>
      <c r="H251" s="302">
        <v>21.199999999999996</v>
      </c>
      <c r="I251" s="302">
        <v>21.249999999999993</v>
      </c>
      <c r="J251" s="302">
        <v>21.299999999999994</v>
      </c>
      <c r="K251" s="301">
        <v>21.2</v>
      </c>
      <c r="L251" s="301">
        <v>21.1</v>
      </c>
      <c r="M251" s="301">
        <v>16.28912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459.5</v>
      </c>
      <c r="D252" s="302">
        <v>460.25</v>
      </c>
      <c r="E252" s="302">
        <v>456.5</v>
      </c>
      <c r="F252" s="302">
        <v>453.5</v>
      </c>
      <c r="G252" s="302">
        <v>449.75</v>
      </c>
      <c r="H252" s="302">
        <v>463.25</v>
      </c>
      <c r="I252" s="302">
        <v>467</v>
      </c>
      <c r="J252" s="302">
        <v>470</v>
      </c>
      <c r="K252" s="301">
        <v>464</v>
      </c>
      <c r="L252" s="301">
        <v>457.25</v>
      </c>
      <c r="M252" s="301">
        <v>1.84101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270.14999999999998</v>
      </c>
      <c r="D253" s="302">
        <v>269.96666666666664</v>
      </c>
      <c r="E253" s="302">
        <v>268.93333333333328</v>
      </c>
      <c r="F253" s="302">
        <v>267.71666666666664</v>
      </c>
      <c r="G253" s="302">
        <v>266.68333333333328</v>
      </c>
      <c r="H253" s="302">
        <v>271.18333333333328</v>
      </c>
      <c r="I253" s="302">
        <v>272.2166666666667</v>
      </c>
      <c r="J253" s="302">
        <v>273.43333333333328</v>
      </c>
      <c r="K253" s="301">
        <v>271</v>
      </c>
      <c r="L253" s="301">
        <v>268.75</v>
      </c>
      <c r="M253" s="301">
        <v>83.710610000000003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90.65</v>
      </c>
      <c r="D254" s="302">
        <v>90.850000000000009</v>
      </c>
      <c r="E254" s="302">
        <v>89.950000000000017</v>
      </c>
      <c r="F254" s="302">
        <v>89.250000000000014</v>
      </c>
      <c r="G254" s="302">
        <v>88.350000000000023</v>
      </c>
      <c r="H254" s="302">
        <v>91.550000000000011</v>
      </c>
      <c r="I254" s="302">
        <v>92.450000000000017</v>
      </c>
      <c r="J254" s="302">
        <v>93.15</v>
      </c>
      <c r="K254" s="301">
        <v>91.75</v>
      </c>
      <c r="L254" s="301">
        <v>90.15</v>
      </c>
      <c r="M254" s="301">
        <v>1.2795799999999999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106.3</v>
      </c>
      <c r="D255" s="302">
        <v>107.03333333333335</v>
      </c>
      <c r="E255" s="302">
        <v>104.86666666666669</v>
      </c>
      <c r="F255" s="302">
        <v>103.43333333333334</v>
      </c>
      <c r="G255" s="302">
        <v>101.26666666666668</v>
      </c>
      <c r="H255" s="302">
        <v>108.4666666666667</v>
      </c>
      <c r="I255" s="302">
        <v>110.63333333333335</v>
      </c>
      <c r="J255" s="302">
        <v>112.06666666666671</v>
      </c>
      <c r="K255" s="301">
        <v>109.2</v>
      </c>
      <c r="L255" s="301">
        <v>105.6</v>
      </c>
      <c r="M255" s="301">
        <v>3.9628800000000002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1577.65</v>
      </c>
      <c r="D256" s="302">
        <v>1562.6666666666667</v>
      </c>
      <c r="E256" s="302">
        <v>1535.3833333333334</v>
      </c>
      <c r="F256" s="302">
        <v>1493.1166666666668</v>
      </c>
      <c r="G256" s="302">
        <v>1465.8333333333335</v>
      </c>
      <c r="H256" s="302">
        <v>1604.9333333333334</v>
      </c>
      <c r="I256" s="302">
        <v>1632.2166666666667</v>
      </c>
      <c r="J256" s="302">
        <v>1674.4833333333333</v>
      </c>
      <c r="K256" s="301">
        <v>1589.95</v>
      </c>
      <c r="L256" s="301">
        <v>1520.4</v>
      </c>
      <c r="M256" s="301">
        <v>0.64332999999999996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1699.5</v>
      </c>
      <c r="D257" s="302">
        <v>1693.1666666666667</v>
      </c>
      <c r="E257" s="302">
        <v>1665.3333333333335</v>
      </c>
      <c r="F257" s="302">
        <v>1631.1666666666667</v>
      </c>
      <c r="G257" s="302">
        <v>1603.3333333333335</v>
      </c>
      <c r="H257" s="302">
        <v>1727.3333333333335</v>
      </c>
      <c r="I257" s="302">
        <v>1755.166666666667</v>
      </c>
      <c r="J257" s="302">
        <v>1789.3333333333335</v>
      </c>
      <c r="K257" s="301">
        <v>1721</v>
      </c>
      <c r="L257" s="301">
        <v>1659</v>
      </c>
      <c r="M257" s="301">
        <v>5.3030000000000001E-2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87.3</v>
      </c>
      <c r="D258" s="302">
        <v>86.5</v>
      </c>
      <c r="E258" s="302">
        <v>84.6</v>
      </c>
      <c r="F258" s="302">
        <v>81.899999999999991</v>
      </c>
      <c r="G258" s="302">
        <v>79.999999999999986</v>
      </c>
      <c r="H258" s="302">
        <v>89.2</v>
      </c>
      <c r="I258" s="302">
        <v>91.100000000000009</v>
      </c>
      <c r="J258" s="302">
        <v>93.800000000000011</v>
      </c>
      <c r="K258" s="301">
        <v>88.4</v>
      </c>
      <c r="L258" s="301">
        <v>83.8</v>
      </c>
      <c r="M258" s="301">
        <v>13.218349999999999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367.55</v>
      </c>
      <c r="D259" s="302">
        <v>364.75</v>
      </c>
      <c r="E259" s="302">
        <v>360.2</v>
      </c>
      <c r="F259" s="302">
        <v>352.84999999999997</v>
      </c>
      <c r="G259" s="302">
        <v>348.29999999999995</v>
      </c>
      <c r="H259" s="302">
        <v>372.1</v>
      </c>
      <c r="I259" s="302">
        <v>376.65</v>
      </c>
      <c r="J259" s="302">
        <v>384.00000000000006</v>
      </c>
      <c r="K259" s="301">
        <v>369.3</v>
      </c>
      <c r="L259" s="301">
        <v>357.4</v>
      </c>
      <c r="M259" s="301">
        <v>64.310990000000004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2150.4499999999998</v>
      </c>
      <c r="D260" s="302">
        <v>2131.85</v>
      </c>
      <c r="E260" s="302">
        <v>2100.6999999999998</v>
      </c>
      <c r="F260" s="302">
        <v>2050.9499999999998</v>
      </c>
      <c r="G260" s="302">
        <v>2019.7999999999997</v>
      </c>
      <c r="H260" s="302">
        <v>2181.6</v>
      </c>
      <c r="I260" s="302">
        <v>2212.7500000000005</v>
      </c>
      <c r="J260" s="302">
        <v>2262.5</v>
      </c>
      <c r="K260" s="301">
        <v>2163</v>
      </c>
      <c r="L260" s="301">
        <v>2082.1</v>
      </c>
      <c r="M260" s="301">
        <v>1.5529500000000001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418.7</v>
      </c>
      <c r="D261" s="302">
        <v>417.68333333333334</v>
      </c>
      <c r="E261" s="302">
        <v>414.4666666666667</v>
      </c>
      <c r="F261" s="302">
        <v>410.23333333333335</v>
      </c>
      <c r="G261" s="302">
        <v>407.01666666666671</v>
      </c>
      <c r="H261" s="302">
        <v>421.91666666666669</v>
      </c>
      <c r="I261" s="302">
        <v>425.13333333333327</v>
      </c>
      <c r="J261" s="302">
        <v>429.36666666666667</v>
      </c>
      <c r="K261" s="301">
        <v>420.9</v>
      </c>
      <c r="L261" s="301">
        <v>413.45</v>
      </c>
      <c r="M261" s="301">
        <v>1.1608700000000001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338.55</v>
      </c>
      <c r="D262" s="302">
        <v>338.86666666666667</v>
      </c>
      <c r="E262" s="302">
        <v>335.33333333333337</v>
      </c>
      <c r="F262" s="302">
        <v>332.11666666666667</v>
      </c>
      <c r="G262" s="302">
        <v>328.58333333333337</v>
      </c>
      <c r="H262" s="302">
        <v>342.08333333333337</v>
      </c>
      <c r="I262" s="302">
        <v>345.61666666666667</v>
      </c>
      <c r="J262" s="302">
        <v>348.83333333333337</v>
      </c>
      <c r="K262" s="301">
        <v>342.4</v>
      </c>
      <c r="L262" s="301">
        <v>335.65</v>
      </c>
      <c r="M262" s="301">
        <v>4.8247900000000001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108.75</v>
      </c>
      <c r="D263" s="302">
        <v>109.08333333333333</v>
      </c>
      <c r="E263" s="302">
        <v>107.66666666666666</v>
      </c>
      <c r="F263" s="302">
        <v>106.58333333333333</v>
      </c>
      <c r="G263" s="302">
        <v>105.16666666666666</v>
      </c>
      <c r="H263" s="302">
        <v>110.16666666666666</v>
      </c>
      <c r="I263" s="302">
        <v>111.58333333333331</v>
      </c>
      <c r="J263" s="302">
        <v>112.66666666666666</v>
      </c>
      <c r="K263" s="301">
        <v>110.5</v>
      </c>
      <c r="L263" s="301">
        <v>108</v>
      </c>
      <c r="M263" s="301">
        <v>3.9583499999999998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63.15</v>
      </c>
      <c r="D264" s="302">
        <v>63.083333333333336</v>
      </c>
      <c r="E264" s="302">
        <v>62.666666666666671</v>
      </c>
      <c r="F264" s="302">
        <v>62.183333333333337</v>
      </c>
      <c r="G264" s="302">
        <v>61.766666666666673</v>
      </c>
      <c r="H264" s="302">
        <v>63.56666666666667</v>
      </c>
      <c r="I264" s="302">
        <v>63.983333333333341</v>
      </c>
      <c r="J264" s="302">
        <v>64.466666666666669</v>
      </c>
      <c r="K264" s="301">
        <v>63.5</v>
      </c>
      <c r="L264" s="301">
        <v>62.6</v>
      </c>
      <c r="M264" s="301">
        <v>2.4404699999999999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113.3</v>
      </c>
      <c r="D265" s="302">
        <v>113.13333333333333</v>
      </c>
      <c r="E265" s="302">
        <v>112.26666666666665</v>
      </c>
      <c r="F265" s="302">
        <v>111.23333333333332</v>
      </c>
      <c r="G265" s="302">
        <v>110.36666666666665</v>
      </c>
      <c r="H265" s="302">
        <v>114.16666666666666</v>
      </c>
      <c r="I265" s="302">
        <v>115.03333333333333</v>
      </c>
      <c r="J265" s="302">
        <v>116.06666666666666</v>
      </c>
      <c r="K265" s="301">
        <v>114</v>
      </c>
      <c r="L265" s="301">
        <v>112.1</v>
      </c>
      <c r="M265" s="301">
        <v>6.0890399999999998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225.15</v>
      </c>
      <c r="D266" s="302">
        <v>225.76666666666665</v>
      </c>
      <c r="E266" s="302">
        <v>223.5333333333333</v>
      </c>
      <c r="F266" s="302">
        <v>221.91666666666666</v>
      </c>
      <c r="G266" s="302">
        <v>219.68333333333331</v>
      </c>
      <c r="H266" s="302">
        <v>227.3833333333333</v>
      </c>
      <c r="I266" s="302">
        <v>229.61666666666665</v>
      </c>
      <c r="J266" s="302">
        <v>231.23333333333329</v>
      </c>
      <c r="K266" s="301">
        <v>228</v>
      </c>
      <c r="L266" s="301">
        <v>224.15</v>
      </c>
      <c r="M266" s="301">
        <v>0.46009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247.75</v>
      </c>
      <c r="D267" s="302">
        <v>249.01666666666665</v>
      </c>
      <c r="E267" s="302">
        <v>238.2833333333333</v>
      </c>
      <c r="F267" s="302">
        <v>228.81666666666666</v>
      </c>
      <c r="G267" s="302">
        <v>218.08333333333331</v>
      </c>
      <c r="H267" s="302">
        <v>258.48333333333329</v>
      </c>
      <c r="I267" s="302">
        <v>269.21666666666664</v>
      </c>
      <c r="J267" s="302">
        <v>278.68333333333328</v>
      </c>
      <c r="K267" s="301">
        <v>259.75</v>
      </c>
      <c r="L267" s="301">
        <v>239.55</v>
      </c>
      <c r="M267" s="301">
        <v>23.92238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572.5</v>
      </c>
      <c r="D268" s="302">
        <v>569.2833333333333</v>
      </c>
      <c r="E268" s="302">
        <v>564.56666666666661</v>
      </c>
      <c r="F268" s="302">
        <v>556.63333333333333</v>
      </c>
      <c r="G268" s="302">
        <v>551.91666666666663</v>
      </c>
      <c r="H268" s="302">
        <v>577.21666666666658</v>
      </c>
      <c r="I268" s="302">
        <v>581.93333333333328</v>
      </c>
      <c r="J268" s="302">
        <v>589.86666666666656</v>
      </c>
      <c r="K268" s="301">
        <v>574</v>
      </c>
      <c r="L268" s="301">
        <v>561.35</v>
      </c>
      <c r="M268" s="301">
        <v>33.741250000000001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524.70000000000005</v>
      </c>
      <c r="D269" s="302">
        <v>526.1</v>
      </c>
      <c r="E269" s="302">
        <v>517.20000000000005</v>
      </c>
      <c r="F269" s="302">
        <v>509.70000000000005</v>
      </c>
      <c r="G269" s="302">
        <v>500.80000000000007</v>
      </c>
      <c r="H269" s="302">
        <v>533.6</v>
      </c>
      <c r="I269" s="302">
        <v>542.49999999999989</v>
      </c>
      <c r="J269" s="302">
        <v>550</v>
      </c>
      <c r="K269" s="301">
        <v>535</v>
      </c>
      <c r="L269" s="301">
        <v>518.6</v>
      </c>
      <c r="M269" s="301">
        <v>32.390549999999998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480.7</v>
      </c>
      <c r="D270" s="302">
        <v>482.18333333333334</v>
      </c>
      <c r="E270" s="302">
        <v>475.4666666666667</v>
      </c>
      <c r="F270" s="302">
        <v>470.23333333333335</v>
      </c>
      <c r="G270" s="302">
        <v>463.51666666666671</v>
      </c>
      <c r="H270" s="302">
        <v>487.41666666666669</v>
      </c>
      <c r="I270" s="302">
        <v>494.13333333333327</v>
      </c>
      <c r="J270" s="302">
        <v>499.36666666666667</v>
      </c>
      <c r="K270" s="301">
        <v>488.9</v>
      </c>
      <c r="L270" s="301">
        <v>476.95</v>
      </c>
      <c r="M270" s="301">
        <v>1.3477600000000001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381.25</v>
      </c>
      <c r="D271" s="302">
        <v>382.43333333333334</v>
      </c>
      <c r="E271" s="302">
        <v>377.86666666666667</v>
      </c>
      <c r="F271" s="302">
        <v>374.48333333333335</v>
      </c>
      <c r="G271" s="302">
        <v>369.91666666666669</v>
      </c>
      <c r="H271" s="302">
        <v>385.81666666666666</v>
      </c>
      <c r="I271" s="302">
        <v>390.38333333333338</v>
      </c>
      <c r="J271" s="302">
        <v>393.76666666666665</v>
      </c>
      <c r="K271" s="301">
        <v>387</v>
      </c>
      <c r="L271" s="301">
        <v>379.05</v>
      </c>
      <c r="M271" s="301">
        <v>0.87522999999999995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619.79999999999995</v>
      </c>
      <c r="D272" s="302">
        <v>619.93333333333328</v>
      </c>
      <c r="E272" s="302">
        <v>614.86666666666656</v>
      </c>
      <c r="F272" s="302">
        <v>609.93333333333328</v>
      </c>
      <c r="G272" s="302">
        <v>604.86666666666656</v>
      </c>
      <c r="H272" s="302">
        <v>624.86666666666656</v>
      </c>
      <c r="I272" s="302">
        <v>629.93333333333339</v>
      </c>
      <c r="J272" s="302">
        <v>634.86666666666656</v>
      </c>
      <c r="K272" s="301">
        <v>625</v>
      </c>
      <c r="L272" s="301">
        <v>615</v>
      </c>
      <c r="M272" s="301">
        <v>1.6273200000000001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152</v>
      </c>
      <c r="D273" s="302">
        <v>152.29999999999998</v>
      </c>
      <c r="E273" s="302">
        <v>149.89999999999998</v>
      </c>
      <c r="F273" s="302">
        <v>147.79999999999998</v>
      </c>
      <c r="G273" s="302">
        <v>145.39999999999998</v>
      </c>
      <c r="H273" s="302">
        <v>154.39999999999998</v>
      </c>
      <c r="I273" s="302">
        <v>156.80000000000001</v>
      </c>
      <c r="J273" s="302">
        <v>158.89999999999998</v>
      </c>
      <c r="K273" s="301">
        <v>154.69999999999999</v>
      </c>
      <c r="L273" s="301">
        <v>150.19999999999999</v>
      </c>
      <c r="M273" s="301">
        <v>1.3756900000000001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950.3</v>
      </c>
      <c r="D274" s="302">
        <v>948.55000000000007</v>
      </c>
      <c r="E274" s="302">
        <v>941.75000000000011</v>
      </c>
      <c r="F274" s="302">
        <v>933.2</v>
      </c>
      <c r="G274" s="302">
        <v>926.40000000000009</v>
      </c>
      <c r="H274" s="302">
        <v>957.10000000000014</v>
      </c>
      <c r="I274" s="302">
        <v>963.90000000000009</v>
      </c>
      <c r="J274" s="302">
        <v>972.45000000000016</v>
      </c>
      <c r="K274" s="301">
        <v>955.35</v>
      </c>
      <c r="L274" s="301">
        <v>940</v>
      </c>
      <c r="M274" s="301">
        <v>2.5656300000000001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364.9</v>
      </c>
      <c r="D275" s="302">
        <v>364.73333333333335</v>
      </c>
      <c r="E275" s="302">
        <v>362.9666666666667</v>
      </c>
      <c r="F275" s="302">
        <v>361.03333333333336</v>
      </c>
      <c r="G275" s="302">
        <v>359.26666666666671</v>
      </c>
      <c r="H275" s="302">
        <v>366.66666666666669</v>
      </c>
      <c r="I275" s="302">
        <v>368.43333333333334</v>
      </c>
      <c r="J275" s="302">
        <v>370.36666666666667</v>
      </c>
      <c r="K275" s="301">
        <v>366.5</v>
      </c>
      <c r="L275" s="301">
        <v>362.8</v>
      </c>
      <c r="M275" s="301">
        <v>0.81867000000000001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59.95</v>
      </c>
      <c r="D276" s="302">
        <v>60.116666666666667</v>
      </c>
      <c r="E276" s="302">
        <v>59.433333333333337</v>
      </c>
      <c r="F276" s="302">
        <v>58.916666666666671</v>
      </c>
      <c r="G276" s="302">
        <v>58.233333333333341</v>
      </c>
      <c r="H276" s="302">
        <v>60.633333333333333</v>
      </c>
      <c r="I276" s="302">
        <v>61.316666666666656</v>
      </c>
      <c r="J276" s="302">
        <v>61.833333333333329</v>
      </c>
      <c r="K276" s="301">
        <v>60.8</v>
      </c>
      <c r="L276" s="301">
        <v>59.6</v>
      </c>
      <c r="M276" s="301">
        <v>2.3531499999999999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399.1</v>
      </c>
      <c r="D277" s="302">
        <v>399.58333333333331</v>
      </c>
      <c r="E277" s="302">
        <v>394.71666666666664</v>
      </c>
      <c r="F277" s="302">
        <v>390.33333333333331</v>
      </c>
      <c r="G277" s="302">
        <v>385.46666666666664</v>
      </c>
      <c r="H277" s="302">
        <v>403.96666666666664</v>
      </c>
      <c r="I277" s="302">
        <v>408.83333333333331</v>
      </c>
      <c r="J277" s="302">
        <v>413.21666666666664</v>
      </c>
      <c r="K277" s="301">
        <v>404.45</v>
      </c>
      <c r="L277" s="301">
        <v>395.2</v>
      </c>
      <c r="M277" s="301">
        <v>3.3557199999999998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47</v>
      </c>
      <c r="D278" s="302">
        <v>47.416666666666664</v>
      </c>
      <c r="E278" s="302">
        <v>46.533333333333331</v>
      </c>
      <c r="F278" s="302">
        <v>46.06666666666667</v>
      </c>
      <c r="G278" s="302">
        <v>45.183333333333337</v>
      </c>
      <c r="H278" s="302">
        <v>47.883333333333326</v>
      </c>
      <c r="I278" s="302">
        <v>48.766666666666666</v>
      </c>
      <c r="J278" s="302">
        <v>49.23333333333332</v>
      </c>
      <c r="K278" s="301">
        <v>48.3</v>
      </c>
      <c r="L278" s="301">
        <v>46.95</v>
      </c>
      <c r="M278" s="301">
        <v>16.321560000000002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380.75</v>
      </c>
      <c r="D279" s="302">
        <v>381.3</v>
      </c>
      <c r="E279" s="302">
        <v>376.05</v>
      </c>
      <c r="F279" s="302">
        <v>371.35</v>
      </c>
      <c r="G279" s="302">
        <v>366.1</v>
      </c>
      <c r="H279" s="302">
        <v>386</v>
      </c>
      <c r="I279" s="302">
        <v>391.25</v>
      </c>
      <c r="J279" s="302">
        <v>395.95</v>
      </c>
      <c r="K279" s="301">
        <v>386.55</v>
      </c>
      <c r="L279" s="301">
        <v>376.6</v>
      </c>
      <c r="M279" s="301">
        <v>0.80142000000000002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1295.9000000000001</v>
      </c>
      <c r="D280" s="302">
        <v>1296.9666666666667</v>
      </c>
      <c r="E280" s="302">
        <v>1273.9333333333334</v>
      </c>
      <c r="F280" s="302">
        <v>1251.9666666666667</v>
      </c>
      <c r="G280" s="302">
        <v>1228.9333333333334</v>
      </c>
      <c r="H280" s="302">
        <v>1318.9333333333334</v>
      </c>
      <c r="I280" s="302">
        <v>1341.9666666666667</v>
      </c>
      <c r="J280" s="302">
        <v>1363.9333333333334</v>
      </c>
      <c r="K280" s="301">
        <v>1320</v>
      </c>
      <c r="L280" s="301">
        <v>1275</v>
      </c>
      <c r="M280" s="301">
        <v>1.1389899999999999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250.55</v>
      </c>
      <c r="D281" s="302">
        <v>250.31666666666669</v>
      </c>
      <c r="E281" s="302">
        <v>247.63333333333338</v>
      </c>
      <c r="F281" s="302">
        <v>244.7166666666667</v>
      </c>
      <c r="G281" s="302">
        <v>242.03333333333339</v>
      </c>
      <c r="H281" s="302">
        <v>253.23333333333338</v>
      </c>
      <c r="I281" s="302">
        <v>255.91666666666671</v>
      </c>
      <c r="J281" s="302">
        <v>258.83333333333337</v>
      </c>
      <c r="K281" s="301">
        <v>253</v>
      </c>
      <c r="L281" s="301">
        <v>247.4</v>
      </c>
      <c r="M281" s="301">
        <v>0.98196000000000006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1791.8</v>
      </c>
      <c r="D282" s="302">
        <v>1810.0166666666667</v>
      </c>
      <c r="E282" s="302">
        <v>1765.8333333333333</v>
      </c>
      <c r="F282" s="302">
        <v>1739.8666666666666</v>
      </c>
      <c r="G282" s="302">
        <v>1695.6833333333332</v>
      </c>
      <c r="H282" s="302">
        <v>1835.9833333333333</v>
      </c>
      <c r="I282" s="302">
        <v>1880.1666666666667</v>
      </c>
      <c r="J282" s="302">
        <v>1906.1333333333334</v>
      </c>
      <c r="K282" s="301">
        <v>1854.2</v>
      </c>
      <c r="L282" s="301">
        <v>1784.05</v>
      </c>
      <c r="M282" s="301">
        <v>28.599499999999999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510</v>
      </c>
      <c r="D283" s="302">
        <v>513.13333333333333</v>
      </c>
      <c r="E283" s="302">
        <v>504.26666666666665</v>
      </c>
      <c r="F283" s="302">
        <v>498.5333333333333</v>
      </c>
      <c r="G283" s="302">
        <v>489.66666666666663</v>
      </c>
      <c r="H283" s="302">
        <v>518.86666666666667</v>
      </c>
      <c r="I283" s="302">
        <v>527.73333333333323</v>
      </c>
      <c r="J283" s="302">
        <v>533.4666666666667</v>
      </c>
      <c r="K283" s="301">
        <v>522</v>
      </c>
      <c r="L283" s="301">
        <v>507.4</v>
      </c>
      <c r="M283" s="301">
        <v>7.3136700000000001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596.15</v>
      </c>
      <c r="D284" s="302">
        <v>593.83333333333337</v>
      </c>
      <c r="E284" s="302">
        <v>584.81666666666672</v>
      </c>
      <c r="F284" s="302">
        <v>573.48333333333335</v>
      </c>
      <c r="G284" s="302">
        <v>564.4666666666667</v>
      </c>
      <c r="H284" s="302">
        <v>605.16666666666674</v>
      </c>
      <c r="I284" s="302">
        <v>614.18333333333339</v>
      </c>
      <c r="J284" s="302">
        <v>625.51666666666677</v>
      </c>
      <c r="K284" s="301">
        <v>602.85</v>
      </c>
      <c r="L284" s="301">
        <v>582.5</v>
      </c>
      <c r="M284" s="301">
        <v>1.6737599999999999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214.95</v>
      </c>
      <c r="D285" s="302">
        <v>215.79999999999998</v>
      </c>
      <c r="E285" s="302">
        <v>212.14999999999998</v>
      </c>
      <c r="F285" s="302">
        <v>209.35</v>
      </c>
      <c r="G285" s="302">
        <v>205.7</v>
      </c>
      <c r="H285" s="302">
        <v>218.59999999999997</v>
      </c>
      <c r="I285" s="302">
        <v>222.25</v>
      </c>
      <c r="J285" s="302">
        <v>225.04999999999995</v>
      </c>
      <c r="K285" s="301">
        <v>219.45</v>
      </c>
      <c r="L285" s="301">
        <v>213</v>
      </c>
      <c r="M285" s="301">
        <v>2.38381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1373.9</v>
      </c>
      <c r="D286" s="302">
        <v>1371.4666666666665</v>
      </c>
      <c r="E286" s="302">
        <v>1342.9333333333329</v>
      </c>
      <c r="F286" s="302">
        <v>1311.9666666666665</v>
      </c>
      <c r="G286" s="302">
        <v>1283.4333333333329</v>
      </c>
      <c r="H286" s="302">
        <v>1402.4333333333329</v>
      </c>
      <c r="I286" s="302">
        <v>1430.9666666666662</v>
      </c>
      <c r="J286" s="302">
        <v>1461.9333333333329</v>
      </c>
      <c r="K286" s="301">
        <v>1400</v>
      </c>
      <c r="L286" s="301">
        <v>1340.5</v>
      </c>
      <c r="M286" s="301">
        <v>0.17943999999999999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547.75</v>
      </c>
      <c r="D287" s="302">
        <v>549.15</v>
      </c>
      <c r="E287" s="302">
        <v>540.75</v>
      </c>
      <c r="F287" s="302">
        <v>533.75</v>
      </c>
      <c r="G287" s="302">
        <v>525.35</v>
      </c>
      <c r="H287" s="302">
        <v>556.15</v>
      </c>
      <c r="I287" s="302">
        <v>564.54999999999984</v>
      </c>
      <c r="J287" s="302">
        <v>571.54999999999995</v>
      </c>
      <c r="K287" s="301">
        <v>557.54999999999995</v>
      </c>
      <c r="L287" s="301">
        <v>542.15</v>
      </c>
      <c r="M287" s="301">
        <v>0.55157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73.7</v>
      </c>
      <c r="D288" s="302">
        <v>74.25</v>
      </c>
      <c r="E288" s="302">
        <v>72.55</v>
      </c>
      <c r="F288" s="302">
        <v>71.399999999999991</v>
      </c>
      <c r="G288" s="302">
        <v>69.699999999999989</v>
      </c>
      <c r="H288" s="302">
        <v>75.400000000000006</v>
      </c>
      <c r="I288" s="302">
        <v>77.099999999999994</v>
      </c>
      <c r="J288" s="302">
        <v>78.250000000000014</v>
      </c>
      <c r="K288" s="301">
        <v>75.95</v>
      </c>
      <c r="L288" s="301">
        <v>73.099999999999994</v>
      </c>
      <c r="M288" s="301">
        <v>58.342700000000001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2077.4</v>
      </c>
      <c r="D289" s="302">
        <v>2085.8333333333335</v>
      </c>
      <c r="E289" s="302">
        <v>2051.666666666667</v>
      </c>
      <c r="F289" s="302">
        <v>2025.9333333333334</v>
      </c>
      <c r="G289" s="302">
        <v>1991.7666666666669</v>
      </c>
      <c r="H289" s="302">
        <v>2111.5666666666671</v>
      </c>
      <c r="I289" s="302">
        <v>2145.733333333334</v>
      </c>
      <c r="J289" s="302">
        <v>2171.4666666666672</v>
      </c>
      <c r="K289" s="301">
        <v>2120</v>
      </c>
      <c r="L289" s="301">
        <v>2060.1</v>
      </c>
      <c r="M289" s="301">
        <v>1.97302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259.5</v>
      </c>
      <c r="D290" s="302">
        <v>260.3</v>
      </c>
      <c r="E290" s="302">
        <v>252.70000000000005</v>
      </c>
      <c r="F290" s="302">
        <v>245.90000000000003</v>
      </c>
      <c r="G290" s="302">
        <v>238.30000000000007</v>
      </c>
      <c r="H290" s="302">
        <v>267.10000000000002</v>
      </c>
      <c r="I290" s="302">
        <v>274.70000000000005</v>
      </c>
      <c r="J290" s="302">
        <v>281.5</v>
      </c>
      <c r="K290" s="301">
        <v>267.89999999999998</v>
      </c>
      <c r="L290" s="301">
        <v>253.5</v>
      </c>
      <c r="M290" s="301">
        <v>3.7254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546.65</v>
      </c>
      <c r="D291" s="302">
        <v>547.85</v>
      </c>
      <c r="E291" s="302">
        <v>542.85</v>
      </c>
      <c r="F291" s="302">
        <v>539.04999999999995</v>
      </c>
      <c r="G291" s="302">
        <v>534.04999999999995</v>
      </c>
      <c r="H291" s="302">
        <v>551.65000000000009</v>
      </c>
      <c r="I291" s="302">
        <v>556.65000000000009</v>
      </c>
      <c r="J291" s="302">
        <v>560.45000000000016</v>
      </c>
      <c r="K291" s="301">
        <v>552.85</v>
      </c>
      <c r="L291" s="301">
        <v>544.04999999999995</v>
      </c>
      <c r="M291" s="301">
        <v>3.6292599999999999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9185.5499999999993</v>
      </c>
      <c r="D292" s="302">
        <v>9144.5500000000011</v>
      </c>
      <c r="E292" s="302">
        <v>9041.1000000000022</v>
      </c>
      <c r="F292" s="302">
        <v>8896.6500000000015</v>
      </c>
      <c r="G292" s="302">
        <v>8793.2000000000025</v>
      </c>
      <c r="H292" s="302">
        <v>9289.0000000000018</v>
      </c>
      <c r="I292" s="302">
        <v>9392.4500000000025</v>
      </c>
      <c r="J292" s="302">
        <v>9536.9000000000015</v>
      </c>
      <c r="K292" s="301">
        <v>9248</v>
      </c>
      <c r="L292" s="301">
        <v>9000.1</v>
      </c>
      <c r="M292" s="301">
        <v>1.668E-2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65.599999999999994</v>
      </c>
      <c r="D293" s="302">
        <v>65.816666666666663</v>
      </c>
      <c r="E293" s="302">
        <v>64.783333333333331</v>
      </c>
      <c r="F293" s="302">
        <v>63.966666666666669</v>
      </c>
      <c r="G293" s="302">
        <v>62.933333333333337</v>
      </c>
      <c r="H293" s="302">
        <v>66.633333333333326</v>
      </c>
      <c r="I293" s="302">
        <v>67.666666666666657</v>
      </c>
      <c r="J293" s="302">
        <v>68.48333333333332</v>
      </c>
      <c r="K293" s="301">
        <v>66.849999999999994</v>
      </c>
      <c r="L293" s="301">
        <v>65</v>
      </c>
      <c r="M293" s="301">
        <v>16.199149999999999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334.65</v>
      </c>
      <c r="D294" s="302">
        <v>335.04999999999995</v>
      </c>
      <c r="E294" s="302">
        <v>332.14999999999992</v>
      </c>
      <c r="F294" s="302">
        <v>329.65</v>
      </c>
      <c r="G294" s="302">
        <v>326.74999999999994</v>
      </c>
      <c r="H294" s="302">
        <v>337.5499999999999</v>
      </c>
      <c r="I294" s="302">
        <v>340.45</v>
      </c>
      <c r="J294" s="302">
        <v>342.94999999999987</v>
      </c>
      <c r="K294" s="301">
        <v>337.95</v>
      </c>
      <c r="L294" s="301">
        <v>332.55</v>
      </c>
      <c r="M294" s="301">
        <v>28.447230000000001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3025.35</v>
      </c>
      <c r="D295" s="302">
        <v>3008.7833333333333</v>
      </c>
      <c r="E295" s="302">
        <v>2967.5666666666666</v>
      </c>
      <c r="F295" s="302">
        <v>2909.7833333333333</v>
      </c>
      <c r="G295" s="302">
        <v>2868.5666666666666</v>
      </c>
      <c r="H295" s="302">
        <v>3066.5666666666666</v>
      </c>
      <c r="I295" s="302">
        <v>3107.7833333333328</v>
      </c>
      <c r="J295" s="302">
        <v>3165.5666666666666</v>
      </c>
      <c r="K295" s="301">
        <v>3050</v>
      </c>
      <c r="L295" s="301">
        <v>2951</v>
      </c>
      <c r="M295" s="301">
        <v>0.36209999999999998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1097.75</v>
      </c>
      <c r="D296" s="302">
        <v>1093.2166666666667</v>
      </c>
      <c r="E296" s="302">
        <v>1081.6333333333334</v>
      </c>
      <c r="F296" s="302">
        <v>1065.5166666666667</v>
      </c>
      <c r="G296" s="302">
        <v>1053.9333333333334</v>
      </c>
      <c r="H296" s="302">
        <v>1109.3333333333335</v>
      </c>
      <c r="I296" s="302">
        <v>1120.9166666666665</v>
      </c>
      <c r="J296" s="302">
        <v>1137.0333333333335</v>
      </c>
      <c r="K296" s="301">
        <v>1104.8</v>
      </c>
      <c r="L296" s="301">
        <v>1077.0999999999999</v>
      </c>
      <c r="M296" s="301">
        <v>6.3219399999999997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1585.1</v>
      </c>
      <c r="D297" s="302">
        <v>1582.8833333333332</v>
      </c>
      <c r="E297" s="302">
        <v>1571.2666666666664</v>
      </c>
      <c r="F297" s="302">
        <v>1557.4333333333332</v>
      </c>
      <c r="G297" s="302">
        <v>1545.8166666666664</v>
      </c>
      <c r="H297" s="302">
        <v>1596.7166666666665</v>
      </c>
      <c r="I297" s="302">
        <v>1608.3333333333333</v>
      </c>
      <c r="J297" s="302">
        <v>1622.1666666666665</v>
      </c>
      <c r="K297" s="301">
        <v>1594.5</v>
      </c>
      <c r="L297" s="301">
        <v>1569.05</v>
      </c>
      <c r="M297" s="301">
        <v>13.37799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4331.45</v>
      </c>
      <c r="D298" s="302">
        <v>4315.9000000000005</v>
      </c>
      <c r="E298" s="302">
        <v>4280.5500000000011</v>
      </c>
      <c r="F298" s="302">
        <v>4229.6500000000005</v>
      </c>
      <c r="G298" s="302">
        <v>4194.3000000000011</v>
      </c>
      <c r="H298" s="302">
        <v>4366.8000000000011</v>
      </c>
      <c r="I298" s="302">
        <v>4402.1500000000015</v>
      </c>
      <c r="J298" s="302">
        <v>4453.0500000000011</v>
      </c>
      <c r="K298" s="301">
        <v>4351.25</v>
      </c>
      <c r="L298" s="301">
        <v>4265</v>
      </c>
      <c r="M298" s="301">
        <v>2.66771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3446.9</v>
      </c>
      <c r="D299" s="302">
        <v>3444.3166666666671</v>
      </c>
      <c r="E299" s="302">
        <v>3413.6333333333341</v>
      </c>
      <c r="F299" s="302">
        <v>3380.3666666666672</v>
      </c>
      <c r="G299" s="302">
        <v>3349.6833333333343</v>
      </c>
      <c r="H299" s="302">
        <v>3477.5833333333339</v>
      </c>
      <c r="I299" s="302">
        <v>3508.2666666666673</v>
      </c>
      <c r="J299" s="302">
        <v>3541.5333333333338</v>
      </c>
      <c r="K299" s="301">
        <v>3475</v>
      </c>
      <c r="L299" s="301">
        <v>3411.05</v>
      </c>
      <c r="M299" s="301">
        <v>1.5815999999999999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618.65</v>
      </c>
      <c r="D300" s="302">
        <v>618.01666666666665</v>
      </c>
      <c r="E300" s="302">
        <v>612.63333333333333</v>
      </c>
      <c r="F300" s="302">
        <v>606.61666666666667</v>
      </c>
      <c r="G300" s="302">
        <v>601.23333333333335</v>
      </c>
      <c r="H300" s="302">
        <v>624.0333333333333</v>
      </c>
      <c r="I300" s="302">
        <v>629.41666666666652</v>
      </c>
      <c r="J300" s="302">
        <v>635.43333333333328</v>
      </c>
      <c r="K300" s="301">
        <v>623.4</v>
      </c>
      <c r="L300" s="301">
        <v>612</v>
      </c>
      <c r="M300" s="301">
        <v>4.8951500000000001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1886.1</v>
      </c>
      <c r="D301" s="302">
        <v>1899.3666666666668</v>
      </c>
      <c r="E301" s="302">
        <v>1850.7333333333336</v>
      </c>
      <c r="F301" s="302">
        <v>1815.3666666666668</v>
      </c>
      <c r="G301" s="302">
        <v>1766.7333333333336</v>
      </c>
      <c r="H301" s="302">
        <v>1934.7333333333336</v>
      </c>
      <c r="I301" s="302">
        <v>1983.3666666666668</v>
      </c>
      <c r="J301" s="302">
        <v>2018.7333333333336</v>
      </c>
      <c r="K301" s="301">
        <v>1948</v>
      </c>
      <c r="L301" s="301">
        <v>1864</v>
      </c>
      <c r="M301" s="301">
        <v>0.41436000000000001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336.15</v>
      </c>
      <c r="D302" s="302">
        <v>335.86666666666662</v>
      </c>
      <c r="E302" s="302">
        <v>333.03333333333325</v>
      </c>
      <c r="F302" s="302">
        <v>329.91666666666663</v>
      </c>
      <c r="G302" s="302">
        <v>327.08333333333326</v>
      </c>
      <c r="H302" s="302">
        <v>338.98333333333323</v>
      </c>
      <c r="I302" s="302">
        <v>341.81666666666661</v>
      </c>
      <c r="J302" s="302">
        <v>344.93333333333322</v>
      </c>
      <c r="K302" s="301">
        <v>338.7</v>
      </c>
      <c r="L302" s="301">
        <v>332.75</v>
      </c>
      <c r="M302" s="301">
        <v>3.3970199999999999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1036.5</v>
      </c>
      <c r="D303" s="302">
        <v>1035.5333333333333</v>
      </c>
      <c r="E303" s="302">
        <v>1027.5666666666666</v>
      </c>
      <c r="F303" s="302">
        <v>1018.6333333333332</v>
      </c>
      <c r="G303" s="302">
        <v>1010.6666666666665</v>
      </c>
      <c r="H303" s="302">
        <v>1044.4666666666667</v>
      </c>
      <c r="I303" s="302">
        <v>1052.4333333333334</v>
      </c>
      <c r="J303" s="302">
        <v>1061.3666666666668</v>
      </c>
      <c r="K303" s="301">
        <v>1043.5</v>
      </c>
      <c r="L303" s="301">
        <v>1026.5999999999999</v>
      </c>
      <c r="M303" s="301">
        <v>24.25545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184.2</v>
      </c>
      <c r="D304" s="302">
        <v>184.20000000000002</v>
      </c>
      <c r="E304" s="302">
        <v>182.25000000000003</v>
      </c>
      <c r="F304" s="302">
        <v>180.3</v>
      </c>
      <c r="G304" s="302">
        <v>178.35000000000002</v>
      </c>
      <c r="H304" s="302">
        <v>186.15000000000003</v>
      </c>
      <c r="I304" s="302">
        <v>188.10000000000002</v>
      </c>
      <c r="J304" s="302">
        <v>190.05000000000004</v>
      </c>
      <c r="K304" s="301">
        <v>186.15</v>
      </c>
      <c r="L304" s="301">
        <v>182.25</v>
      </c>
      <c r="M304" s="301">
        <v>13.989470000000001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16.7</v>
      </c>
      <c r="D305" s="302">
        <v>16.650000000000002</v>
      </c>
      <c r="E305" s="302">
        <v>16.550000000000004</v>
      </c>
      <c r="F305" s="302">
        <v>16.400000000000002</v>
      </c>
      <c r="G305" s="302">
        <v>16.300000000000004</v>
      </c>
      <c r="H305" s="302">
        <v>16.800000000000004</v>
      </c>
      <c r="I305" s="302">
        <v>16.900000000000006</v>
      </c>
      <c r="J305" s="302">
        <v>17.050000000000004</v>
      </c>
      <c r="K305" s="301">
        <v>16.75</v>
      </c>
      <c r="L305" s="301">
        <v>16.5</v>
      </c>
      <c r="M305" s="301">
        <v>10.6233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198.5</v>
      </c>
      <c r="D306" s="302">
        <v>199.61666666666667</v>
      </c>
      <c r="E306" s="302">
        <v>194.23333333333335</v>
      </c>
      <c r="F306" s="302">
        <v>189.96666666666667</v>
      </c>
      <c r="G306" s="302">
        <v>184.58333333333334</v>
      </c>
      <c r="H306" s="302">
        <v>203.88333333333335</v>
      </c>
      <c r="I306" s="302">
        <v>209.26666666666668</v>
      </c>
      <c r="J306" s="302">
        <v>213.53333333333336</v>
      </c>
      <c r="K306" s="301">
        <v>205</v>
      </c>
      <c r="L306" s="301">
        <v>195.35</v>
      </c>
      <c r="M306" s="301">
        <v>2.4180000000000001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471.25</v>
      </c>
      <c r="D307" s="302">
        <v>471.41666666666669</v>
      </c>
      <c r="E307" s="302">
        <v>464.03333333333336</v>
      </c>
      <c r="F307" s="302">
        <v>456.81666666666666</v>
      </c>
      <c r="G307" s="302">
        <v>449.43333333333334</v>
      </c>
      <c r="H307" s="302">
        <v>478.63333333333338</v>
      </c>
      <c r="I307" s="302">
        <v>486.01666666666671</v>
      </c>
      <c r="J307" s="302">
        <v>493.23333333333341</v>
      </c>
      <c r="K307" s="301">
        <v>478.8</v>
      </c>
      <c r="L307" s="301">
        <v>464.2</v>
      </c>
      <c r="M307" s="301">
        <v>0.23511000000000001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92.6</v>
      </c>
      <c r="D308" s="302">
        <v>93.183333333333323</v>
      </c>
      <c r="E308" s="302">
        <v>91.566666666666649</v>
      </c>
      <c r="F308" s="302">
        <v>90.533333333333331</v>
      </c>
      <c r="G308" s="302">
        <v>88.916666666666657</v>
      </c>
      <c r="H308" s="302">
        <v>94.21666666666664</v>
      </c>
      <c r="I308" s="302">
        <v>95.833333333333314</v>
      </c>
      <c r="J308" s="302">
        <v>96.866666666666632</v>
      </c>
      <c r="K308" s="301">
        <v>94.8</v>
      </c>
      <c r="L308" s="301">
        <v>92.15</v>
      </c>
      <c r="M308" s="301">
        <v>37.046520000000001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492.55</v>
      </c>
      <c r="D309" s="302">
        <v>492.01666666666665</v>
      </c>
      <c r="E309" s="302">
        <v>487.5333333333333</v>
      </c>
      <c r="F309" s="302">
        <v>482.51666666666665</v>
      </c>
      <c r="G309" s="302">
        <v>478.0333333333333</v>
      </c>
      <c r="H309" s="302">
        <v>497.0333333333333</v>
      </c>
      <c r="I309" s="302">
        <v>501.51666666666665</v>
      </c>
      <c r="J309" s="302">
        <v>506.5333333333333</v>
      </c>
      <c r="K309" s="301">
        <v>496.5</v>
      </c>
      <c r="L309" s="301">
        <v>487</v>
      </c>
      <c r="M309" s="301">
        <v>21.686039999999998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7935.1</v>
      </c>
      <c r="D310" s="302">
        <v>7916.4333333333334</v>
      </c>
      <c r="E310" s="302">
        <v>7844.666666666667</v>
      </c>
      <c r="F310" s="302">
        <v>7754.2333333333336</v>
      </c>
      <c r="G310" s="302">
        <v>7682.4666666666672</v>
      </c>
      <c r="H310" s="302">
        <v>8006.8666666666668</v>
      </c>
      <c r="I310" s="302">
        <v>8078.6333333333332</v>
      </c>
      <c r="J310" s="302">
        <v>8169.0666666666666</v>
      </c>
      <c r="K310" s="301">
        <v>7988.2</v>
      </c>
      <c r="L310" s="301">
        <v>7826</v>
      </c>
      <c r="M310" s="301">
        <v>4.4292100000000003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2596.6</v>
      </c>
      <c r="D311" s="302">
        <v>2593.7333333333331</v>
      </c>
      <c r="E311" s="302">
        <v>2577.4166666666661</v>
      </c>
      <c r="F311" s="302">
        <v>2558.2333333333331</v>
      </c>
      <c r="G311" s="302">
        <v>2541.9166666666661</v>
      </c>
      <c r="H311" s="302">
        <v>2612.9166666666661</v>
      </c>
      <c r="I311" s="302">
        <v>2629.2333333333327</v>
      </c>
      <c r="J311" s="302">
        <v>2648.4166666666661</v>
      </c>
      <c r="K311" s="301">
        <v>2610.0500000000002</v>
      </c>
      <c r="L311" s="301">
        <v>2574.5500000000002</v>
      </c>
      <c r="M311" s="301">
        <v>0.1978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357.35</v>
      </c>
      <c r="D312" s="302">
        <v>357.76666666666671</v>
      </c>
      <c r="E312" s="302">
        <v>353.18333333333339</v>
      </c>
      <c r="F312" s="302">
        <v>349.01666666666671</v>
      </c>
      <c r="G312" s="302">
        <v>344.43333333333339</v>
      </c>
      <c r="H312" s="302">
        <v>361.93333333333339</v>
      </c>
      <c r="I312" s="302">
        <v>366.51666666666677</v>
      </c>
      <c r="J312" s="302">
        <v>370.68333333333339</v>
      </c>
      <c r="K312" s="301">
        <v>362.35</v>
      </c>
      <c r="L312" s="301">
        <v>353.6</v>
      </c>
      <c r="M312" s="301">
        <v>3.9481299999999999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268.05</v>
      </c>
      <c r="D313" s="302">
        <v>267.61666666666673</v>
      </c>
      <c r="E313" s="302">
        <v>264.63333333333344</v>
      </c>
      <c r="F313" s="302">
        <v>261.2166666666667</v>
      </c>
      <c r="G313" s="302">
        <v>258.23333333333341</v>
      </c>
      <c r="H313" s="302">
        <v>271.03333333333347</v>
      </c>
      <c r="I313" s="302">
        <v>274.01666666666671</v>
      </c>
      <c r="J313" s="302">
        <v>277.43333333333351</v>
      </c>
      <c r="K313" s="301">
        <v>270.60000000000002</v>
      </c>
      <c r="L313" s="301">
        <v>264.2</v>
      </c>
      <c r="M313" s="301">
        <v>1.52494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786.35</v>
      </c>
      <c r="D314" s="302">
        <v>782.5333333333333</v>
      </c>
      <c r="E314" s="302">
        <v>776.31666666666661</v>
      </c>
      <c r="F314" s="302">
        <v>766.2833333333333</v>
      </c>
      <c r="G314" s="302">
        <v>760.06666666666661</v>
      </c>
      <c r="H314" s="302">
        <v>792.56666666666661</v>
      </c>
      <c r="I314" s="302">
        <v>798.7833333333333</v>
      </c>
      <c r="J314" s="302">
        <v>808.81666666666661</v>
      </c>
      <c r="K314" s="301">
        <v>788.75</v>
      </c>
      <c r="L314" s="301">
        <v>772.5</v>
      </c>
      <c r="M314" s="301">
        <v>8.2921300000000002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1296.4000000000001</v>
      </c>
      <c r="D315" s="302">
        <v>1296.1499999999999</v>
      </c>
      <c r="E315" s="302">
        <v>1277.2999999999997</v>
      </c>
      <c r="F315" s="302">
        <v>1258.1999999999998</v>
      </c>
      <c r="G315" s="302">
        <v>1239.3499999999997</v>
      </c>
      <c r="H315" s="302">
        <v>1315.2499999999998</v>
      </c>
      <c r="I315" s="302">
        <v>1334.0999999999997</v>
      </c>
      <c r="J315" s="302">
        <v>1353.1999999999998</v>
      </c>
      <c r="K315" s="301">
        <v>1315</v>
      </c>
      <c r="L315" s="301">
        <v>1277.05</v>
      </c>
      <c r="M315" s="301">
        <v>1.6751499999999999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1585.8</v>
      </c>
      <c r="D316" s="302">
        <v>1581.5</v>
      </c>
      <c r="E316" s="302">
        <v>1535.05</v>
      </c>
      <c r="F316" s="302">
        <v>1484.3</v>
      </c>
      <c r="G316" s="302">
        <v>1437.85</v>
      </c>
      <c r="H316" s="302">
        <v>1632.25</v>
      </c>
      <c r="I316" s="302">
        <v>1678.6999999999998</v>
      </c>
      <c r="J316" s="302">
        <v>1729.45</v>
      </c>
      <c r="K316" s="301">
        <v>1627.95</v>
      </c>
      <c r="L316" s="301">
        <v>1530.75</v>
      </c>
      <c r="M316" s="301">
        <v>4.4516099999999996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829.4</v>
      </c>
      <c r="D317" s="302">
        <v>827.66666666666663</v>
      </c>
      <c r="E317" s="302">
        <v>823.7833333333333</v>
      </c>
      <c r="F317" s="302">
        <v>818.16666666666663</v>
      </c>
      <c r="G317" s="302">
        <v>814.2833333333333</v>
      </c>
      <c r="H317" s="302">
        <v>833.2833333333333</v>
      </c>
      <c r="I317" s="302">
        <v>837.16666666666674</v>
      </c>
      <c r="J317" s="302">
        <v>842.7833333333333</v>
      </c>
      <c r="K317" s="301">
        <v>831.55</v>
      </c>
      <c r="L317" s="301">
        <v>822.05</v>
      </c>
      <c r="M317" s="301">
        <v>2.89419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765.65</v>
      </c>
      <c r="D318" s="302">
        <v>763.98333333333323</v>
      </c>
      <c r="E318" s="302">
        <v>757.96666666666647</v>
      </c>
      <c r="F318" s="302">
        <v>750.28333333333319</v>
      </c>
      <c r="G318" s="302">
        <v>744.26666666666642</v>
      </c>
      <c r="H318" s="302">
        <v>771.66666666666652</v>
      </c>
      <c r="I318" s="302">
        <v>777.68333333333317</v>
      </c>
      <c r="J318" s="302">
        <v>785.36666666666656</v>
      </c>
      <c r="K318" s="301">
        <v>770</v>
      </c>
      <c r="L318" s="301">
        <v>756.3</v>
      </c>
      <c r="M318" s="301">
        <v>2.9186200000000002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222.2</v>
      </c>
      <c r="D319" s="302">
        <v>221.65</v>
      </c>
      <c r="E319" s="302">
        <v>219.60000000000002</v>
      </c>
      <c r="F319" s="302">
        <v>217.00000000000003</v>
      </c>
      <c r="G319" s="302">
        <v>214.95000000000005</v>
      </c>
      <c r="H319" s="302">
        <v>224.25</v>
      </c>
      <c r="I319" s="302">
        <v>226.3</v>
      </c>
      <c r="J319" s="302">
        <v>228.89999999999998</v>
      </c>
      <c r="K319" s="301">
        <v>223.7</v>
      </c>
      <c r="L319" s="301">
        <v>219.05</v>
      </c>
      <c r="M319" s="301">
        <v>1.37418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169.15</v>
      </c>
      <c r="D320" s="302">
        <v>169.23333333333332</v>
      </c>
      <c r="E320" s="302">
        <v>168.11666666666665</v>
      </c>
      <c r="F320" s="302">
        <v>167.08333333333331</v>
      </c>
      <c r="G320" s="302">
        <v>165.96666666666664</v>
      </c>
      <c r="H320" s="302">
        <v>170.26666666666665</v>
      </c>
      <c r="I320" s="302">
        <v>171.38333333333333</v>
      </c>
      <c r="J320" s="302">
        <v>172.41666666666666</v>
      </c>
      <c r="K320" s="301">
        <v>170.35</v>
      </c>
      <c r="L320" s="301">
        <v>168.2</v>
      </c>
      <c r="M320" s="301">
        <v>0.62402999999999997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195.3</v>
      </c>
      <c r="D321" s="302">
        <v>195.93333333333331</v>
      </c>
      <c r="E321" s="302">
        <v>192.36666666666662</v>
      </c>
      <c r="F321" s="302">
        <v>189.43333333333331</v>
      </c>
      <c r="G321" s="302">
        <v>185.86666666666662</v>
      </c>
      <c r="H321" s="302">
        <v>198.86666666666662</v>
      </c>
      <c r="I321" s="302">
        <v>202.43333333333328</v>
      </c>
      <c r="J321" s="302">
        <v>205.36666666666662</v>
      </c>
      <c r="K321" s="301">
        <v>199.5</v>
      </c>
      <c r="L321" s="301">
        <v>193</v>
      </c>
      <c r="M321" s="301">
        <v>3.9130199999999999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865.65</v>
      </c>
      <c r="D322" s="302">
        <v>865.69999999999993</v>
      </c>
      <c r="E322" s="302">
        <v>857.99999999999989</v>
      </c>
      <c r="F322" s="302">
        <v>850.34999999999991</v>
      </c>
      <c r="G322" s="302">
        <v>842.64999999999986</v>
      </c>
      <c r="H322" s="302">
        <v>873.34999999999991</v>
      </c>
      <c r="I322" s="302">
        <v>881.05</v>
      </c>
      <c r="J322" s="302">
        <v>888.69999999999993</v>
      </c>
      <c r="K322" s="301">
        <v>873.4</v>
      </c>
      <c r="L322" s="301">
        <v>858.05</v>
      </c>
      <c r="M322" s="301">
        <v>2.4913699999999999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3062.25</v>
      </c>
      <c r="D323" s="302">
        <v>3056.1666666666665</v>
      </c>
      <c r="E323" s="302">
        <v>3027.333333333333</v>
      </c>
      <c r="F323" s="302">
        <v>2992.4166666666665</v>
      </c>
      <c r="G323" s="302">
        <v>2963.583333333333</v>
      </c>
      <c r="H323" s="302">
        <v>3091.083333333333</v>
      </c>
      <c r="I323" s="302">
        <v>3119.9166666666661</v>
      </c>
      <c r="J323" s="302">
        <v>3154.833333333333</v>
      </c>
      <c r="K323" s="301">
        <v>3085</v>
      </c>
      <c r="L323" s="301">
        <v>3021.25</v>
      </c>
      <c r="M323" s="301">
        <v>3.3436599999999999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39.450000000000003</v>
      </c>
      <c r="D324" s="302">
        <v>39.6</v>
      </c>
      <c r="E324" s="302">
        <v>39.200000000000003</v>
      </c>
      <c r="F324" s="302">
        <v>38.950000000000003</v>
      </c>
      <c r="G324" s="302">
        <v>38.550000000000004</v>
      </c>
      <c r="H324" s="302">
        <v>39.85</v>
      </c>
      <c r="I324" s="302">
        <v>40.249999999999993</v>
      </c>
      <c r="J324" s="302">
        <v>40.5</v>
      </c>
      <c r="K324" s="301">
        <v>40</v>
      </c>
      <c r="L324" s="301">
        <v>39.35</v>
      </c>
      <c r="M324" s="301">
        <v>4.8181599999999998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154.55000000000001</v>
      </c>
      <c r="D325" s="302">
        <v>154.71666666666667</v>
      </c>
      <c r="E325" s="302">
        <v>153.43333333333334</v>
      </c>
      <c r="F325" s="302">
        <v>152.31666666666666</v>
      </c>
      <c r="G325" s="302">
        <v>151.03333333333333</v>
      </c>
      <c r="H325" s="302">
        <v>155.83333333333334</v>
      </c>
      <c r="I325" s="302">
        <v>157.1166666666667</v>
      </c>
      <c r="J325" s="302">
        <v>158.23333333333335</v>
      </c>
      <c r="K325" s="301">
        <v>156</v>
      </c>
      <c r="L325" s="301">
        <v>153.6</v>
      </c>
      <c r="M325" s="301">
        <v>1.0832999999999999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787.85</v>
      </c>
      <c r="D326" s="302">
        <v>793.2166666666667</v>
      </c>
      <c r="E326" s="302">
        <v>779.63333333333344</v>
      </c>
      <c r="F326" s="302">
        <v>771.41666666666674</v>
      </c>
      <c r="G326" s="302">
        <v>757.83333333333348</v>
      </c>
      <c r="H326" s="302">
        <v>801.43333333333339</v>
      </c>
      <c r="I326" s="302">
        <v>815.01666666666665</v>
      </c>
      <c r="J326" s="302">
        <v>823.23333333333335</v>
      </c>
      <c r="K326" s="301">
        <v>806.8</v>
      </c>
      <c r="L326" s="301">
        <v>785</v>
      </c>
      <c r="M326" s="301">
        <v>0.21998999999999999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2507.85</v>
      </c>
      <c r="D327" s="302">
        <v>2525.4166666666665</v>
      </c>
      <c r="E327" s="302">
        <v>2474.083333333333</v>
      </c>
      <c r="F327" s="302">
        <v>2440.3166666666666</v>
      </c>
      <c r="G327" s="302">
        <v>2388.9833333333331</v>
      </c>
      <c r="H327" s="302">
        <v>2559.1833333333329</v>
      </c>
      <c r="I327" s="302">
        <v>2610.516666666666</v>
      </c>
      <c r="J327" s="302">
        <v>2644.2833333333328</v>
      </c>
      <c r="K327" s="301">
        <v>2576.75</v>
      </c>
      <c r="L327" s="301">
        <v>2491.65</v>
      </c>
      <c r="M327" s="301">
        <v>3.7330199999999998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69952.25</v>
      </c>
      <c r="D328" s="302">
        <v>70071.916666666672</v>
      </c>
      <c r="E328" s="302">
        <v>69598.833333333343</v>
      </c>
      <c r="F328" s="302">
        <v>69245.416666666672</v>
      </c>
      <c r="G328" s="302">
        <v>68772.333333333343</v>
      </c>
      <c r="H328" s="302">
        <v>70425.333333333343</v>
      </c>
      <c r="I328" s="302">
        <v>70898.416666666686</v>
      </c>
      <c r="J328" s="302">
        <v>71251.833333333343</v>
      </c>
      <c r="K328" s="301">
        <v>70545</v>
      </c>
      <c r="L328" s="301">
        <v>69718.5</v>
      </c>
      <c r="M328" s="301">
        <v>6.3640000000000002E-2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120</v>
      </c>
      <c r="D329" s="302">
        <v>119.53333333333335</v>
      </c>
      <c r="E329" s="302">
        <v>115.76666666666669</v>
      </c>
      <c r="F329" s="302">
        <v>111.53333333333335</v>
      </c>
      <c r="G329" s="302">
        <v>107.76666666666669</v>
      </c>
      <c r="H329" s="302">
        <v>123.76666666666669</v>
      </c>
      <c r="I329" s="302">
        <v>127.53333333333335</v>
      </c>
      <c r="J329" s="302">
        <v>131.76666666666671</v>
      </c>
      <c r="K329" s="301">
        <v>123.3</v>
      </c>
      <c r="L329" s="301">
        <v>115.3</v>
      </c>
      <c r="M329" s="301">
        <v>314.13702999999998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1062.3499999999999</v>
      </c>
      <c r="D330" s="302">
        <v>1062.8</v>
      </c>
      <c r="E330" s="302">
        <v>1054.5999999999999</v>
      </c>
      <c r="F330" s="302">
        <v>1046.8499999999999</v>
      </c>
      <c r="G330" s="302">
        <v>1038.6499999999999</v>
      </c>
      <c r="H330" s="302">
        <v>1070.55</v>
      </c>
      <c r="I330" s="302">
        <v>1078.7500000000002</v>
      </c>
      <c r="J330" s="302">
        <v>1086.5</v>
      </c>
      <c r="K330" s="301">
        <v>1071</v>
      </c>
      <c r="L330" s="301">
        <v>1055.05</v>
      </c>
      <c r="M330" s="301">
        <v>7.6265799999999997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282.14999999999998</v>
      </c>
      <c r="D331" s="302">
        <v>282.7</v>
      </c>
      <c r="E331" s="302">
        <v>278.89999999999998</v>
      </c>
      <c r="F331" s="302">
        <v>275.64999999999998</v>
      </c>
      <c r="G331" s="302">
        <v>271.84999999999997</v>
      </c>
      <c r="H331" s="302">
        <v>285.95</v>
      </c>
      <c r="I331" s="302">
        <v>289.75000000000006</v>
      </c>
      <c r="J331" s="302">
        <v>293</v>
      </c>
      <c r="K331" s="301">
        <v>286.5</v>
      </c>
      <c r="L331" s="301">
        <v>279.45</v>
      </c>
      <c r="M331" s="301">
        <v>3.7867500000000001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686.6</v>
      </c>
      <c r="D332" s="302">
        <v>685.9</v>
      </c>
      <c r="E332" s="302">
        <v>674.05</v>
      </c>
      <c r="F332" s="302">
        <v>661.5</v>
      </c>
      <c r="G332" s="302">
        <v>649.65</v>
      </c>
      <c r="H332" s="302">
        <v>698.44999999999993</v>
      </c>
      <c r="I332" s="302">
        <v>710.30000000000007</v>
      </c>
      <c r="J332" s="302">
        <v>722.84999999999991</v>
      </c>
      <c r="K332" s="301">
        <v>697.75</v>
      </c>
      <c r="L332" s="301">
        <v>673.35</v>
      </c>
      <c r="M332" s="301">
        <v>1.16079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90.6</v>
      </c>
      <c r="D333" s="302">
        <v>90.116666666666674</v>
      </c>
      <c r="E333" s="302">
        <v>88.733333333333348</v>
      </c>
      <c r="F333" s="302">
        <v>86.866666666666674</v>
      </c>
      <c r="G333" s="302">
        <v>85.483333333333348</v>
      </c>
      <c r="H333" s="302">
        <v>91.983333333333348</v>
      </c>
      <c r="I333" s="302">
        <v>93.366666666666674</v>
      </c>
      <c r="J333" s="302">
        <v>95.233333333333348</v>
      </c>
      <c r="K333" s="301">
        <v>91.5</v>
      </c>
      <c r="L333" s="301">
        <v>88.25</v>
      </c>
      <c r="M333" s="301">
        <v>179.05822000000001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3680.9</v>
      </c>
      <c r="D334" s="302">
        <v>3692.6833333333329</v>
      </c>
      <c r="E334" s="302">
        <v>3606.3666666666659</v>
      </c>
      <c r="F334" s="302">
        <v>3531.833333333333</v>
      </c>
      <c r="G334" s="302">
        <v>3445.516666666666</v>
      </c>
      <c r="H334" s="302">
        <v>3767.2166666666658</v>
      </c>
      <c r="I334" s="302">
        <v>3853.5333333333324</v>
      </c>
      <c r="J334" s="302">
        <v>3928.0666666666657</v>
      </c>
      <c r="K334" s="301">
        <v>3779</v>
      </c>
      <c r="L334" s="301">
        <v>3618.15</v>
      </c>
      <c r="M334" s="301">
        <v>5.7948899999999997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3649.7</v>
      </c>
      <c r="D335" s="302">
        <v>3645.15</v>
      </c>
      <c r="E335" s="302">
        <v>3610.3</v>
      </c>
      <c r="F335" s="302">
        <v>3570.9</v>
      </c>
      <c r="G335" s="302">
        <v>3536.05</v>
      </c>
      <c r="H335" s="302">
        <v>3684.55</v>
      </c>
      <c r="I335" s="302">
        <v>3719.3999999999996</v>
      </c>
      <c r="J335" s="302">
        <v>3758.8</v>
      </c>
      <c r="K335" s="301">
        <v>3680</v>
      </c>
      <c r="L335" s="301">
        <v>3605.75</v>
      </c>
      <c r="M335" s="301">
        <v>0.62390999999999996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1161.8499999999999</v>
      </c>
      <c r="D336" s="302">
        <v>1163.95</v>
      </c>
      <c r="E336" s="302">
        <v>1151.95</v>
      </c>
      <c r="F336" s="302">
        <v>1142.05</v>
      </c>
      <c r="G336" s="302">
        <v>1130.05</v>
      </c>
      <c r="H336" s="302">
        <v>1173.8500000000001</v>
      </c>
      <c r="I336" s="302">
        <v>1185.8500000000001</v>
      </c>
      <c r="J336" s="302">
        <v>1195.7500000000002</v>
      </c>
      <c r="K336" s="301">
        <v>1175.95</v>
      </c>
      <c r="L336" s="301">
        <v>1154.05</v>
      </c>
      <c r="M336" s="301">
        <v>0.46676000000000001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31.6</v>
      </c>
      <c r="D337" s="302">
        <v>31.650000000000002</v>
      </c>
      <c r="E337" s="302">
        <v>31.300000000000004</v>
      </c>
      <c r="F337" s="302">
        <v>31.000000000000004</v>
      </c>
      <c r="G337" s="302">
        <v>30.650000000000006</v>
      </c>
      <c r="H337" s="302">
        <v>31.950000000000003</v>
      </c>
      <c r="I337" s="302">
        <v>32.300000000000004</v>
      </c>
      <c r="J337" s="302">
        <v>32.6</v>
      </c>
      <c r="K337" s="301">
        <v>32</v>
      </c>
      <c r="L337" s="301">
        <v>31.35</v>
      </c>
      <c r="M337" s="301">
        <v>24.960509999999999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61.55</v>
      </c>
      <c r="D338" s="302">
        <v>61.666666666666664</v>
      </c>
      <c r="E338" s="302">
        <v>61.133333333333326</v>
      </c>
      <c r="F338" s="302">
        <v>60.716666666666661</v>
      </c>
      <c r="G338" s="302">
        <v>60.183333333333323</v>
      </c>
      <c r="H338" s="302">
        <v>62.083333333333329</v>
      </c>
      <c r="I338" s="302">
        <v>62.616666666666674</v>
      </c>
      <c r="J338" s="302">
        <v>63.033333333333331</v>
      </c>
      <c r="K338" s="301">
        <v>62.2</v>
      </c>
      <c r="L338" s="301">
        <v>61.25</v>
      </c>
      <c r="M338" s="301">
        <v>18.257719999999999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547.04999999999995</v>
      </c>
      <c r="D339" s="302">
        <v>548.99999999999989</v>
      </c>
      <c r="E339" s="302">
        <v>539.0999999999998</v>
      </c>
      <c r="F339" s="302">
        <v>531.14999999999986</v>
      </c>
      <c r="G339" s="302">
        <v>521.24999999999977</v>
      </c>
      <c r="H339" s="302">
        <v>556.94999999999982</v>
      </c>
      <c r="I339" s="302">
        <v>566.84999999999991</v>
      </c>
      <c r="J339" s="302">
        <v>574.79999999999984</v>
      </c>
      <c r="K339" s="301">
        <v>558.9</v>
      </c>
      <c r="L339" s="301">
        <v>541.04999999999995</v>
      </c>
      <c r="M339" s="301">
        <v>0.41567999999999999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16774.900000000001</v>
      </c>
      <c r="D340" s="302">
        <v>16728.066666666666</v>
      </c>
      <c r="E340" s="302">
        <v>16583.633333333331</v>
      </c>
      <c r="F340" s="302">
        <v>16392.366666666665</v>
      </c>
      <c r="G340" s="302">
        <v>16247.933333333331</v>
      </c>
      <c r="H340" s="302">
        <v>16919.333333333332</v>
      </c>
      <c r="I340" s="302">
        <v>17063.766666666666</v>
      </c>
      <c r="J340" s="302">
        <v>17255.033333333333</v>
      </c>
      <c r="K340" s="301">
        <v>16872.5</v>
      </c>
      <c r="L340" s="301">
        <v>16536.8</v>
      </c>
      <c r="M340" s="301">
        <v>0.4481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78.599999999999994</v>
      </c>
      <c r="D341" s="302">
        <v>79.100000000000009</v>
      </c>
      <c r="E341" s="302">
        <v>77.250000000000014</v>
      </c>
      <c r="F341" s="302">
        <v>75.900000000000006</v>
      </c>
      <c r="G341" s="302">
        <v>74.050000000000011</v>
      </c>
      <c r="H341" s="302">
        <v>80.450000000000017</v>
      </c>
      <c r="I341" s="302">
        <v>82.300000000000011</v>
      </c>
      <c r="J341" s="302">
        <v>83.65000000000002</v>
      </c>
      <c r="K341" s="301">
        <v>80.95</v>
      </c>
      <c r="L341" s="301">
        <v>77.75</v>
      </c>
      <c r="M341" s="301">
        <v>17.21771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47.35</v>
      </c>
      <c r="D342" s="302">
        <v>47.5</v>
      </c>
      <c r="E342" s="302">
        <v>46.6</v>
      </c>
      <c r="F342" s="302">
        <v>45.85</v>
      </c>
      <c r="G342" s="302">
        <v>44.95</v>
      </c>
      <c r="H342" s="302">
        <v>48.25</v>
      </c>
      <c r="I342" s="302">
        <v>49.150000000000006</v>
      </c>
      <c r="J342" s="302">
        <v>49.9</v>
      </c>
      <c r="K342" s="301">
        <v>48.4</v>
      </c>
      <c r="L342" s="301">
        <v>46.75</v>
      </c>
      <c r="M342" s="301">
        <v>12.154780000000001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638.25</v>
      </c>
      <c r="D343" s="302">
        <v>638.16666666666663</v>
      </c>
      <c r="E343" s="302">
        <v>630.68333333333328</v>
      </c>
      <c r="F343" s="302">
        <v>623.11666666666667</v>
      </c>
      <c r="G343" s="302">
        <v>615.63333333333333</v>
      </c>
      <c r="H343" s="302">
        <v>645.73333333333323</v>
      </c>
      <c r="I343" s="302">
        <v>653.21666666666658</v>
      </c>
      <c r="J343" s="302">
        <v>660.78333333333319</v>
      </c>
      <c r="K343" s="301">
        <v>645.65</v>
      </c>
      <c r="L343" s="301">
        <v>630.6</v>
      </c>
      <c r="M343" s="301">
        <v>1.51197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32.9</v>
      </c>
      <c r="D344" s="302">
        <v>32.85</v>
      </c>
      <c r="E344" s="302">
        <v>32.550000000000004</v>
      </c>
      <c r="F344" s="302">
        <v>32.200000000000003</v>
      </c>
      <c r="G344" s="302">
        <v>31.900000000000006</v>
      </c>
      <c r="H344" s="302">
        <v>33.200000000000003</v>
      </c>
      <c r="I344" s="302">
        <v>33.5</v>
      </c>
      <c r="J344" s="302">
        <v>33.85</v>
      </c>
      <c r="K344" s="301">
        <v>33.15</v>
      </c>
      <c r="L344" s="301">
        <v>32.5</v>
      </c>
      <c r="M344" s="301">
        <v>34.59442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93.75</v>
      </c>
      <c r="D345" s="302">
        <v>94.133333333333326</v>
      </c>
      <c r="E345" s="302">
        <v>92.766666666666652</v>
      </c>
      <c r="F345" s="302">
        <v>91.783333333333331</v>
      </c>
      <c r="G345" s="302">
        <v>90.416666666666657</v>
      </c>
      <c r="H345" s="302">
        <v>95.116666666666646</v>
      </c>
      <c r="I345" s="302">
        <v>96.48333333333332</v>
      </c>
      <c r="J345" s="302">
        <v>97.46666666666664</v>
      </c>
      <c r="K345" s="301">
        <v>95.5</v>
      </c>
      <c r="L345" s="301">
        <v>93.15</v>
      </c>
      <c r="M345" s="301">
        <v>2.76363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1926.3</v>
      </c>
      <c r="D346" s="302">
        <v>1919.4833333333336</v>
      </c>
      <c r="E346" s="302">
        <v>1898.9666666666672</v>
      </c>
      <c r="F346" s="302">
        <v>1871.6333333333337</v>
      </c>
      <c r="G346" s="302">
        <v>1851.1166666666672</v>
      </c>
      <c r="H346" s="302">
        <v>1946.8166666666671</v>
      </c>
      <c r="I346" s="302">
        <v>1967.3333333333335</v>
      </c>
      <c r="J346" s="302">
        <v>1994.666666666667</v>
      </c>
      <c r="K346" s="301">
        <v>1940</v>
      </c>
      <c r="L346" s="301">
        <v>1892.15</v>
      </c>
      <c r="M346" s="301">
        <v>1.7600000000000001E-2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72.45</v>
      </c>
      <c r="D347" s="302">
        <v>72.716666666666654</v>
      </c>
      <c r="E347" s="302">
        <v>71.933333333333309</v>
      </c>
      <c r="F347" s="302">
        <v>71.416666666666657</v>
      </c>
      <c r="G347" s="302">
        <v>70.633333333333312</v>
      </c>
      <c r="H347" s="302">
        <v>73.233333333333306</v>
      </c>
      <c r="I347" s="302">
        <v>74.016666666666637</v>
      </c>
      <c r="J347" s="302">
        <v>74.533333333333303</v>
      </c>
      <c r="K347" s="301">
        <v>73.5</v>
      </c>
      <c r="L347" s="301">
        <v>72.2</v>
      </c>
      <c r="M347" s="301">
        <v>12.48559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119.5</v>
      </c>
      <c r="D348" s="302">
        <v>119.45</v>
      </c>
      <c r="E348" s="302">
        <v>118.10000000000001</v>
      </c>
      <c r="F348" s="302">
        <v>116.7</v>
      </c>
      <c r="G348" s="302">
        <v>115.35000000000001</v>
      </c>
      <c r="H348" s="302">
        <v>120.85000000000001</v>
      </c>
      <c r="I348" s="302">
        <v>122.2</v>
      </c>
      <c r="J348" s="302">
        <v>123.60000000000001</v>
      </c>
      <c r="K348" s="301">
        <v>120.8</v>
      </c>
      <c r="L348" s="301">
        <v>118.05</v>
      </c>
      <c r="M348" s="301">
        <v>98.075839999999999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265.10000000000002</v>
      </c>
      <c r="D349" s="302">
        <v>266.66666666666669</v>
      </c>
      <c r="E349" s="302">
        <v>258.48333333333335</v>
      </c>
      <c r="F349" s="302">
        <v>251.86666666666667</v>
      </c>
      <c r="G349" s="302">
        <v>243.68333333333334</v>
      </c>
      <c r="H349" s="302">
        <v>273.28333333333336</v>
      </c>
      <c r="I349" s="302">
        <v>281.46666666666664</v>
      </c>
      <c r="J349" s="302">
        <v>288.08333333333337</v>
      </c>
      <c r="K349" s="301">
        <v>274.85000000000002</v>
      </c>
      <c r="L349" s="301">
        <v>260.05</v>
      </c>
      <c r="M349" s="301">
        <v>16.727150000000002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155.25</v>
      </c>
      <c r="D350" s="302">
        <v>155.28333333333333</v>
      </c>
      <c r="E350" s="302">
        <v>153.96666666666667</v>
      </c>
      <c r="F350" s="302">
        <v>152.68333333333334</v>
      </c>
      <c r="G350" s="302">
        <v>151.36666666666667</v>
      </c>
      <c r="H350" s="302">
        <v>156.56666666666666</v>
      </c>
      <c r="I350" s="302">
        <v>157.88333333333333</v>
      </c>
      <c r="J350" s="302">
        <v>159.16666666666666</v>
      </c>
      <c r="K350" s="301">
        <v>156.6</v>
      </c>
      <c r="L350" s="301">
        <v>154</v>
      </c>
      <c r="M350" s="301">
        <v>79.088489999999993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792.85</v>
      </c>
      <c r="D351" s="302">
        <v>788.94999999999993</v>
      </c>
      <c r="E351" s="302">
        <v>778.89999999999986</v>
      </c>
      <c r="F351" s="302">
        <v>764.94999999999993</v>
      </c>
      <c r="G351" s="302">
        <v>754.89999999999986</v>
      </c>
      <c r="H351" s="302">
        <v>802.89999999999986</v>
      </c>
      <c r="I351" s="302">
        <v>812.94999999999982</v>
      </c>
      <c r="J351" s="302">
        <v>826.89999999999986</v>
      </c>
      <c r="K351" s="301">
        <v>799</v>
      </c>
      <c r="L351" s="301">
        <v>775</v>
      </c>
      <c r="M351" s="301">
        <v>5.6627200000000002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3176.55</v>
      </c>
      <c r="D352" s="302">
        <v>3167.5166666666664</v>
      </c>
      <c r="E352" s="302">
        <v>3140.0333333333328</v>
      </c>
      <c r="F352" s="302">
        <v>3103.5166666666664</v>
      </c>
      <c r="G352" s="302">
        <v>3076.0333333333328</v>
      </c>
      <c r="H352" s="302">
        <v>3204.0333333333328</v>
      </c>
      <c r="I352" s="302">
        <v>3231.5166666666664</v>
      </c>
      <c r="J352" s="302">
        <v>3268.0333333333328</v>
      </c>
      <c r="K352" s="301">
        <v>3195</v>
      </c>
      <c r="L352" s="301">
        <v>3131</v>
      </c>
      <c r="M352" s="301">
        <v>0.84560000000000002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300.2</v>
      </c>
      <c r="D353" s="302">
        <v>299.43333333333334</v>
      </c>
      <c r="E353" s="302">
        <v>292.86666666666667</v>
      </c>
      <c r="F353" s="302">
        <v>285.53333333333336</v>
      </c>
      <c r="G353" s="302">
        <v>278.9666666666667</v>
      </c>
      <c r="H353" s="302">
        <v>306.76666666666665</v>
      </c>
      <c r="I353" s="302">
        <v>313.33333333333337</v>
      </c>
      <c r="J353" s="302">
        <v>320.66666666666663</v>
      </c>
      <c r="K353" s="301">
        <v>306</v>
      </c>
      <c r="L353" s="301">
        <v>292.10000000000002</v>
      </c>
      <c r="M353" s="301">
        <v>105.93755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164.65</v>
      </c>
      <c r="D354" s="302">
        <v>164.88333333333333</v>
      </c>
      <c r="E354" s="302">
        <v>163.11666666666665</v>
      </c>
      <c r="F354" s="302">
        <v>161.58333333333331</v>
      </c>
      <c r="G354" s="302">
        <v>159.81666666666663</v>
      </c>
      <c r="H354" s="302">
        <v>166.41666666666666</v>
      </c>
      <c r="I354" s="302">
        <v>168.18333333333331</v>
      </c>
      <c r="J354" s="302">
        <v>169.71666666666667</v>
      </c>
      <c r="K354" s="301">
        <v>166.65</v>
      </c>
      <c r="L354" s="301">
        <v>163.35</v>
      </c>
      <c r="M354" s="301">
        <v>178.12698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275.95</v>
      </c>
      <c r="D355" s="302">
        <v>275.56666666666666</v>
      </c>
      <c r="E355" s="302">
        <v>273.98333333333335</v>
      </c>
      <c r="F355" s="302">
        <v>272.01666666666671</v>
      </c>
      <c r="G355" s="302">
        <v>270.43333333333339</v>
      </c>
      <c r="H355" s="302">
        <v>277.5333333333333</v>
      </c>
      <c r="I355" s="302">
        <v>279.11666666666667</v>
      </c>
      <c r="J355" s="302">
        <v>281.08333333333326</v>
      </c>
      <c r="K355" s="301">
        <v>277.14999999999998</v>
      </c>
      <c r="L355" s="301">
        <v>273.60000000000002</v>
      </c>
      <c r="M355" s="301">
        <v>2.4008699999999998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41346.65</v>
      </c>
      <c r="D356" s="302">
        <v>41260.299999999996</v>
      </c>
      <c r="E356" s="302">
        <v>41086.349999999991</v>
      </c>
      <c r="F356" s="302">
        <v>40826.049999999996</v>
      </c>
      <c r="G356" s="302">
        <v>40652.099999999991</v>
      </c>
      <c r="H356" s="302">
        <v>41520.599999999991</v>
      </c>
      <c r="I356" s="302">
        <v>41694.549999999988</v>
      </c>
      <c r="J356" s="302">
        <v>41954.849999999991</v>
      </c>
      <c r="K356" s="301">
        <v>41434.25</v>
      </c>
      <c r="L356" s="301">
        <v>41000</v>
      </c>
      <c r="M356" s="301">
        <v>9.2240000000000003E-2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102.4</v>
      </c>
      <c r="D357" s="302">
        <v>102.58333333333333</v>
      </c>
      <c r="E357" s="302">
        <v>101.61666666666666</v>
      </c>
      <c r="F357" s="302">
        <v>100.83333333333333</v>
      </c>
      <c r="G357" s="302">
        <v>99.86666666666666</v>
      </c>
      <c r="H357" s="302">
        <v>103.36666666666666</v>
      </c>
      <c r="I357" s="302">
        <v>104.33333333333333</v>
      </c>
      <c r="J357" s="302">
        <v>105.11666666666666</v>
      </c>
      <c r="K357" s="301">
        <v>103.55</v>
      </c>
      <c r="L357" s="301">
        <v>101.8</v>
      </c>
      <c r="M357" s="301">
        <v>2.35643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1701.65</v>
      </c>
      <c r="D358" s="302">
        <v>1706.0666666666666</v>
      </c>
      <c r="E358" s="302">
        <v>1686.6333333333332</v>
      </c>
      <c r="F358" s="302">
        <v>1671.6166666666666</v>
      </c>
      <c r="G358" s="302">
        <v>1652.1833333333332</v>
      </c>
      <c r="H358" s="302">
        <v>1721.0833333333333</v>
      </c>
      <c r="I358" s="302">
        <v>1740.5166666666667</v>
      </c>
      <c r="J358" s="302">
        <v>1755.5333333333333</v>
      </c>
      <c r="K358" s="301">
        <v>1725.5</v>
      </c>
      <c r="L358" s="301">
        <v>1691.05</v>
      </c>
      <c r="M358" s="301">
        <v>4.47485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3494.8</v>
      </c>
      <c r="D359" s="302">
        <v>3517.4333333333329</v>
      </c>
      <c r="E359" s="302">
        <v>3456.1166666666659</v>
      </c>
      <c r="F359" s="302">
        <v>3417.4333333333329</v>
      </c>
      <c r="G359" s="302">
        <v>3356.1166666666659</v>
      </c>
      <c r="H359" s="302">
        <v>3556.1166666666659</v>
      </c>
      <c r="I359" s="302">
        <v>3617.4333333333325</v>
      </c>
      <c r="J359" s="302">
        <v>3656.1166666666659</v>
      </c>
      <c r="K359" s="301">
        <v>3578.75</v>
      </c>
      <c r="L359" s="301">
        <v>3478.75</v>
      </c>
      <c r="M359" s="301">
        <v>1.48512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221.2</v>
      </c>
      <c r="D360" s="302">
        <v>220.48333333333335</v>
      </c>
      <c r="E360" s="302">
        <v>218.2166666666667</v>
      </c>
      <c r="F360" s="302">
        <v>215.23333333333335</v>
      </c>
      <c r="G360" s="302">
        <v>212.9666666666667</v>
      </c>
      <c r="H360" s="302">
        <v>223.4666666666667</v>
      </c>
      <c r="I360" s="302">
        <v>225.73333333333335</v>
      </c>
      <c r="J360" s="302">
        <v>228.7166666666667</v>
      </c>
      <c r="K360" s="301">
        <v>222.75</v>
      </c>
      <c r="L360" s="301">
        <v>217.5</v>
      </c>
      <c r="M360" s="301">
        <v>20.248270000000002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107.7</v>
      </c>
      <c r="D361" s="302">
        <v>107.58333333333333</v>
      </c>
      <c r="E361" s="302">
        <v>107.06666666666666</v>
      </c>
      <c r="F361" s="302">
        <v>106.43333333333334</v>
      </c>
      <c r="G361" s="302">
        <v>105.91666666666667</v>
      </c>
      <c r="H361" s="302">
        <v>108.21666666666665</v>
      </c>
      <c r="I361" s="302">
        <v>108.73333333333333</v>
      </c>
      <c r="J361" s="302">
        <v>109.36666666666665</v>
      </c>
      <c r="K361" s="301">
        <v>108.1</v>
      </c>
      <c r="L361" s="301">
        <v>106.95</v>
      </c>
      <c r="M361" s="301">
        <v>20.18618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4151.1499999999996</v>
      </c>
      <c r="D362" s="302">
        <v>4142.95</v>
      </c>
      <c r="E362" s="302">
        <v>4125.8999999999996</v>
      </c>
      <c r="F362" s="302">
        <v>4100.6499999999996</v>
      </c>
      <c r="G362" s="302">
        <v>4083.5999999999995</v>
      </c>
      <c r="H362" s="302">
        <v>4168.2</v>
      </c>
      <c r="I362" s="302">
        <v>4185.2500000000009</v>
      </c>
      <c r="J362" s="302">
        <v>4210.5</v>
      </c>
      <c r="K362" s="301">
        <v>4160</v>
      </c>
      <c r="L362" s="301">
        <v>4117.7</v>
      </c>
      <c r="M362" s="301">
        <v>5.0430000000000003E-2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13557.65</v>
      </c>
      <c r="D363" s="302">
        <v>13553.883333333333</v>
      </c>
      <c r="E363" s="302">
        <v>13238.766666666666</v>
      </c>
      <c r="F363" s="302">
        <v>12919.883333333333</v>
      </c>
      <c r="G363" s="302">
        <v>12604.766666666666</v>
      </c>
      <c r="H363" s="302">
        <v>13872.766666666666</v>
      </c>
      <c r="I363" s="302">
        <v>14187.883333333331</v>
      </c>
      <c r="J363" s="302">
        <v>14506.766666666666</v>
      </c>
      <c r="K363" s="301">
        <v>13869</v>
      </c>
      <c r="L363" s="301">
        <v>13235</v>
      </c>
      <c r="M363" s="301">
        <v>6.658E-2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4243.8</v>
      </c>
      <c r="D364" s="302">
        <v>4248.416666666667</v>
      </c>
      <c r="E364" s="302">
        <v>4206.9333333333343</v>
      </c>
      <c r="F364" s="302">
        <v>4170.0666666666675</v>
      </c>
      <c r="G364" s="302">
        <v>4128.5833333333348</v>
      </c>
      <c r="H364" s="302">
        <v>4285.2833333333338</v>
      </c>
      <c r="I364" s="302">
        <v>4326.7666666666655</v>
      </c>
      <c r="J364" s="302">
        <v>4363.6333333333332</v>
      </c>
      <c r="K364" s="301">
        <v>4289.8999999999996</v>
      </c>
      <c r="L364" s="301">
        <v>4211.55</v>
      </c>
      <c r="M364" s="301">
        <v>1.536E-2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1119.5999999999999</v>
      </c>
      <c r="D365" s="302">
        <v>1112.1333333333334</v>
      </c>
      <c r="E365" s="302">
        <v>1092.5666666666668</v>
      </c>
      <c r="F365" s="302">
        <v>1065.5333333333333</v>
      </c>
      <c r="G365" s="302">
        <v>1045.9666666666667</v>
      </c>
      <c r="H365" s="302">
        <v>1139.166666666667</v>
      </c>
      <c r="I365" s="302">
        <v>1158.7333333333336</v>
      </c>
      <c r="J365" s="302">
        <v>1185.7666666666671</v>
      </c>
      <c r="K365" s="301">
        <v>1131.7</v>
      </c>
      <c r="L365" s="301">
        <v>1085.0999999999999</v>
      </c>
      <c r="M365" s="301">
        <v>1.67496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2108.8000000000002</v>
      </c>
      <c r="D366" s="302">
        <v>2098.4</v>
      </c>
      <c r="E366" s="302">
        <v>2080.4</v>
      </c>
      <c r="F366" s="302">
        <v>2052</v>
      </c>
      <c r="G366" s="302">
        <v>2034</v>
      </c>
      <c r="H366" s="302">
        <v>2126.8000000000002</v>
      </c>
      <c r="I366" s="302">
        <v>2144.8000000000002</v>
      </c>
      <c r="J366" s="302">
        <v>2173.2000000000003</v>
      </c>
      <c r="K366" s="301">
        <v>2116.4</v>
      </c>
      <c r="L366" s="301">
        <v>2070</v>
      </c>
      <c r="M366" s="301">
        <v>2.9537200000000001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2578.15</v>
      </c>
      <c r="D367" s="302">
        <v>2574.7833333333333</v>
      </c>
      <c r="E367" s="302">
        <v>2544.9666666666667</v>
      </c>
      <c r="F367" s="302">
        <v>2511.7833333333333</v>
      </c>
      <c r="G367" s="302">
        <v>2481.9666666666667</v>
      </c>
      <c r="H367" s="302">
        <v>2607.9666666666667</v>
      </c>
      <c r="I367" s="302">
        <v>2637.7833333333333</v>
      </c>
      <c r="J367" s="302">
        <v>2670.9666666666667</v>
      </c>
      <c r="K367" s="301">
        <v>2604.6</v>
      </c>
      <c r="L367" s="301">
        <v>2541.6</v>
      </c>
      <c r="M367" s="301">
        <v>1.2112099999999999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30.9</v>
      </c>
      <c r="D368" s="302">
        <v>30.849999999999998</v>
      </c>
      <c r="E368" s="302">
        <v>30.699999999999996</v>
      </c>
      <c r="F368" s="302">
        <v>30.499999999999996</v>
      </c>
      <c r="G368" s="302">
        <v>30.349999999999994</v>
      </c>
      <c r="H368" s="302">
        <v>31.049999999999997</v>
      </c>
      <c r="I368" s="302">
        <v>31.199999999999996</v>
      </c>
      <c r="J368" s="302">
        <v>31.4</v>
      </c>
      <c r="K368" s="301">
        <v>31</v>
      </c>
      <c r="L368" s="301">
        <v>30.65</v>
      </c>
      <c r="M368" s="301">
        <v>162.23346000000001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369.45</v>
      </c>
      <c r="D369" s="302">
        <v>380.18333333333334</v>
      </c>
      <c r="E369" s="302">
        <v>355.66666666666669</v>
      </c>
      <c r="F369" s="302">
        <v>341.88333333333333</v>
      </c>
      <c r="G369" s="302">
        <v>317.36666666666667</v>
      </c>
      <c r="H369" s="302">
        <v>393.9666666666667</v>
      </c>
      <c r="I369" s="302">
        <v>418.48333333333335</v>
      </c>
      <c r="J369" s="302">
        <v>432.26666666666671</v>
      </c>
      <c r="K369" s="301">
        <v>404.7</v>
      </c>
      <c r="L369" s="301">
        <v>366.4</v>
      </c>
      <c r="M369" s="301">
        <v>42.095950000000002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250.45</v>
      </c>
      <c r="D370" s="302">
        <v>250.79999999999998</v>
      </c>
      <c r="E370" s="302">
        <v>248.64999999999998</v>
      </c>
      <c r="F370" s="302">
        <v>246.85</v>
      </c>
      <c r="G370" s="302">
        <v>244.7</v>
      </c>
      <c r="H370" s="302">
        <v>252.59999999999997</v>
      </c>
      <c r="I370" s="302">
        <v>254.75</v>
      </c>
      <c r="J370" s="302">
        <v>256.54999999999995</v>
      </c>
      <c r="K370" s="301">
        <v>252.95</v>
      </c>
      <c r="L370" s="301">
        <v>249</v>
      </c>
      <c r="M370" s="301">
        <v>1.0146900000000001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2332.35</v>
      </c>
      <c r="D371" s="302">
        <v>2322.7000000000003</v>
      </c>
      <c r="E371" s="302">
        <v>2304.6500000000005</v>
      </c>
      <c r="F371" s="302">
        <v>2276.9500000000003</v>
      </c>
      <c r="G371" s="302">
        <v>2258.9000000000005</v>
      </c>
      <c r="H371" s="302">
        <v>2350.4000000000005</v>
      </c>
      <c r="I371" s="302">
        <v>2368.4500000000007</v>
      </c>
      <c r="J371" s="302">
        <v>2396.1500000000005</v>
      </c>
      <c r="K371" s="301">
        <v>2340.75</v>
      </c>
      <c r="L371" s="301">
        <v>2295</v>
      </c>
      <c r="M371" s="301">
        <v>1.2533099999999999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703.3</v>
      </c>
      <c r="D372" s="302">
        <v>706.6</v>
      </c>
      <c r="E372" s="302">
        <v>697</v>
      </c>
      <c r="F372" s="302">
        <v>690.69999999999993</v>
      </c>
      <c r="G372" s="302">
        <v>681.09999999999991</v>
      </c>
      <c r="H372" s="302">
        <v>712.90000000000009</v>
      </c>
      <c r="I372" s="302">
        <v>722.50000000000023</v>
      </c>
      <c r="J372" s="302">
        <v>728.80000000000018</v>
      </c>
      <c r="K372" s="301">
        <v>716.2</v>
      </c>
      <c r="L372" s="301">
        <v>700.3</v>
      </c>
      <c r="M372" s="301">
        <v>0.17230000000000001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2340.5500000000002</v>
      </c>
      <c r="D373" s="302">
        <v>2369.4</v>
      </c>
      <c r="E373" s="302">
        <v>2302.15</v>
      </c>
      <c r="F373" s="302">
        <v>2263.75</v>
      </c>
      <c r="G373" s="302">
        <v>2196.5</v>
      </c>
      <c r="H373" s="302">
        <v>2407.8000000000002</v>
      </c>
      <c r="I373" s="302">
        <v>2475.0500000000002</v>
      </c>
      <c r="J373" s="302">
        <v>2513.4500000000003</v>
      </c>
      <c r="K373" s="301">
        <v>2436.65</v>
      </c>
      <c r="L373" s="301">
        <v>2331</v>
      </c>
      <c r="M373" s="301">
        <v>1.4351499999999999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250.6</v>
      </c>
      <c r="D374" s="302">
        <v>251.2166666666667</v>
      </c>
      <c r="E374" s="302">
        <v>247.93333333333339</v>
      </c>
      <c r="F374" s="302">
        <v>245.26666666666671</v>
      </c>
      <c r="G374" s="302">
        <v>241.98333333333341</v>
      </c>
      <c r="H374" s="302">
        <v>253.88333333333338</v>
      </c>
      <c r="I374" s="302">
        <v>257.16666666666669</v>
      </c>
      <c r="J374" s="302">
        <v>259.83333333333337</v>
      </c>
      <c r="K374" s="301">
        <v>254.5</v>
      </c>
      <c r="L374" s="301">
        <v>248.55</v>
      </c>
      <c r="M374" s="301">
        <v>21.031939999999999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224.45</v>
      </c>
      <c r="D375" s="302">
        <v>224.65</v>
      </c>
      <c r="E375" s="302">
        <v>221.85000000000002</v>
      </c>
      <c r="F375" s="302">
        <v>219.25000000000003</v>
      </c>
      <c r="G375" s="302">
        <v>216.45000000000005</v>
      </c>
      <c r="H375" s="302">
        <v>227.25</v>
      </c>
      <c r="I375" s="302">
        <v>230.05</v>
      </c>
      <c r="J375" s="302">
        <v>232.64999999999998</v>
      </c>
      <c r="K375" s="301">
        <v>227.45</v>
      </c>
      <c r="L375" s="301">
        <v>222.05</v>
      </c>
      <c r="M375" s="301">
        <v>67.644300000000001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3377.35</v>
      </c>
      <c r="D376" s="302">
        <v>3355.8000000000006</v>
      </c>
      <c r="E376" s="302">
        <v>3286.6000000000013</v>
      </c>
      <c r="F376" s="302">
        <v>3195.8500000000008</v>
      </c>
      <c r="G376" s="302">
        <v>3126.6500000000015</v>
      </c>
      <c r="H376" s="302">
        <v>3446.5500000000011</v>
      </c>
      <c r="I376" s="302">
        <v>3515.7500000000009</v>
      </c>
      <c r="J376" s="302">
        <v>3606.5000000000009</v>
      </c>
      <c r="K376" s="301">
        <v>3425</v>
      </c>
      <c r="L376" s="301">
        <v>3265.05</v>
      </c>
      <c r="M376" s="301">
        <v>0.31755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330.85</v>
      </c>
      <c r="D377" s="302">
        <v>330.93333333333334</v>
      </c>
      <c r="E377" s="302">
        <v>327.16666666666669</v>
      </c>
      <c r="F377" s="302">
        <v>323.48333333333335</v>
      </c>
      <c r="G377" s="302">
        <v>319.7166666666667</v>
      </c>
      <c r="H377" s="302">
        <v>334.61666666666667</v>
      </c>
      <c r="I377" s="302">
        <v>338.38333333333333</v>
      </c>
      <c r="J377" s="302">
        <v>342.06666666666666</v>
      </c>
      <c r="K377" s="301">
        <v>334.7</v>
      </c>
      <c r="L377" s="301">
        <v>327.25</v>
      </c>
      <c r="M377" s="301">
        <v>6.6462399999999997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419.15</v>
      </c>
      <c r="D378" s="302">
        <v>419.23333333333335</v>
      </c>
      <c r="E378" s="302">
        <v>416.16666666666669</v>
      </c>
      <c r="F378" s="302">
        <v>413.18333333333334</v>
      </c>
      <c r="G378" s="302">
        <v>410.11666666666667</v>
      </c>
      <c r="H378" s="302">
        <v>422.2166666666667</v>
      </c>
      <c r="I378" s="302">
        <v>425.2833333333333</v>
      </c>
      <c r="J378" s="302">
        <v>428.26666666666671</v>
      </c>
      <c r="K378" s="301">
        <v>422.3</v>
      </c>
      <c r="L378" s="301">
        <v>416.25</v>
      </c>
      <c r="M378" s="301">
        <v>1.03165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606.85</v>
      </c>
      <c r="D379" s="302">
        <v>604.51666666666677</v>
      </c>
      <c r="E379" s="302">
        <v>600.33333333333348</v>
      </c>
      <c r="F379" s="302">
        <v>593.81666666666672</v>
      </c>
      <c r="G379" s="302">
        <v>589.63333333333344</v>
      </c>
      <c r="H379" s="302">
        <v>611.03333333333353</v>
      </c>
      <c r="I379" s="302">
        <v>615.2166666666667</v>
      </c>
      <c r="J379" s="302">
        <v>621.73333333333358</v>
      </c>
      <c r="K379" s="301">
        <v>608.70000000000005</v>
      </c>
      <c r="L379" s="301">
        <v>598</v>
      </c>
      <c r="M379" s="301">
        <v>0.98294000000000004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109</v>
      </c>
      <c r="D380" s="302">
        <v>108.64999999999999</v>
      </c>
      <c r="E380" s="302">
        <v>107.29999999999998</v>
      </c>
      <c r="F380" s="302">
        <v>105.6</v>
      </c>
      <c r="G380" s="302">
        <v>104.24999999999999</v>
      </c>
      <c r="H380" s="302">
        <v>110.34999999999998</v>
      </c>
      <c r="I380" s="302">
        <v>111.69999999999997</v>
      </c>
      <c r="J380" s="302">
        <v>113.39999999999998</v>
      </c>
      <c r="K380" s="301">
        <v>110</v>
      </c>
      <c r="L380" s="301">
        <v>106.95</v>
      </c>
      <c r="M380" s="301">
        <v>0.89398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1771.6</v>
      </c>
      <c r="D381" s="302">
        <v>1771.75</v>
      </c>
      <c r="E381" s="302">
        <v>1755.35</v>
      </c>
      <c r="F381" s="302">
        <v>1739.1</v>
      </c>
      <c r="G381" s="302">
        <v>1722.6999999999998</v>
      </c>
      <c r="H381" s="302">
        <v>1788</v>
      </c>
      <c r="I381" s="302">
        <v>1804.4</v>
      </c>
      <c r="J381" s="302">
        <v>1820.65</v>
      </c>
      <c r="K381" s="301">
        <v>1788.15</v>
      </c>
      <c r="L381" s="301">
        <v>1755.5</v>
      </c>
      <c r="M381" s="301">
        <v>1.7880400000000001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656</v>
      </c>
      <c r="D382" s="302">
        <v>658</v>
      </c>
      <c r="E382" s="302">
        <v>650</v>
      </c>
      <c r="F382" s="302">
        <v>644</v>
      </c>
      <c r="G382" s="302">
        <v>636</v>
      </c>
      <c r="H382" s="302">
        <v>664</v>
      </c>
      <c r="I382" s="302">
        <v>672</v>
      </c>
      <c r="J382" s="302">
        <v>678</v>
      </c>
      <c r="K382" s="301">
        <v>666</v>
      </c>
      <c r="L382" s="301">
        <v>652</v>
      </c>
      <c r="M382" s="301">
        <v>0.33714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809.65</v>
      </c>
      <c r="D383" s="302">
        <v>812.91666666666663</v>
      </c>
      <c r="E383" s="302">
        <v>797.73333333333323</v>
      </c>
      <c r="F383" s="302">
        <v>785.81666666666661</v>
      </c>
      <c r="G383" s="302">
        <v>770.63333333333321</v>
      </c>
      <c r="H383" s="302">
        <v>824.83333333333326</v>
      </c>
      <c r="I383" s="302">
        <v>840.01666666666665</v>
      </c>
      <c r="J383" s="302">
        <v>851.93333333333328</v>
      </c>
      <c r="K383" s="301">
        <v>828.1</v>
      </c>
      <c r="L383" s="301">
        <v>801</v>
      </c>
      <c r="M383" s="301">
        <v>1.1061799999999999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97.1</v>
      </c>
      <c r="D384" s="302">
        <v>97.149999999999991</v>
      </c>
      <c r="E384" s="302">
        <v>96.549999999999983</v>
      </c>
      <c r="F384" s="302">
        <v>95.999999999999986</v>
      </c>
      <c r="G384" s="302">
        <v>95.399999999999977</v>
      </c>
      <c r="H384" s="302">
        <v>97.699999999999989</v>
      </c>
      <c r="I384" s="302">
        <v>98.299999999999983</v>
      </c>
      <c r="J384" s="302">
        <v>98.85</v>
      </c>
      <c r="K384" s="301">
        <v>97.75</v>
      </c>
      <c r="L384" s="301">
        <v>96.6</v>
      </c>
      <c r="M384" s="301">
        <v>3.4752399999999999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168.6</v>
      </c>
      <c r="D385" s="302">
        <v>169.51666666666668</v>
      </c>
      <c r="E385" s="302">
        <v>166.13333333333335</v>
      </c>
      <c r="F385" s="302">
        <v>163.66666666666669</v>
      </c>
      <c r="G385" s="302">
        <v>160.28333333333336</v>
      </c>
      <c r="H385" s="302">
        <v>171.98333333333335</v>
      </c>
      <c r="I385" s="302">
        <v>175.36666666666667</v>
      </c>
      <c r="J385" s="302">
        <v>177.83333333333334</v>
      </c>
      <c r="K385" s="301">
        <v>172.9</v>
      </c>
      <c r="L385" s="301">
        <v>167.05</v>
      </c>
      <c r="M385" s="301">
        <v>14.80927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522.70000000000005</v>
      </c>
      <c r="D386" s="302">
        <v>523.56666666666672</v>
      </c>
      <c r="E386" s="302">
        <v>519.13333333333344</v>
      </c>
      <c r="F386" s="302">
        <v>515.56666666666672</v>
      </c>
      <c r="G386" s="302">
        <v>511.13333333333344</v>
      </c>
      <c r="H386" s="302">
        <v>527.13333333333344</v>
      </c>
      <c r="I386" s="302">
        <v>531.56666666666661</v>
      </c>
      <c r="J386" s="302">
        <v>535.13333333333344</v>
      </c>
      <c r="K386" s="301">
        <v>528</v>
      </c>
      <c r="L386" s="301">
        <v>520</v>
      </c>
      <c r="M386" s="301">
        <v>0.49285000000000001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197.05</v>
      </c>
      <c r="D387" s="302">
        <v>197.31666666666669</v>
      </c>
      <c r="E387" s="302">
        <v>196.23333333333338</v>
      </c>
      <c r="F387" s="302">
        <v>195.41666666666669</v>
      </c>
      <c r="G387" s="302">
        <v>194.33333333333337</v>
      </c>
      <c r="H387" s="302">
        <v>198.13333333333338</v>
      </c>
      <c r="I387" s="302">
        <v>199.2166666666667</v>
      </c>
      <c r="J387" s="302">
        <v>200.03333333333339</v>
      </c>
      <c r="K387" s="301">
        <v>198.4</v>
      </c>
      <c r="L387" s="301">
        <v>196.5</v>
      </c>
      <c r="M387" s="301">
        <v>1.0121199999999999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611.04999999999995</v>
      </c>
      <c r="D388" s="302">
        <v>610.6</v>
      </c>
      <c r="E388" s="302">
        <v>606.45000000000005</v>
      </c>
      <c r="F388" s="302">
        <v>601.85</v>
      </c>
      <c r="G388" s="302">
        <v>597.70000000000005</v>
      </c>
      <c r="H388" s="302">
        <v>615.20000000000005</v>
      </c>
      <c r="I388" s="302">
        <v>619.34999999999991</v>
      </c>
      <c r="J388" s="302">
        <v>623.95000000000005</v>
      </c>
      <c r="K388" s="301">
        <v>614.75</v>
      </c>
      <c r="L388" s="301">
        <v>606</v>
      </c>
      <c r="M388" s="301">
        <v>3.3136199999999998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2586.25</v>
      </c>
      <c r="D389" s="302">
        <v>2594.2000000000003</v>
      </c>
      <c r="E389" s="302">
        <v>2569.4000000000005</v>
      </c>
      <c r="F389" s="302">
        <v>2552.5500000000002</v>
      </c>
      <c r="G389" s="302">
        <v>2527.7500000000005</v>
      </c>
      <c r="H389" s="302">
        <v>2611.0500000000006</v>
      </c>
      <c r="I389" s="302">
        <v>2635.8500000000008</v>
      </c>
      <c r="J389" s="302">
        <v>2652.7000000000007</v>
      </c>
      <c r="K389" s="301">
        <v>2619</v>
      </c>
      <c r="L389" s="301">
        <v>2577.35</v>
      </c>
      <c r="M389" s="301">
        <v>9.8110000000000003E-2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106.55</v>
      </c>
      <c r="D390" s="302">
        <v>106.64999999999999</v>
      </c>
      <c r="E390" s="302">
        <v>104.09999999999998</v>
      </c>
      <c r="F390" s="302">
        <v>101.64999999999999</v>
      </c>
      <c r="G390" s="302">
        <v>99.09999999999998</v>
      </c>
      <c r="H390" s="302">
        <v>109.09999999999998</v>
      </c>
      <c r="I390" s="302">
        <v>111.64999999999999</v>
      </c>
      <c r="J390" s="302">
        <v>114.09999999999998</v>
      </c>
      <c r="K390" s="301">
        <v>109.2</v>
      </c>
      <c r="L390" s="301">
        <v>104.2</v>
      </c>
      <c r="M390" s="301">
        <v>21.73115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113.6</v>
      </c>
      <c r="D391" s="302">
        <v>113.11666666666666</v>
      </c>
      <c r="E391" s="302">
        <v>111.68333333333332</v>
      </c>
      <c r="F391" s="302">
        <v>109.76666666666667</v>
      </c>
      <c r="G391" s="302">
        <v>108.33333333333333</v>
      </c>
      <c r="H391" s="302">
        <v>115.03333333333332</v>
      </c>
      <c r="I391" s="302">
        <v>116.46666666666665</v>
      </c>
      <c r="J391" s="302">
        <v>118.38333333333331</v>
      </c>
      <c r="K391" s="301">
        <v>114.55</v>
      </c>
      <c r="L391" s="301">
        <v>111.2</v>
      </c>
      <c r="M391" s="301">
        <v>80.698390000000003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90.05</v>
      </c>
      <c r="D392" s="302">
        <v>90.05</v>
      </c>
      <c r="E392" s="302">
        <v>89.1</v>
      </c>
      <c r="F392" s="302">
        <v>88.149999999999991</v>
      </c>
      <c r="G392" s="302">
        <v>87.199999999999989</v>
      </c>
      <c r="H392" s="302">
        <v>91</v>
      </c>
      <c r="I392" s="302">
        <v>91.950000000000017</v>
      </c>
      <c r="J392" s="302">
        <v>92.9</v>
      </c>
      <c r="K392" s="301">
        <v>91</v>
      </c>
      <c r="L392" s="301">
        <v>89.1</v>
      </c>
      <c r="M392" s="301">
        <v>20.608129999999999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117.8</v>
      </c>
      <c r="D393" s="302">
        <v>117.65000000000002</v>
      </c>
      <c r="E393" s="302">
        <v>116.80000000000004</v>
      </c>
      <c r="F393" s="302">
        <v>115.80000000000003</v>
      </c>
      <c r="G393" s="302">
        <v>114.95000000000005</v>
      </c>
      <c r="H393" s="302">
        <v>118.65000000000003</v>
      </c>
      <c r="I393" s="302">
        <v>119.50000000000003</v>
      </c>
      <c r="J393" s="302">
        <v>120.50000000000003</v>
      </c>
      <c r="K393" s="301">
        <v>118.5</v>
      </c>
      <c r="L393" s="301">
        <v>116.65</v>
      </c>
      <c r="M393" s="301">
        <v>18.717700000000001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129.85</v>
      </c>
      <c r="D394" s="302">
        <v>129.28333333333333</v>
      </c>
      <c r="E394" s="302">
        <v>127.71666666666667</v>
      </c>
      <c r="F394" s="302">
        <v>125.58333333333334</v>
      </c>
      <c r="G394" s="302">
        <v>124.01666666666668</v>
      </c>
      <c r="H394" s="302">
        <v>131.41666666666666</v>
      </c>
      <c r="I394" s="302">
        <v>132.98333333333332</v>
      </c>
      <c r="J394" s="302">
        <v>135.11666666666665</v>
      </c>
      <c r="K394" s="301">
        <v>130.85</v>
      </c>
      <c r="L394" s="301">
        <v>127.15</v>
      </c>
      <c r="M394" s="301">
        <v>11.60209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984.85</v>
      </c>
      <c r="D395" s="302">
        <v>983.81666666666661</v>
      </c>
      <c r="E395" s="302">
        <v>976.58333333333326</v>
      </c>
      <c r="F395" s="302">
        <v>968.31666666666661</v>
      </c>
      <c r="G395" s="302">
        <v>961.08333333333326</v>
      </c>
      <c r="H395" s="302">
        <v>992.08333333333326</v>
      </c>
      <c r="I395" s="302">
        <v>999.31666666666661</v>
      </c>
      <c r="J395" s="302">
        <v>1007.5833333333333</v>
      </c>
      <c r="K395" s="301">
        <v>991.05</v>
      </c>
      <c r="L395" s="301">
        <v>975.55</v>
      </c>
      <c r="M395" s="301">
        <v>0.65110000000000001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2714.25</v>
      </c>
      <c r="D396" s="302">
        <v>2735.2166666666667</v>
      </c>
      <c r="E396" s="302">
        <v>2680.5333333333333</v>
      </c>
      <c r="F396" s="302">
        <v>2646.8166666666666</v>
      </c>
      <c r="G396" s="302">
        <v>2592.1333333333332</v>
      </c>
      <c r="H396" s="302">
        <v>2768.9333333333334</v>
      </c>
      <c r="I396" s="302">
        <v>2823.6166666666668</v>
      </c>
      <c r="J396" s="302">
        <v>2857.3333333333335</v>
      </c>
      <c r="K396" s="301">
        <v>2789.9</v>
      </c>
      <c r="L396" s="301">
        <v>2701.5</v>
      </c>
      <c r="M396" s="301">
        <v>83.499430000000004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539.85</v>
      </c>
      <c r="D397" s="302">
        <v>544.7833333333333</v>
      </c>
      <c r="E397" s="302">
        <v>532.06666666666661</v>
      </c>
      <c r="F397" s="302">
        <v>524.2833333333333</v>
      </c>
      <c r="G397" s="302">
        <v>511.56666666666661</v>
      </c>
      <c r="H397" s="302">
        <v>552.56666666666661</v>
      </c>
      <c r="I397" s="302">
        <v>565.2833333333333</v>
      </c>
      <c r="J397" s="302">
        <v>573.06666666666661</v>
      </c>
      <c r="K397" s="301">
        <v>557.5</v>
      </c>
      <c r="L397" s="301">
        <v>537</v>
      </c>
      <c r="M397" s="301">
        <v>2.59572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243</v>
      </c>
      <c r="D398" s="302">
        <v>244.73333333333335</v>
      </c>
      <c r="E398" s="302">
        <v>240.8666666666667</v>
      </c>
      <c r="F398" s="302">
        <v>238.73333333333335</v>
      </c>
      <c r="G398" s="302">
        <v>234.8666666666667</v>
      </c>
      <c r="H398" s="302">
        <v>246.8666666666667</v>
      </c>
      <c r="I398" s="302">
        <v>250.73333333333338</v>
      </c>
      <c r="J398" s="302">
        <v>252.8666666666667</v>
      </c>
      <c r="K398" s="301">
        <v>248.6</v>
      </c>
      <c r="L398" s="301">
        <v>242.6</v>
      </c>
      <c r="M398" s="301">
        <v>0.92376999999999998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880.15</v>
      </c>
      <c r="D399" s="302">
        <v>883.04999999999984</v>
      </c>
      <c r="E399" s="302">
        <v>872.14999999999964</v>
      </c>
      <c r="F399" s="302">
        <v>864.14999999999975</v>
      </c>
      <c r="G399" s="302">
        <v>853.24999999999955</v>
      </c>
      <c r="H399" s="302">
        <v>891.04999999999973</v>
      </c>
      <c r="I399" s="302">
        <v>901.95</v>
      </c>
      <c r="J399" s="302">
        <v>909.94999999999982</v>
      </c>
      <c r="K399" s="301">
        <v>893.95</v>
      </c>
      <c r="L399" s="301">
        <v>875.05</v>
      </c>
      <c r="M399" s="301">
        <v>0.22675999999999999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1389.95</v>
      </c>
      <c r="D400" s="302">
        <v>1396.3166666666666</v>
      </c>
      <c r="E400" s="302">
        <v>1374.6333333333332</v>
      </c>
      <c r="F400" s="302">
        <v>1359.3166666666666</v>
      </c>
      <c r="G400" s="302">
        <v>1337.6333333333332</v>
      </c>
      <c r="H400" s="302">
        <v>1411.6333333333332</v>
      </c>
      <c r="I400" s="302">
        <v>1433.3166666666666</v>
      </c>
      <c r="J400" s="302">
        <v>1448.6333333333332</v>
      </c>
      <c r="K400" s="301">
        <v>1418</v>
      </c>
      <c r="L400" s="301">
        <v>1381</v>
      </c>
      <c r="M400" s="301">
        <v>2.2962699999999998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32</v>
      </c>
      <c r="D401" s="302">
        <v>31.883333333333336</v>
      </c>
      <c r="E401" s="302">
        <v>31.56666666666667</v>
      </c>
      <c r="F401" s="302">
        <v>31.133333333333333</v>
      </c>
      <c r="G401" s="302">
        <v>30.816666666666666</v>
      </c>
      <c r="H401" s="302">
        <v>32.316666666666677</v>
      </c>
      <c r="I401" s="302">
        <v>32.63333333333334</v>
      </c>
      <c r="J401" s="302">
        <v>33.066666666666677</v>
      </c>
      <c r="K401" s="301">
        <v>32.200000000000003</v>
      </c>
      <c r="L401" s="301">
        <v>31.45</v>
      </c>
      <c r="M401" s="301">
        <v>8.7635299999999994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73.3</v>
      </c>
      <c r="D402" s="302">
        <v>73.36666666666666</v>
      </c>
      <c r="E402" s="302">
        <v>72.533333333333317</v>
      </c>
      <c r="F402" s="302">
        <v>71.766666666666652</v>
      </c>
      <c r="G402" s="302">
        <v>70.933333333333309</v>
      </c>
      <c r="H402" s="302">
        <v>74.133333333333326</v>
      </c>
      <c r="I402" s="302">
        <v>74.966666666666669</v>
      </c>
      <c r="J402" s="302">
        <v>75.733333333333334</v>
      </c>
      <c r="K402" s="301">
        <v>74.2</v>
      </c>
      <c r="L402" s="301">
        <v>72.599999999999994</v>
      </c>
      <c r="M402" s="301">
        <v>294.10059000000001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6688.35</v>
      </c>
      <c r="D403" s="302">
        <v>6667.8166666666666</v>
      </c>
      <c r="E403" s="302">
        <v>6635.7333333333336</v>
      </c>
      <c r="F403" s="302">
        <v>6583.1166666666668</v>
      </c>
      <c r="G403" s="302">
        <v>6551.0333333333338</v>
      </c>
      <c r="H403" s="302">
        <v>6720.4333333333334</v>
      </c>
      <c r="I403" s="302">
        <v>6752.5166666666673</v>
      </c>
      <c r="J403" s="302">
        <v>6805.1333333333332</v>
      </c>
      <c r="K403" s="301">
        <v>6699.9</v>
      </c>
      <c r="L403" s="301">
        <v>6615.2</v>
      </c>
      <c r="M403" s="301">
        <v>2.3220000000000001E-2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770</v>
      </c>
      <c r="D404" s="302">
        <v>768.16666666666663</v>
      </c>
      <c r="E404" s="302">
        <v>758.68333333333328</v>
      </c>
      <c r="F404" s="302">
        <v>747.36666666666667</v>
      </c>
      <c r="G404" s="302">
        <v>737.88333333333333</v>
      </c>
      <c r="H404" s="302">
        <v>779.48333333333323</v>
      </c>
      <c r="I404" s="302">
        <v>788.96666666666658</v>
      </c>
      <c r="J404" s="302">
        <v>800.28333333333319</v>
      </c>
      <c r="K404" s="301">
        <v>777.65</v>
      </c>
      <c r="L404" s="301">
        <v>756.85</v>
      </c>
      <c r="M404" s="301">
        <v>11.27216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1154.9000000000001</v>
      </c>
      <c r="D405" s="302">
        <v>1156.95</v>
      </c>
      <c r="E405" s="302">
        <v>1150.2</v>
      </c>
      <c r="F405" s="302">
        <v>1145.5</v>
      </c>
      <c r="G405" s="302">
        <v>1138.75</v>
      </c>
      <c r="H405" s="302">
        <v>1161.6500000000001</v>
      </c>
      <c r="I405" s="302">
        <v>1168.4000000000001</v>
      </c>
      <c r="J405" s="302">
        <v>1173.1000000000001</v>
      </c>
      <c r="K405" s="301">
        <v>1163.7</v>
      </c>
      <c r="L405" s="301">
        <v>1152.25</v>
      </c>
      <c r="M405" s="301">
        <v>6.1150900000000004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461.85</v>
      </c>
      <c r="D406" s="302">
        <v>461.5333333333333</v>
      </c>
      <c r="E406" s="302">
        <v>458.91666666666663</v>
      </c>
      <c r="F406" s="302">
        <v>455.98333333333335</v>
      </c>
      <c r="G406" s="302">
        <v>453.36666666666667</v>
      </c>
      <c r="H406" s="302">
        <v>464.46666666666658</v>
      </c>
      <c r="I406" s="302">
        <v>467.08333333333326</v>
      </c>
      <c r="J406" s="302">
        <v>470.01666666666654</v>
      </c>
      <c r="K406" s="301">
        <v>464.15</v>
      </c>
      <c r="L406" s="301">
        <v>458.6</v>
      </c>
      <c r="M406" s="301">
        <v>86.211039999999997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2224.25</v>
      </c>
      <c r="D407" s="302">
        <v>2236.0166666666669</v>
      </c>
      <c r="E407" s="302">
        <v>2203.2333333333336</v>
      </c>
      <c r="F407" s="302">
        <v>2182.2166666666667</v>
      </c>
      <c r="G407" s="302">
        <v>2149.4333333333334</v>
      </c>
      <c r="H407" s="302">
        <v>2257.0333333333338</v>
      </c>
      <c r="I407" s="302">
        <v>2289.8166666666675</v>
      </c>
      <c r="J407" s="302">
        <v>2310.8333333333339</v>
      </c>
      <c r="K407" s="301">
        <v>2268.8000000000002</v>
      </c>
      <c r="L407" s="301">
        <v>2215</v>
      </c>
      <c r="M407" s="301">
        <v>0.33521000000000001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106.75</v>
      </c>
      <c r="D408" s="302">
        <v>107.11666666666667</v>
      </c>
      <c r="E408" s="302">
        <v>106.08333333333334</v>
      </c>
      <c r="F408" s="302">
        <v>105.41666666666667</v>
      </c>
      <c r="G408" s="302">
        <v>104.38333333333334</v>
      </c>
      <c r="H408" s="302">
        <v>107.78333333333335</v>
      </c>
      <c r="I408" s="302">
        <v>108.81666666666668</v>
      </c>
      <c r="J408" s="302">
        <v>109.48333333333335</v>
      </c>
      <c r="K408" s="301">
        <v>108.15</v>
      </c>
      <c r="L408" s="301">
        <v>106.45</v>
      </c>
      <c r="M408" s="301">
        <v>1.89198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113.3</v>
      </c>
      <c r="D409" s="302">
        <v>114.16666666666667</v>
      </c>
      <c r="E409" s="302">
        <v>112.13333333333334</v>
      </c>
      <c r="F409" s="302">
        <v>110.96666666666667</v>
      </c>
      <c r="G409" s="302">
        <v>108.93333333333334</v>
      </c>
      <c r="H409" s="302">
        <v>115.33333333333334</v>
      </c>
      <c r="I409" s="302">
        <v>117.36666666666667</v>
      </c>
      <c r="J409" s="302">
        <v>118.53333333333335</v>
      </c>
      <c r="K409" s="301">
        <v>116.2</v>
      </c>
      <c r="L409" s="301">
        <v>113</v>
      </c>
      <c r="M409" s="301">
        <v>6.2266700000000004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106.6</v>
      </c>
      <c r="D410" s="302">
        <v>106.45</v>
      </c>
      <c r="E410" s="302">
        <v>105.15</v>
      </c>
      <c r="F410" s="302">
        <v>103.7</v>
      </c>
      <c r="G410" s="302">
        <v>102.4</v>
      </c>
      <c r="H410" s="302">
        <v>107.9</v>
      </c>
      <c r="I410" s="302">
        <v>109.19999999999999</v>
      </c>
      <c r="J410" s="302">
        <v>110.65</v>
      </c>
      <c r="K410" s="301">
        <v>107.75</v>
      </c>
      <c r="L410" s="301">
        <v>105</v>
      </c>
      <c r="M410" s="301">
        <v>6.5900600000000003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2801.05</v>
      </c>
      <c r="D411" s="302">
        <v>2843.0666666666671</v>
      </c>
      <c r="E411" s="302">
        <v>2738.1833333333343</v>
      </c>
      <c r="F411" s="302">
        <v>2675.3166666666671</v>
      </c>
      <c r="G411" s="302">
        <v>2570.4333333333343</v>
      </c>
      <c r="H411" s="302">
        <v>2905.9333333333343</v>
      </c>
      <c r="I411" s="302">
        <v>3010.8166666666666</v>
      </c>
      <c r="J411" s="302">
        <v>3073.6833333333343</v>
      </c>
      <c r="K411" s="301">
        <v>2947.95</v>
      </c>
      <c r="L411" s="301">
        <v>2780.2</v>
      </c>
      <c r="M411" s="301">
        <v>0.38835999999999998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724.5</v>
      </c>
      <c r="D412" s="302">
        <v>730.9666666666667</v>
      </c>
      <c r="E412" s="302">
        <v>710.23333333333335</v>
      </c>
      <c r="F412" s="302">
        <v>695.9666666666667</v>
      </c>
      <c r="G412" s="302">
        <v>675.23333333333335</v>
      </c>
      <c r="H412" s="302">
        <v>745.23333333333335</v>
      </c>
      <c r="I412" s="302">
        <v>765.9666666666667</v>
      </c>
      <c r="J412" s="302">
        <v>780.23333333333335</v>
      </c>
      <c r="K412" s="301">
        <v>751.7</v>
      </c>
      <c r="L412" s="301">
        <v>716.7</v>
      </c>
      <c r="M412" s="301">
        <v>3.1127500000000001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433.3</v>
      </c>
      <c r="D413" s="302">
        <v>430.76666666666665</v>
      </c>
      <c r="E413" s="302">
        <v>425.5333333333333</v>
      </c>
      <c r="F413" s="302">
        <v>417.76666666666665</v>
      </c>
      <c r="G413" s="302">
        <v>412.5333333333333</v>
      </c>
      <c r="H413" s="302">
        <v>438.5333333333333</v>
      </c>
      <c r="I413" s="302">
        <v>443.76666666666665</v>
      </c>
      <c r="J413" s="302">
        <v>451.5333333333333</v>
      </c>
      <c r="K413" s="301">
        <v>436</v>
      </c>
      <c r="L413" s="301">
        <v>423</v>
      </c>
      <c r="M413" s="301">
        <v>0.49053999999999998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19178.849999999999</v>
      </c>
      <c r="D414" s="302">
        <v>19090.433333333331</v>
      </c>
      <c r="E414" s="302">
        <v>18849.266666666663</v>
      </c>
      <c r="F414" s="302">
        <v>18519.683333333331</v>
      </c>
      <c r="G414" s="302">
        <v>18278.516666666663</v>
      </c>
      <c r="H414" s="302">
        <v>19420.016666666663</v>
      </c>
      <c r="I414" s="302">
        <v>19661.183333333327</v>
      </c>
      <c r="J414" s="302">
        <v>19990.766666666663</v>
      </c>
      <c r="K414" s="301">
        <v>19331.599999999999</v>
      </c>
      <c r="L414" s="301">
        <v>18760.849999999999</v>
      </c>
      <c r="M414" s="301">
        <v>0.64693000000000001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1669.35</v>
      </c>
      <c r="D415" s="302">
        <v>1665.9833333333333</v>
      </c>
      <c r="E415" s="302">
        <v>1653.3666666666668</v>
      </c>
      <c r="F415" s="302">
        <v>1637.3833333333334</v>
      </c>
      <c r="G415" s="302">
        <v>1624.7666666666669</v>
      </c>
      <c r="H415" s="302">
        <v>1681.9666666666667</v>
      </c>
      <c r="I415" s="302">
        <v>1694.583333333333</v>
      </c>
      <c r="J415" s="302">
        <v>1710.5666666666666</v>
      </c>
      <c r="K415" s="301">
        <v>1678.6</v>
      </c>
      <c r="L415" s="301">
        <v>1650</v>
      </c>
      <c r="M415" s="301">
        <v>0.58353999999999995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2371.6</v>
      </c>
      <c r="D416" s="302">
        <v>2366.35</v>
      </c>
      <c r="E416" s="302">
        <v>2340.25</v>
      </c>
      <c r="F416" s="302">
        <v>2308.9</v>
      </c>
      <c r="G416" s="302">
        <v>2282.8000000000002</v>
      </c>
      <c r="H416" s="302">
        <v>2397.6999999999998</v>
      </c>
      <c r="I416" s="302">
        <v>2423.7999999999993</v>
      </c>
      <c r="J416" s="302">
        <v>2455.1499999999996</v>
      </c>
      <c r="K416" s="301">
        <v>2392.4499999999998</v>
      </c>
      <c r="L416" s="301">
        <v>2335</v>
      </c>
      <c r="M416" s="301">
        <v>0.76876999999999995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449.7</v>
      </c>
      <c r="D417" s="302">
        <v>450.54999999999995</v>
      </c>
      <c r="E417" s="302">
        <v>446.19999999999993</v>
      </c>
      <c r="F417" s="302">
        <v>442.7</v>
      </c>
      <c r="G417" s="302">
        <v>438.34999999999997</v>
      </c>
      <c r="H417" s="302">
        <v>454.0499999999999</v>
      </c>
      <c r="I417" s="302">
        <v>458.39999999999992</v>
      </c>
      <c r="J417" s="302">
        <v>461.89999999999986</v>
      </c>
      <c r="K417" s="301">
        <v>454.9</v>
      </c>
      <c r="L417" s="301">
        <v>447.05</v>
      </c>
      <c r="M417" s="301">
        <v>0.21049999999999999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28.35</v>
      </c>
      <c r="D418" s="302">
        <v>28.516666666666666</v>
      </c>
      <c r="E418" s="302">
        <v>28.083333333333332</v>
      </c>
      <c r="F418" s="302">
        <v>27.816666666666666</v>
      </c>
      <c r="G418" s="302">
        <v>27.383333333333333</v>
      </c>
      <c r="H418" s="302">
        <v>28.783333333333331</v>
      </c>
      <c r="I418" s="302">
        <v>29.216666666666669</v>
      </c>
      <c r="J418" s="302">
        <v>29.483333333333331</v>
      </c>
      <c r="K418" s="301">
        <v>28.95</v>
      </c>
      <c r="L418" s="301">
        <v>28.25</v>
      </c>
      <c r="M418" s="301">
        <v>7.9995799999999999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3429.15</v>
      </c>
      <c r="D419" s="302">
        <v>3441.3166666666671</v>
      </c>
      <c r="E419" s="302">
        <v>3393.6333333333341</v>
      </c>
      <c r="F419" s="302">
        <v>3358.1166666666672</v>
      </c>
      <c r="G419" s="302">
        <v>3310.4333333333343</v>
      </c>
      <c r="H419" s="302">
        <v>3476.8333333333339</v>
      </c>
      <c r="I419" s="302">
        <v>3524.5166666666673</v>
      </c>
      <c r="J419" s="302">
        <v>3560.0333333333338</v>
      </c>
      <c r="K419" s="301">
        <v>3489</v>
      </c>
      <c r="L419" s="301">
        <v>3405.8</v>
      </c>
      <c r="M419" s="301">
        <v>0.48258000000000001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541.20000000000005</v>
      </c>
      <c r="D420" s="302">
        <v>541.5333333333333</v>
      </c>
      <c r="E420" s="302">
        <v>534.31666666666661</v>
      </c>
      <c r="F420" s="302">
        <v>527.43333333333328</v>
      </c>
      <c r="G420" s="302">
        <v>520.21666666666658</v>
      </c>
      <c r="H420" s="302">
        <v>548.41666666666663</v>
      </c>
      <c r="I420" s="302">
        <v>555.63333333333333</v>
      </c>
      <c r="J420" s="302">
        <v>562.51666666666665</v>
      </c>
      <c r="K420" s="301">
        <v>548.75</v>
      </c>
      <c r="L420" s="301">
        <v>534.65</v>
      </c>
      <c r="M420" s="301">
        <v>1.3344400000000001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395.9</v>
      </c>
      <c r="D421" s="302">
        <v>398.88333333333338</v>
      </c>
      <c r="E421" s="302">
        <v>387.76666666666677</v>
      </c>
      <c r="F421" s="302">
        <v>379.63333333333338</v>
      </c>
      <c r="G421" s="302">
        <v>368.51666666666677</v>
      </c>
      <c r="H421" s="302">
        <v>407.01666666666677</v>
      </c>
      <c r="I421" s="302">
        <v>418.13333333333344</v>
      </c>
      <c r="J421" s="302">
        <v>426.26666666666677</v>
      </c>
      <c r="K421" s="301">
        <v>410</v>
      </c>
      <c r="L421" s="301">
        <v>390.75</v>
      </c>
      <c r="M421" s="301">
        <v>1.09199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2856.25</v>
      </c>
      <c r="D422" s="302">
        <v>2835.9500000000003</v>
      </c>
      <c r="E422" s="302">
        <v>2740.3000000000006</v>
      </c>
      <c r="F422" s="302">
        <v>2624.3500000000004</v>
      </c>
      <c r="G422" s="302">
        <v>2528.7000000000007</v>
      </c>
      <c r="H422" s="302">
        <v>2951.9000000000005</v>
      </c>
      <c r="I422" s="302">
        <v>3047.55</v>
      </c>
      <c r="J422" s="302">
        <v>3163.5000000000005</v>
      </c>
      <c r="K422" s="301">
        <v>2931.6</v>
      </c>
      <c r="L422" s="301">
        <v>2720</v>
      </c>
      <c r="M422" s="301">
        <v>2.4096700000000002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601.54999999999995</v>
      </c>
      <c r="D423" s="302">
        <v>598.69999999999993</v>
      </c>
      <c r="E423" s="302">
        <v>588.39999999999986</v>
      </c>
      <c r="F423" s="302">
        <v>575.24999999999989</v>
      </c>
      <c r="G423" s="302">
        <v>564.94999999999982</v>
      </c>
      <c r="H423" s="302">
        <v>611.84999999999991</v>
      </c>
      <c r="I423" s="302">
        <v>622.14999999999986</v>
      </c>
      <c r="J423" s="302">
        <v>635.29999999999995</v>
      </c>
      <c r="K423" s="301">
        <v>609</v>
      </c>
      <c r="L423" s="301">
        <v>585.54999999999995</v>
      </c>
      <c r="M423" s="301">
        <v>10.13739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694.5</v>
      </c>
      <c r="D424" s="302">
        <v>689.7833333333333</v>
      </c>
      <c r="E424" s="302">
        <v>681.71666666666658</v>
      </c>
      <c r="F424" s="302">
        <v>668.93333333333328</v>
      </c>
      <c r="G424" s="302">
        <v>660.86666666666656</v>
      </c>
      <c r="H424" s="302">
        <v>702.56666666666661</v>
      </c>
      <c r="I424" s="302">
        <v>710.63333333333321</v>
      </c>
      <c r="J424" s="302">
        <v>723.41666666666663</v>
      </c>
      <c r="K424" s="301">
        <v>697.85</v>
      </c>
      <c r="L424" s="301">
        <v>677</v>
      </c>
      <c r="M424" s="301">
        <v>0.68535999999999997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352.25</v>
      </c>
      <c r="D425" s="302">
        <v>354.58333333333331</v>
      </c>
      <c r="E425" s="302">
        <v>348.16666666666663</v>
      </c>
      <c r="F425" s="302">
        <v>344.08333333333331</v>
      </c>
      <c r="G425" s="302">
        <v>337.66666666666663</v>
      </c>
      <c r="H425" s="302">
        <v>358.66666666666663</v>
      </c>
      <c r="I425" s="302">
        <v>365.08333333333326</v>
      </c>
      <c r="J425" s="302">
        <v>369.16666666666663</v>
      </c>
      <c r="K425" s="301">
        <v>361</v>
      </c>
      <c r="L425" s="301">
        <v>350.5</v>
      </c>
      <c r="M425" s="301">
        <v>0.59821999999999997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212.2</v>
      </c>
      <c r="D426" s="302">
        <v>212.71666666666667</v>
      </c>
      <c r="E426" s="302">
        <v>210.48333333333335</v>
      </c>
      <c r="F426" s="302">
        <v>208.76666666666668</v>
      </c>
      <c r="G426" s="302">
        <v>206.53333333333336</v>
      </c>
      <c r="H426" s="302">
        <v>214.43333333333334</v>
      </c>
      <c r="I426" s="302">
        <v>216.66666666666663</v>
      </c>
      <c r="J426" s="302">
        <v>218.38333333333333</v>
      </c>
      <c r="K426" s="301">
        <v>214.95</v>
      </c>
      <c r="L426" s="301">
        <v>211</v>
      </c>
      <c r="M426" s="301">
        <v>0.84741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47.35</v>
      </c>
      <c r="D427" s="302">
        <v>47.116666666666674</v>
      </c>
      <c r="E427" s="302">
        <v>46.433333333333351</v>
      </c>
      <c r="F427" s="302">
        <v>45.51666666666668</v>
      </c>
      <c r="G427" s="302">
        <v>44.833333333333357</v>
      </c>
      <c r="H427" s="302">
        <v>48.033333333333346</v>
      </c>
      <c r="I427" s="302">
        <v>48.716666666666669</v>
      </c>
      <c r="J427" s="302">
        <v>49.63333333333334</v>
      </c>
      <c r="K427" s="301">
        <v>47.8</v>
      </c>
      <c r="L427" s="301">
        <v>46.2</v>
      </c>
      <c r="M427" s="301">
        <v>17.602319999999999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2304.5500000000002</v>
      </c>
      <c r="D428" s="302">
        <v>2284.7833333333333</v>
      </c>
      <c r="E428" s="302">
        <v>2253.1166666666668</v>
      </c>
      <c r="F428" s="302">
        <v>2201.6833333333334</v>
      </c>
      <c r="G428" s="302">
        <v>2170.0166666666669</v>
      </c>
      <c r="H428" s="302">
        <v>2336.2166666666667</v>
      </c>
      <c r="I428" s="302">
        <v>2367.8833333333337</v>
      </c>
      <c r="J428" s="302">
        <v>2419.3166666666666</v>
      </c>
      <c r="K428" s="301">
        <v>2316.4499999999998</v>
      </c>
      <c r="L428" s="301">
        <v>2233.35</v>
      </c>
      <c r="M428" s="301">
        <v>5.2324999999999999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1165.3</v>
      </c>
      <c r="D429" s="302">
        <v>1161.8499999999999</v>
      </c>
      <c r="E429" s="302">
        <v>1156.0999999999999</v>
      </c>
      <c r="F429" s="302">
        <v>1146.9000000000001</v>
      </c>
      <c r="G429" s="302">
        <v>1141.1500000000001</v>
      </c>
      <c r="H429" s="302">
        <v>1171.0499999999997</v>
      </c>
      <c r="I429" s="302">
        <v>1176.7999999999997</v>
      </c>
      <c r="J429" s="302">
        <v>1185.9999999999995</v>
      </c>
      <c r="K429" s="301">
        <v>1167.5999999999999</v>
      </c>
      <c r="L429" s="301">
        <v>1152.6500000000001</v>
      </c>
      <c r="M429" s="301">
        <v>4.2438900000000004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314</v>
      </c>
      <c r="D430" s="302">
        <v>314.51666666666665</v>
      </c>
      <c r="E430" s="302">
        <v>305.0333333333333</v>
      </c>
      <c r="F430" s="302">
        <v>296.06666666666666</v>
      </c>
      <c r="G430" s="302">
        <v>286.58333333333331</v>
      </c>
      <c r="H430" s="302">
        <v>323.48333333333329</v>
      </c>
      <c r="I430" s="302">
        <v>332.96666666666664</v>
      </c>
      <c r="J430" s="302">
        <v>341.93333333333328</v>
      </c>
      <c r="K430" s="301">
        <v>324</v>
      </c>
      <c r="L430" s="301">
        <v>305.55</v>
      </c>
      <c r="M430" s="301">
        <v>12.06578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88.5</v>
      </c>
      <c r="D431" s="302">
        <v>88.583333333333329</v>
      </c>
      <c r="E431" s="302">
        <v>87.666666666666657</v>
      </c>
      <c r="F431" s="302">
        <v>86.833333333333329</v>
      </c>
      <c r="G431" s="302">
        <v>85.916666666666657</v>
      </c>
      <c r="H431" s="302">
        <v>89.416666666666657</v>
      </c>
      <c r="I431" s="302">
        <v>90.333333333333314</v>
      </c>
      <c r="J431" s="302">
        <v>91.166666666666657</v>
      </c>
      <c r="K431" s="301">
        <v>89.5</v>
      </c>
      <c r="L431" s="301">
        <v>87.75</v>
      </c>
      <c r="M431" s="301">
        <v>0.38242999999999999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170.45</v>
      </c>
      <c r="D432" s="302">
        <v>171.06666666666669</v>
      </c>
      <c r="E432" s="302">
        <v>168.93333333333339</v>
      </c>
      <c r="F432" s="302">
        <v>167.41666666666671</v>
      </c>
      <c r="G432" s="302">
        <v>165.28333333333342</v>
      </c>
      <c r="H432" s="302">
        <v>172.58333333333337</v>
      </c>
      <c r="I432" s="302">
        <v>174.71666666666664</v>
      </c>
      <c r="J432" s="302">
        <v>176.23333333333335</v>
      </c>
      <c r="K432" s="301">
        <v>173.2</v>
      </c>
      <c r="L432" s="301">
        <v>169.55</v>
      </c>
      <c r="M432" s="301">
        <v>3.1972499999999999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446.1</v>
      </c>
      <c r="D433" s="302">
        <v>446.36666666666662</v>
      </c>
      <c r="E433" s="302">
        <v>440.73333333333323</v>
      </c>
      <c r="F433" s="302">
        <v>435.36666666666662</v>
      </c>
      <c r="G433" s="302">
        <v>429.73333333333323</v>
      </c>
      <c r="H433" s="302">
        <v>451.73333333333323</v>
      </c>
      <c r="I433" s="302">
        <v>457.36666666666656</v>
      </c>
      <c r="J433" s="302">
        <v>462.73333333333323</v>
      </c>
      <c r="K433" s="301">
        <v>452</v>
      </c>
      <c r="L433" s="301">
        <v>441</v>
      </c>
      <c r="M433" s="301">
        <v>0.27584999999999998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461.05</v>
      </c>
      <c r="D434" s="302">
        <v>464.40000000000003</v>
      </c>
      <c r="E434" s="302">
        <v>454.95000000000005</v>
      </c>
      <c r="F434" s="302">
        <v>448.85</v>
      </c>
      <c r="G434" s="302">
        <v>439.40000000000003</v>
      </c>
      <c r="H434" s="302">
        <v>470.50000000000006</v>
      </c>
      <c r="I434" s="302">
        <v>479.95</v>
      </c>
      <c r="J434" s="302">
        <v>486.05000000000007</v>
      </c>
      <c r="K434" s="301">
        <v>473.85</v>
      </c>
      <c r="L434" s="301">
        <v>458.3</v>
      </c>
      <c r="M434" s="301">
        <v>3.54616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1909.5</v>
      </c>
      <c r="D435" s="302">
        <v>1891.5</v>
      </c>
      <c r="E435" s="302">
        <v>1858</v>
      </c>
      <c r="F435" s="302">
        <v>1806.5</v>
      </c>
      <c r="G435" s="302">
        <v>1773</v>
      </c>
      <c r="H435" s="302">
        <v>1943</v>
      </c>
      <c r="I435" s="302">
        <v>1976.5</v>
      </c>
      <c r="J435" s="302">
        <v>2028</v>
      </c>
      <c r="K435" s="301">
        <v>1925</v>
      </c>
      <c r="L435" s="301">
        <v>1840</v>
      </c>
      <c r="M435" s="301">
        <v>0.44322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731.2</v>
      </c>
      <c r="D436" s="302">
        <v>731.19999999999993</v>
      </c>
      <c r="E436" s="302">
        <v>719.99999999999989</v>
      </c>
      <c r="F436" s="302">
        <v>708.8</v>
      </c>
      <c r="G436" s="302">
        <v>697.59999999999991</v>
      </c>
      <c r="H436" s="302">
        <v>742.39999999999986</v>
      </c>
      <c r="I436" s="302">
        <v>753.59999999999991</v>
      </c>
      <c r="J436" s="302">
        <v>764.79999999999984</v>
      </c>
      <c r="K436" s="301">
        <v>742.4</v>
      </c>
      <c r="L436" s="301">
        <v>720</v>
      </c>
      <c r="M436" s="301">
        <v>0.35803000000000001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845.7</v>
      </c>
      <c r="D437" s="302">
        <v>847.2166666666667</v>
      </c>
      <c r="E437" s="302">
        <v>840.48333333333335</v>
      </c>
      <c r="F437" s="302">
        <v>835.26666666666665</v>
      </c>
      <c r="G437" s="302">
        <v>828.5333333333333</v>
      </c>
      <c r="H437" s="302">
        <v>852.43333333333339</v>
      </c>
      <c r="I437" s="302">
        <v>859.16666666666674</v>
      </c>
      <c r="J437" s="302">
        <v>864.38333333333344</v>
      </c>
      <c r="K437" s="301">
        <v>853.95</v>
      </c>
      <c r="L437" s="301">
        <v>842</v>
      </c>
      <c r="M437" s="301">
        <v>21.247779999999999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468.1</v>
      </c>
      <c r="D438" s="302">
        <v>468.7166666666667</v>
      </c>
      <c r="E438" s="302">
        <v>459.43333333333339</v>
      </c>
      <c r="F438" s="302">
        <v>450.76666666666671</v>
      </c>
      <c r="G438" s="302">
        <v>441.48333333333341</v>
      </c>
      <c r="H438" s="302">
        <v>477.38333333333338</v>
      </c>
      <c r="I438" s="302">
        <v>486.66666666666669</v>
      </c>
      <c r="J438" s="302">
        <v>495.33333333333337</v>
      </c>
      <c r="K438" s="301">
        <v>478</v>
      </c>
      <c r="L438" s="301">
        <v>460.05</v>
      </c>
      <c r="M438" s="301">
        <v>12.796989999999999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435.5</v>
      </c>
      <c r="D439" s="302">
        <v>434.38333333333338</v>
      </c>
      <c r="E439" s="302">
        <v>430.96666666666675</v>
      </c>
      <c r="F439" s="302">
        <v>426.43333333333339</v>
      </c>
      <c r="G439" s="302">
        <v>423.01666666666677</v>
      </c>
      <c r="H439" s="302">
        <v>438.91666666666674</v>
      </c>
      <c r="I439" s="302">
        <v>442.33333333333337</v>
      </c>
      <c r="J439" s="302">
        <v>446.86666666666673</v>
      </c>
      <c r="K439" s="301">
        <v>437.8</v>
      </c>
      <c r="L439" s="301">
        <v>429.85</v>
      </c>
      <c r="M439" s="301">
        <v>4.4997800000000003</v>
      </c>
      <c r="N439" s="1"/>
      <c r="O439" s="1"/>
    </row>
    <row r="440" spans="1:15" ht="12.75" customHeight="1">
      <c r="A440" s="30">
        <v>430</v>
      </c>
      <c r="B440" s="311" t="s">
        <v>518</v>
      </c>
      <c r="C440" s="301">
        <v>309.7</v>
      </c>
      <c r="D440" s="302">
        <v>309.75</v>
      </c>
      <c r="E440" s="302">
        <v>300.75</v>
      </c>
      <c r="F440" s="302">
        <v>291.8</v>
      </c>
      <c r="G440" s="302">
        <v>282.8</v>
      </c>
      <c r="H440" s="302">
        <v>318.7</v>
      </c>
      <c r="I440" s="302">
        <v>327.7</v>
      </c>
      <c r="J440" s="302">
        <v>336.65</v>
      </c>
      <c r="K440" s="301">
        <v>318.75</v>
      </c>
      <c r="L440" s="301">
        <v>300.8</v>
      </c>
      <c r="M440" s="301">
        <v>3.3482099999999999</v>
      </c>
      <c r="N440" s="1"/>
      <c r="O440" s="1"/>
    </row>
    <row r="441" spans="1:15" ht="12.75" customHeight="1">
      <c r="A441" s="30">
        <v>431</v>
      </c>
      <c r="B441" s="311" t="s">
        <v>519</v>
      </c>
      <c r="C441" s="301">
        <v>1806</v>
      </c>
      <c r="D441" s="302">
        <v>1813.6000000000001</v>
      </c>
      <c r="E441" s="302">
        <v>1792.4000000000003</v>
      </c>
      <c r="F441" s="302">
        <v>1778.8000000000002</v>
      </c>
      <c r="G441" s="302">
        <v>1757.6000000000004</v>
      </c>
      <c r="H441" s="302">
        <v>1827.2000000000003</v>
      </c>
      <c r="I441" s="302">
        <v>1848.4</v>
      </c>
      <c r="J441" s="302">
        <v>1862.0000000000002</v>
      </c>
      <c r="K441" s="301">
        <v>1834.8</v>
      </c>
      <c r="L441" s="301">
        <v>1800</v>
      </c>
      <c r="M441" s="301">
        <v>0.18890999999999999</v>
      </c>
      <c r="N441" s="1"/>
      <c r="O441" s="1"/>
    </row>
    <row r="442" spans="1:15" ht="12.75" customHeight="1">
      <c r="A442" s="30">
        <v>432</v>
      </c>
      <c r="B442" s="311" t="s">
        <v>520</v>
      </c>
      <c r="C442" s="301">
        <v>480.25</v>
      </c>
      <c r="D442" s="302">
        <v>478.08333333333331</v>
      </c>
      <c r="E442" s="302">
        <v>473.66666666666663</v>
      </c>
      <c r="F442" s="302">
        <v>467.08333333333331</v>
      </c>
      <c r="G442" s="302">
        <v>462.66666666666663</v>
      </c>
      <c r="H442" s="302">
        <v>484.66666666666663</v>
      </c>
      <c r="I442" s="302">
        <v>489.08333333333326</v>
      </c>
      <c r="J442" s="302">
        <v>495.66666666666663</v>
      </c>
      <c r="K442" s="301">
        <v>482.5</v>
      </c>
      <c r="L442" s="301">
        <v>471.5</v>
      </c>
      <c r="M442" s="301">
        <v>1.09222</v>
      </c>
      <c r="N442" s="1"/>
      <c r="O442" s="1"/>
    </row>
    <row r="443" spans="1:15" ht="12.75" customHeight="1">
      <c r="A443" s="30">
        <v>433</v>
      </c>
      <c r="B443" s="311" t="s">
        <v>521</v>
      </c>
      <c r="C443" s="301">
        <v>8.6</v>
      </c>
      <c r="D443" s="302">
        <v>8.6</v>
      </c>
      <c r="E443" s="302">
        <v>8.35</v>
      </c>
      <c r="F443" s="302">
        <v>8.1</v>
      </c>
      <c r="G443" s="302">
        <v>7.85</v>
      </c>
      <c r="H443" s="302">
        <v>8.85</v>
      </c>
      <c r="I443" s="302">
        <v>9.1</v>
      </c>
      <c r="J443" s="302">
        <v>9.35</v>
      </c>
      <c r="K443" s="301">
        <v>8.85</v>
      </c>
      <c r="L443" s="301">
        <v>8.35</v>
      </c>
      <c r="M443" s="301">
        <v>457.86005</v>
      </c>
      <c r="N443" s="1"/>
      <c r="O443" s="1"/>
    </row>
    <row r="444" spans="1:15" ht="12.75" customHeight="1">
      <c r="A444" s="30">
        <v>434</v>
      </c>
      <c r="B444" s="311" t="s">
        <v>509</v>
      </c>
      <c r="C444" s="301">
        <v>325.35000000000002</v>
      </c>
      <c r="D444" s="302">
        <v>325.25</v>
      </c>
      <c r="E444" s="302">
        <v>323.5</v>
      </c>
      <c r="F444" s="302">
        <v>321.64999999999998</v>
      </c>
      <c r="G444" s="302">
        <v>319.89999999999998</v>
      </c>
      <c r="H444" s="302">
        <v>327.10000000000002</v>
      </c>
      <c r="I444" s="302">
        <v>328.85</v>
      </c>
      <c r="J444" s="302">
        <v>330.70000000000005</v>
      </c>
      <c r="K444" s="301">
        <v>327</v>
      </c>
      <c r="L444" s="301">
        <v>323.39999999999998</v>
      </c>
      <c r="M444" s="301">
        <v>1.0084</v>
      </c>
      <c r="N444" s="1"/>
      <c r="O444" s="1"/>
    </row>
    <row r="445" spans="1:15" ht="12.75" customHeight="1">
      <c r="A445" s="30">
        <v>435</v>
      </c>
      <c r="B445" s="311" t="s">
        <v>522</v>
      </c>
      <c r="C445" s="301">
        <v>966.2</v>
      </c>
      <c r="D445" s="302">
        <v>962.66666666666663</v>
      </c>
      <c r="E445" s="302">
        <v>956.2833333333333</v>
      </c>
      <c r="F445" s="302">
        <v>946.36666666666667</v>
      </c>
      <c r="G445" s="302">
        <v>939.98333333333335</v>
      </c>
      <c r="H445" s="302">
        <v>972.58333333333326</v>
      </c>
      <c r="I445" s="302">
        <v>978.9666666666667</v>
      </c>
      <c r="J445" s="302">
        <v>988.88333333333321</v>
      </c>
      <c r="K445" s="301">
        <v>969.05</v>
      </c>
      <c r="L445" s="301">
        <v>952.75</v>
      </c>
      <c r="M445" s="301">
        <v>7.5590000000000004E-2</v>
      </c>
      <c r="N445" s="1"/>
      <c r="O445" s="1"/>
    </row>
    <row r="446" spans="1:15" ht="12.75" customHeight="1">
      <c r="A446" s="30">
        <v>436</v>
      </c>
      <c r="B446" s="311" t="s">
        <v>275</v>
      </c>
      <c r="C446" s="301">
        <v>535</v>
      </c>
      <c r="D446" s="302">
        <v>532.4666666666667</v>
      </c>
      <c r="E446" s="302">
        <v>527.73333333333335</v>
      </c>
      <c r="F446" s="302">
        <v>520.4666666666667</v>
      </c>
      <c r="G446" s="302">
        <v>515.73333333333335</v>
      </c>
      <c r="H446" s="302">
        <v>539.73333333333335</v>
      </c>
      <c r="I446" s="302">
        <v>544.4666666666667</v>
      </c>
      <c r="J446" s="302">
        <v>551.73333333333335</v>
      </c>
      <c r="K446" s="301">
        <v>537.20000000000005</v>
      </c>
      <c r="L446" s="301">
        <v>525.20000000000005</v>
      </c>
      <c r="M446" s="301">
        <v>3.2554699999999999</v>
      </c>
      <c r="N446" s="1"/>
      <c r="O446" s="1"/>
    </row>
    <row r="447" spans="1:15" ht="12.75" customHeight="1">
      <c r="A447" s="30">
        <v>437</v>
      </c>
      <c r="B447" s="311" t="s">
        <v>527</v>
      </c>
      <c r="C447" s="301">
        <v>1276.8</v>
      </c>
      <c r="D447" s="302">
        <v>1286.8999999999999</v>
      </c>
      <c r="E447" s="302">
        <v>1259.8999999999996</v>
      </c>
      <c r="F447" s="302">
        <v>1242.9999999999998</v>
      </c>
      <c r="G447" s="302">
        <v>1215.9999999999995</v>
      </c>
      <c r="H447" s="302">
        <v>1303.7999999999997</v>
      </c>
      <c r="I447" s="302">
        <v>1330.8000000000002</v>
      </c>
      <c r="J447" s="302">
        <v>1347.6999999999998</v>
      </c>
      <c r="K447" s="301">
        <v>1313.9</v>
      </c>
      <c r="L447" s="301">
        <v>1270</v>
      </c>
      <c r="M447" s="301">
        <v>1.60242</v>
      </c>
      <c r="N447" s="1"/>
      <c r="O447" s="1"/>
    </row>
    <row r="448" spans="1:15" ht="12.75" customHeight="1">
      <c r="A448" s="30">
        <v>438</v>
      </c>
      <c r="B448" s="311" t="s">
        <v>528</v>
      </c>
      <c r="C448" s="301">
        <v>9362.9500000000007</v>
      </c>
      <c r="D448" s="302">
        <v>9371.8166666666675</v>
      </c>
      <c r="E448" s="302">
        <v>9296.4333333333343</v>
      </c>
      <c r="F448" s="302">
        <v>9229.9166666666661</v>
      </c>
      <c r="G448" s="302">
        <v>9154.5333333333328</v>
      </c>
      <c r="H448" s="302">
        <v>9438.3333333333358</v>
      </c>
      <c r="I448" s="302">
        <v>9513.7166666666708</v>
      </c>
      <c r="J448" s="302">
        <v>9580.2333333333372</v>
      </c>
      <c r="K448" s="301">
        <v>9447.2000000000007</v>
      </c>
      <c r="L448" s="301">
        <v>9305.2999999999993</v>
      </c>
      <c r="M448" s="301">
        <v>3.7299999999999998E-3</v>
      </c>
      <c r="N448" s="1"/>
      <c r="O448" s="1"/>
    </row>
    <row r="449" spans="1:15" ht="12.75" customHeight="1">
      <c r="A449" s="30">
        <v>439</v>
      </c>
      <c r="B449" s="311" t="s">
        <v>195</v>
      </c>
      <c r="C449" s="301">
        <v>944.35</v>
      </c>
      <c r="D449" s="302">
        <v>941.01666666666677</v>
      </c>
      <c r="E449" s="302">
        <v>933.93333333333351</v>
      </c>
      <c r="F449" s="302">
        <v>923.51666666666677</v>
      </c>
      <c r="G449" s="302">
        <v>916.43333333333351</v>
      </c>
      <c r="H449" s="302">
        <v>951.43333333333351</v>
      </c>
      <c r="I449" s="302">
        <v>958.51666666666677</v>
      </c>
      <c r="J449" s="302">
        <v>968.93333333333351</v>
      </c>
      <c r="K449" s="301">
        <v>948.1</v>
      </c>
      <c r="L449" s="301">
        <v>930.6</v>
      </c>
      <c r="M449" s="301">
        <v>4.8931199999999997</v>
      </c>
      <c r="N449" s="1"/>
      <c r="O449" s="1"/>
    </row>
    <row r="450" spans="1:15" ht="12.75" customHeight="1">
      <c r="A450" s="30">
        <v>440</v>
      </c>
      <c r="B450" s="311" t="s">
        <v>529</v>
      </c>
      <c r="C450" s="301">
        <v>206.75</v>
      </c>
      <c r="D450" s="302">
        <v>207.01666666666665</v>
      </c>
      <c r="E450" s="302">
        <v>203.73333333333329</v>
      </c>
      <c r="F450" s="302">
        <v>200.71666666666664</v>
      </c>
      <c r="G450" s="302">
        <v>197.43333333333328</v>
      </c>
      <c r="H450" s="302">
        <v>210.0333333333333</v>
      </c>
      <c r="I450" s="302">
        <v>213.31666666666666</v>
      </c>
      <c r="J450" s="302">
        <v>216.33333333333331</v>
      </c>
      <c r="K450" s="301">
        <v>210.3</v>
      </c>
      <c r="L450" s="301">
        <v>204</v>
      </c>
      <c r="M450" s="301">
        <v>9.0484500000000008</v>
      </c>
      <c r="N450" s="1"/>
      <c r="O450" s="1"/>
    </row>
    <row r="451" spans="1:15" ht="12.75" customHeight="1">
      <c r="A451" s="30">
        <v>441</v>
      </c>
      <c r="B451" s="311" t="s">
        <v>530</v>
      </c>
      <c r="C451" s="301">
        <v>948.5</v>
      </c>
      <c r="D451" s="302">
        <v>944.16666666666663</v>
      </c>
      <c r="E451" s="302">
        <v>930.33333333333326</v>
      </c>
      <c r="F451" s="302">
        <v>912.16666666666663</v>
      </c>
      <c r="G451" s="302">
        <v>898.33333333333326</v>
      </c>
      <c r="H451" s="302">
        <v>962.33333333333326</v>
      </c>
      <c r="I451" s="302">
        <v>976.16666666666652</v>
      </c>
      <c r="J451" s="302">
        <v>994.33333333333326</v>
      </c>
      <c r="K451" s="301">
        <v>958</v>
      </c>
      <c r="L451" s="301">
        <v>926</v>
      </c>
      <c r="M451" s="301">
        <v>7.0091000000000001</v>
      </c>
      <c r="N451" s="1"/>
      <c r="O451" s="1"/>
    </row>
    <row r="452" spans="1:15" ht="12.75" customHeight="1">
      <c r="A452" s="30">
        <v>442</v>
      </c>
      <c r="B452" s="311" t="s">
        <v>196</v>
      </c>
      <c r="C452" s="301">
        <v>756.6</v>
      </c>
      <c r="D452" s="302">
        <v>758.35</v>
      </c>
      <c r="E452" s="302">
        <v>745.30000000000007</v>
      </c>
      <c r="F452" s="302">
        <v>734</v>
      </c>
      <c r="G452" s="302">
        <v>720.95</v>
      </c>
      <c r="H452" s="302">
        <v>769.65000000000009</v>
      </c>
      <c r="I452" s="302">
        <v>782.7</v>
      </c>
      <c r="J452" s="302">
        <v>794.00000000000011</v>
      </c>
      <c r="K452" s="301">
        <v>771.4</v>
      </c>
      <c r="L452" s="301">
        <v>747.05</v>
      </c>
      <c r="M452" s="301">
        <v>32.309699999999999</v>
      </c>
      <c r="N452" s="1"/>
      <c r="O452" s="1"/>
    </row>
    <row r="453" spans="1:15" ht="12.75" customHeight="1">
      <c r="A453" s="30">
        <v>443</v>
      </c>
      <c r="B453" s="311" t="s">
        <v>276</v>
      </c>
      <c r="C453" s="301">
        <v>8602.9</v>
      </c>
      <c r="D453" s="302">
        <v>8606.0333333333328</v>
      </c>
      <c r="E453" s="302">
        <v>8546.866666666665</v>
      </c>
      <c r="F453" s="302">
        <v>8490.8333333333321</v>
      </c>
      <c r="G453" s="302">
        <v>8431.6666666666642</v>
      </c>
      <c r="H453" s="302">
        <v>8662.0666666666657</v>
      </c>
      <c r="I453" s="302">
        <v>8721.2333333333336</v>
      </c>
      <c r="J453" s="302">
        <v>8777.2666666666664</v>
      </c>
      <c r="K453" s="301">
        <v>8665.2000000000007</v>
      </c>
      <c r="L453" s="301">
        <v>8550</v>
      </c>
      <c r="M453" s="301">
        <v>2.1388199999999999</v>
      </c>
      <c r="N453" s="1"/>
      <c r="O453" s="1"/>
    </row>
    <row r="454" spans="1:15" ht="12.75" customHeight="1">
      <c r="A454" s="30">
        <v>444</v>
      </c>
      <c r="B454" s="311" t="s">
        <v>197</v>
      </c>
      <c r="C454" s="301">
        <v>428.05</v>
      </c>
      <c r="D454" s="302">
        <v>426.3</v>
      </c>
      <c r="E454" s="302">
        <v>423.75</v>
      </c>
      <c r="F454" s="302">
        <v>419.45</v>
      </c>
      <c r="G454" s="302">
        <v>416.9</v>
      </c>
      <c r="H454" s="302">
        <v>430.6</v>
      </c>
      <c r="I454" s="302">
        <v>433.15000000000009</v>
      </c>
      <c r="J454" s="302">
        <v>437.45000000000005</v>
      </c>
      <c r="K454" s="301">
        <v>428.85</v>
      </c>
      <c r="L454" s="301">
        <v>422</v>
      </c>
      <c r="M454" s="301">
        <v>119.14234</v>
      </c>
      <c r="N454" s="1"/>
      <c r="O454" s="1"/>
    </row>
    <row r="455" spans="1:15" ht="12.75" customHeight="1">
      <c r="A455" s="30">
        <v>445</v>
      </c>
      <c r="B455" s="311" t="s">
        <v>531</v>
      </c>
      <c r="C455" s="301">
        <v>205.65</v>
      </c>
      <c r="D455" s="302">
        <v>205.15</v>
      </c>
      <c r="E455" s="302">
        <v>203.9</v>
      </c>
      <c r="F455" s="302">
        <v>202.15</v>
      </c>
      <c r="G455" s="302">
        <v>200.9</v>
      </c>
      <c r="H455" s="302">
        <v>206.9</v>
      </c>
      <c r="I455" s="302">
        <v>208.15</v>
      </c>
      <c r="J455" s="302">
        <v>209.9</v>
      </c>
      <c r="K455" s="301">
        <v>206.4</v>
      </c>
      <c r="L455" s="301">
        <v>203.4</v>
      </c>
      <c r="M455" s="301">
        <v>6.9887300000000003</v>
      </c>
      <c r="N455" s="1"/>
      <c r="O455" s="1"/>
    </row>
    <row r="456" spans="1:15" ht="12.75" customHeight="1">
      <c r="A456" s="30">
        <v>446</v>
      </c>
      <c r="B456" s="311" t="s">
        <v>198</v>
      </c>
      <c r="C456" s="301">
        <v>230.25</v>
      </c>
      <c r="D456" s="302">
        <v>230.54999999999998</v>
      </c>
      <c r="E456" s="302">
        <v>228.69999999999996</v>
      </c>
      <c r="F456" s="302">
        <v>227.14999999999998</v>
      </c>
      <c r="G456" s="302">
        <v>225.29999999999995</v>
      </c>
      <c r="H456" s="302">
        <v>232.09999999999997</v>
      </c>
      <c r="I456" s="302">
        <v>233.95</v>
      </c>
      <c r="J456" s="302">
        <v>235.49999999999997</v>
      </c>
      <c r="K456" s="301">
        <v>232.4</v>
      </c>
      <c r="L456" s="301">
        <v>229</v>
      </c>
      <c r="M456" s="301">
        <v>96.194609999999997</v>
      </c>
      <c r="N456" s="1"/>
      <c r="O456" s="1"/>
    </row>
    <row r="457" spans="1:15" ht="12.75" customHeight="1">
      <c r="A457" s="30">
        <v>447</v>
      </c>
      <c r="B457" s="311" t="s">
        <v>199</v>
      </c>
      <c r="C457" s="301">
        <v>1023.7</v>
      </c>
      <c r="D457" s="302">
        <v>1021.9166666666669</v>
      </c>
      <c r="E457" s="302">
        <v>1012.4333333333336</v>
      </c>
      <c r="F457" s="302">
        <v>1001.1666666666667</v>
      </c>
      <c r="G457" s="302">
        <v>991.68333333333351</v>
      </c>
      <c r="H457" s="302">
        <v>1033.1833333333338</v>
      </c>
      <c r="I457" s="302">
        <v>1042.666666666667</v>
      </c>
      <c r="J457" s="302">
        <v>1053.9333333333338</v>
      </c>
      <c r="K457" s="301">
        <v>1031.4000000000001</v>
      </c>
      <c r="L457" s="301">
        <v>1010.65</v>
      </c>
      <c r="M457" s="301">
        <v>95.225629999999995</v>
      </c>
      <c r="N457" s="1"/>
      <c r="O457" s="1"/>
    </row>
    <row r="458" spans="1:15" ht="12.75" customHeight="1">
      <c r="A458" s="30">
        <v>448</v>
      </c>
      <c r="B458" s="311" t="s">
        <v>844</v>
      </c>
      <c r="C458" s="301">
        <v>633.5</v>
      </c>
      <c r="D458" s="302">
        <v>635.55000000000007</v>
      </c>
      <c r="E458" s="302">
        <v>628.95000000000016</v>
      </c>
      <c r="F458" s="302">
        <v>624.40000000000009</v>
      </c>
      <c r="G458" s="302">
        <v>617.80000000000018</v>
      </c>
      <c r="H458" s="302">
        <v>640.10000000000014</v>
      </c>
      <c r="I458" s="302">
        <v>646.70000000000005</v>
      </c>
      <c r="J458" s="302">
        <v>651.25000000000011</v>
      </c>
      <c r="K458" s="301">
        <v>642.15</v>
      </c>
      <c r="L458" s="301">
        <v>631</v>
      </c>
      <c r="M458" s="301">
        <v>0.12551999999999999</v>
      </c>
      <c r="N458" s="1"/>
      <c r="O458" s="1"/>
    </row>
    <row r="459" spans="1:15" ht="12.75" customHeight="1">
      <c r="A459" s="30">
        <v>449</v>
      </c>
      <c r="B459" s="311" t="s">
        <v>523</v>
      </c>
      <c r="C459" s="301">
        <v>1682.4</v>
      </c>
      <c r="D459" s="302">
        <v>1679.6166666666668</v>
      </c>
      <c r="E459" s="302">
        <v>1662.7833333333335</v>
      </c>
      <c r="F459" s="302">
        <v>1643.1666666666667</v>
      </c>
      <c r="G459" s="302">
        <v>1626.3333333333335</v>
      </c>
      <c r="H459" s="302">
        <v>1699.2333333333336</v>
      </c>
      <c r="I459" s="302">
        <v>1716.0666666666666</v>
      </c>
      <c r="J459" s="302">
        <v>1735.6833333333336</v>
      </c>
      <c r="K459" s="301">
        <v>1696.45</v>
      </c>
      <c r="L459" s="301">
        <v>1660</v>
      </c>
      <c r="M459" s="301">
        <v>9.9589999999999998E-2</v>
      </c>
      <c r="N459" s="1"/>
      <c r="O459" s="1"/>
    </row>
    <row r="460" spans="1:15" ht="12.75" customHeight="1">
      <c r="A460" s="30">
        <v>450</v>
      </c>
      <c r="B460" s="311" t="s">
        <v>524</v>
      </c>
      <c r="C460" s="301">
        <v>540.85</v>
      </c>
      <c r="D460" s="302">
        <v>543.58333333333337</v>
      </c>
      <c r="E460" s="302">
        <v>536.16666666666674</v>
      </c>
      <c r="F460" s="302">
        <v>531.48333333333335</v>
      </c>
      <c r="G460" s="302">
        <v>524.06666666666672</v>
      </c>
      <c r="H460" s="302">
        <v>548.26666666666677</v>
      </c>
      <c r="I460" s="302">
        <v>555.68333333333351</v>
      </c>
      <c r="J460" s="302">
        <v>560.36666666666679</v>
      </c>
      <c r="K460" s="301">
        <v>551</v>
      </c>
      <c r="L460" s="301">
        <v>538.9</v>
      </c>
      <c r="M460" s="301">
        <v>0.17979999999999999</v>
      </c>
      <c r="N460" s="1"/>
      <c r="O460" s="1"/>
    </row>
    <row r="461" spans="1:15" ht="12.75" customHeight="1">
      <c r="A461" s="30">
        <v>451</v>
      </c>
      <c r="B461" s="311" t="s">
        <v>200</v>
      </c>
      <c r="C461" s="301">
        <v>3359.9</v>
      </c>
      <c r="D461" s="302">
        <v>3368.2999999999997</v>
      </c>
      <c r="E461" s="302">
        <v>3343.5999999999995</v>
      </c>
      <c r="F461" s="302">
        <v>3327.2999999999997</v>
      </c>
      <c r="G461" s="302">
        <v>3302.5999999999995</v>
      </c>
      <c r="H461" s="302">
        <v>3384.5999999999995</v>
      </c>
      <c r="I461" s="302">
        <v>3409.2999999999993</v>
      </c>
      <c r="J461" s="302">
        <v>3425.5999999999995</v>
      </c>
      <c r="K461" s="301">
        <v>3393</v>
      </c>
      <c r="L461" s="301">
        <v>3352</v>
      </c>
      <c r="M461" s="301">
        <v>15.27582</v>
      </c>
      <c r="N461" s="1"/>
      <c r="O461" s="1"/>
    </row>
    <row r="462" spans="1:15" ht="12.75" customHeight="1">
      <c r="A462" s="30">
        <v>452</v>
      </c>
      <c r="B462" s="311" t="s">
        <v>532</v>
      </c>
      <c r="C462" s="301">
        <v>3234.75</v>
      </c>
      <c r="D462" s="302">
        <v>3230.8833333333332</v>
      </c>
      <c r="E462" s="302">
        <v>3171.8666666666663</v>
      </c>
      <c r="F462" s="302">
        <v>3108.9833333333331</v>
      </c>
      <c r="G462" s="302">
        <v>3049.9666666666662</v>
      </c>
      <c r="H462" s="302">
        <v>3293.7666666666664</v>
      </c>
      <c r="I462" s="302">
        <v>3352.7833333333328</v>
      </c>
      <c r="J462" s="302">
        <v>3415.6666666666665</v>
      </c>
      <c r="K462" s="301">
        <v>3289.9</v>
      </c>
      <c r="L462" s="301">
        <v>3168</v>
      </c>
      <c r="M462" s="301">
        <v>0.2263</v>
      </c>
      <c r="N462" s="1"/>
      <c r="O462" s="1"/>
    </row>
    <row r="463" spans="1:15" ht="12.75" customHeight="1">
      <c r="A463" s="30">
        <v>453</v>
      </c>
      <c r="B463" s="311" t="s">
        <v>201</v>
      </c>
      <c r="C463" s="301">
        <v>1109.8499999999999</v>
      </c>
      <c r="D463" s="302">
        <v>1111.3333333333333</v>
      </c>
      <c r="E463" s="302">
        <v>1098.7666666666664</v>
      </c>
      <c r="F463" s="302">
        <v>1087.6833333333332</v>
      </c>
      <c r="G463" s="302">
        <v>1075.1166666666663</v>
      </c>
      <c r="H463" s="302">
        <v>1122.4166666666665</v>
      </c>
      <c r="I463" s="302">
        <v>1134.9833333333336</v>
      </c>
      <c r="J463" s="302">
        <v>1146.0666666666666</v>
      </c>
      <c r="K463" s="301">
        <v>1123.9000000000001</v>
      </c>
      <c r="L463" s="301">
        <v>1100.25</v>
      </c>
      <c r="M463" s="301">
        <v>31.19792</v>
      </c>
      <c r="N463" s="1"/>
      <c r="O463" s="1"/>
    </row>
    <row r="464" spans="1:15" ht="12.75" customHeight="1">
      <c r="A464" s="30">
        <v>454</v>
      </c>
      <c r="B464" s="311" t="s">
        <v>534</v>
      </c>
      <c r="C464" s="301">
        <v>2019.05</v>
      </c>
      <c r="D464" s="302">
        <v>2029.7</v>
      </c>
      <c r="E464" s="302">
        <v>2000.4</v>
      </c>
      <c r="F464" s="302">
        <v>1981.75</v>
      </c>
      <c r="G464" s="302">
        <v>1952.45</v>
      </c>
      <c r="H464" s="302">
        <v>2048.3500000000004</v>
      </c>
      <c r="I464" s="302">
        <v>2077.6499999999996</v>
      </c>
      <c r="J464" s="302">
        <v>2096.3000000000002</v>
      </c>
      <c r="K464" s="301">
        <v>2059</v>
      </c>
      <c r="L464" s="301">
        <v>2011.05</v>
      </c>
      <c r="M464" s="301">
        <v>0.35887999999999998</v>
      </c>
      <c r="N464" s="1"/>
      <c r="O464" s="1"/>
    </row>
    <row r="465" spans="1:15" ht="12.75" customHeight="1">
      <c r="A465" s="30">
        <v>455</v>
      </c>
      <c r="B465" s="311" t="s">
        <v>535</v>
      </c>
      <c r="C465" s="301">
        <v>717.4</v>
      </c>
      <c r="D465" s="302">
        <v>705.76666666666677</v>
      </c>
      <c r="E465" s="302">
        <v>686.53333333333353</v>
      </c>
      <c r="F465" s="302">
        <v>655.66666666666674</v>
      </c>
      <c r="G465" s="302">
        <v>636.43333333333351</v>
      </c>
      <c r="H465" s="302">
        <v>736.63333333333355</v>
      </c>
      <c r="I465" s="302">
        <v>755.8666666666669</v>
      </c>
      <c r="J465" s="302">
        <v>786.73333333333358</v>
      </c>
      <c r="K465" s="301">
        <v>725</v>
      </c>
      <c r="L465" s="301">
        <v>674.9</v>
      </c>
      <c r="M465" s="301">
        <v>2.64785</v>
      </c>
      <c r="N465" s="1"/>
      <c r="O465" s="1"/>
    </row>
    <row r="466" spans="1:15" ht="12.75" customHeight="1">
      <c r="A466" s="30">
        <v>456</v>
      </c>
      <c r="B466" s="311" t="s">
        <v>539</v>
      </c>
      <c r="C466" s="301">
        <v>1521.1</v>
      </c>
      <c r="D466" s="302">
        <v>1518.3</v>
      </c>
      <c r="E466" s="302">
        <v>1511.1</v>
      </c>
      <c r="F466" s="302">
        <v>1501.1</v>
      </c>
      <c r="G466" s="302">
        <v>1493.8999999999999</v>
      </c>
      <c r="H466" s="302">
        <v>1528.3</v>
      </c>
      <c r="I466" s="302">
        <v>1535.5000000000002</v>
      </c>
      <c r="J466" s="302">
        <v>1545.5</v>
      </c>
      <c r="K466" s="301">
        <v>1525.5</v>
      </c>
      <c r="L466" s="301">
        <v>1508.3</v>
      </c>
      <c r="M466" s="301">
        <v>0.63378000000000001</v>
      </c>
      <c r="N466" s="1"/>
      <c r="O466" s="1"/>
    </row>
    <row r="467" spans="1:15" ht="12.75" customHeight="1">
      <c r="A467" s="30">
        <v>457</v>
      </c>
      <c r="B467" s="311" t="s">
        <v>536</v>
      </c>
      <c r="C467" s="301">
        <v>2500.1999999999998</v>
      </c>
      <c r="D467" s="302">
        <v>2500.0666666666666</v>
      </c>
      <c r="E467" s="302">
        <v>2450.1333333333332</v>
      </c>
      <c r="F467" s="302">
        <v>2400.0666666666666</v>
      </c>
      <c r="G467" s="302">
        <v>2350.1333333333332</v>
      </c>
      <c r="H467" s="302">
        <v>2550.1333333333332</v>
      </c>
      <c r="I467" s="302">
        <v>2600.0666666666666</v>
      </c>
      <c r="J467" s="302">
        <v>2650.1333333333332</v>
      </c>
      <c r="K467" s="301">
        <v>2550</v>
      </c>
      <c r="L467" s="301">
        <v>2450</v>
      </c>
      <c r="M467" s="301">
        <v>0.85170999999999997</v>
      </c>
      <c r="N467" s="1"/>
      <c r="O467" s="1"/>
    </row>
    <row r="468" spans="1:15" ht="12.75" customHeight="1">
      <c r="A468" s="30">
        <v>458</v>
      </c>
      <c r="B468" s="311" t="s">
        <v>202</v>
      </c>
      <c r="C468" s="301">
        <v>2142.25</v>
      </c>
      <c r="D468" s="302">
        <v>2138.75</v>
      </c>
      <c r="E468" s="302">
        <v>2111.5</v>
      </c>
      <c r="F468" s="302">
        <v>2080.75</v>
      </c>
      <c r="G468" s="302">
        <v>2053.5</v>
      </c>
      <c r="H468" s="302">
        <v>2169.5</v>
      </c>
      <c r="I468" s="302">
        <v>2196.75</v>
      </c>
      <c r="J468" s="302">
        <v>2227.5</v>
      </c>
      <c r="K468" s="301">
        <v>2166</v>
      </c>
      <c r="L468" s="301">
        <v>2108</v>
      </c>
      <c r="M468" s="301">
        <v>9.2788900000000005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2864.25</v>
      </c>
      <c r="D469" s="302">
        <v>2857.15</v>
      </c>
      <c r="E469" s="302">
        <v>2838.3500000000004</v>
      </c>
      <c r="F469" s="302">
        <v>2812.4500000000003</v>
      </c>
      <c r="G469" s="302">
        <v>2793.6500000000005</v>
      </c>
      <c r="H469" s="302">
        <v>2883.05</v>
      </c>
      <c r="I469" s="302">
        <v>2901.8500000000004</v>
      </c>
      <c r="J469" s="302">
        <v>2927.75</v>
      </c>
      <c r="K469" s="301">
        <v>2875.95</v>
      </c>
      <c r="L469" s="301">
        <v>2831.25</v>
      </c>
      <c r="M469" s="301">
        <v>1.22217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466</v>
      </c>
      <c r="D470" s="302">
        <v>462.3</v>
      </c>
      <c r="E470" s="302">
        <v>455.8</v>
      </c>
      <c r="F470" s="302">
        <v>445.6</v>
      </c>
      <c r="G470" s="302">
        <v>439.1</v>
      </c>
      <c r="H470" s="302">
        <v>472.5</v>
      </c>
      <c r="I470" s="302">
        <v>479</v>
      </c>
      <c r="J470" s="302">
        <v>489.2</v>
      </c>
      <c r="K470" s="301">
        <v>468.8</v>
      </c>
      <c r="L470" s="301">
        <v>452.1</v>
      </c>
      <c r="M470" s="301">
        <v>10.295949999999999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1113.3</v>
      </c>
      <c r="D471" s="302">
        <v>1101.7333333333333</v>
      </c>
      <c r="E471" s="302">
        <v>1083.3666666666668</v>
      </c>
      <c r="F471" s="302">
        <v>1053.4333333333334</v>
      </c>
      <c r="G471" s="302">
        <v>1035.0666666666668</v>
      </c>
      <c r="H471" s="302">
        <v>1131.6666666666667</v>
      </c>
      <c r="I471" s="302">
        <v>1150.0333333333331</v>
      </c>
      <c r="J471" s="302">
        <v>1179.9666666666667</v>
      </c>
      <c r="K471" s="301">
        <v>1120.0999999999999</v>
      </c>
      <c r="L471" s="301">
        <v>1071.8</v>
      </c>
      <c r="M471" s="301">
        <v>8.5917100000000008</v>
      </c>
      <c r="N471" s="1"/>
      <c r="O471" s="1"/>
    </row>
    <row r="472" spans="1:15" ht="12.75" customHeight="1">
      <c r="A472" s="30">
        <v>462</v>
      </c>
      <c r="B472" s="311" t="s">
        <v>537</v>
      </c>
      <c r="C472" s="301">
        <v>43</v>
      </c>
      <c r="D472" s="302">
        <v>42.833333333333336</v>
      </c>
      <c r="E472" s="302">
        <v>41.666666666666671</v>
      </c>
      <c r="F472" s="302">
        <v>40.333333333333336</v>
      </c>
      <c r="G472" s="302">
        <v>39.166666666666671</v>
      </c>
      <c r="H472" s="302">
        <v>44.166666666666671</v>
      </c>
      <c r="I472" s="302">
        <v>45.333333333333343</v>
      </c>
      <c r="J472" s="302">
        <v>46.666666666666671</v>
      </c>
      <c r="K472" s="301">
        <v>44</v>
      </c>
      <c r="L472" s="301">
        <v>41.5</v>
      </c>
      <c r="M472" s="301">
        <v>48.564920000000001</v>
      </c>
      <c r="N472" s="1"/>
      <c r="O472" s="1"/>
    </row>
    <row r="473" spans="1:15" ht="12.75" customHeight="1">
      <c r="A473" s="30">
        <v>463</v>
      </c>
      <c r="B473" s="311" t="s">
        <v>538</v>
      </c>
      <c r="C473" s="301">
        <v>163.55000000000001</v>
      </c>
      <c r="D473" s="302">
        <v>163.73333333333335</v>
      </c>
      <c r="E473" s="302">
        <v>162.4666666666667</v>
      </c>
      <c r="F473" s="302">
        <v>161.38333333333335</v>
      </c>
      <c r="G473" s="302">
        <v>160.1166666666667</v>
      </c>
      <c r="H473" s="302">
        <v>164.81666666666669</v>
      </c>
      <c r="I473" s="302">
        <v>166.08333333333334</v>
      </c>
      <c r="J473" s="302">
        <v>167.16666666666669</v>
      </c>
      <c r="K473" s="301">
        <v>165</v>
      </c>
      <c r="L473" s="301">
        <v>162.65</v>
      </c>
      <c r="M473" s="301">
        <v>0.57677999999999996</v>
      </c>
      <c r="N473" s="1"/>
      <c r="O473" s="1"/>
    </row>
    <row r="474" spans="1:15" ht="12.75" customHeight="1">
      <c r="A474" s="30">
        <v>464</v>
      </c>
      <c r="B474" s="311" t="s">
        <v>525</v>
      </c>
      <c r="C474" s="301">
        <v>792.25</v>
      </c>
      <c r="D474" s="302">
        <v>796.2833333333333</v>
      </c>
      <c r="E474" s="302">
        <v>783.96666666666658</v>
      </c>
      <c r="F474" s="302">
        <v>775.68333333333328</v>
      </c>
      <c r="G474" s="302">
        <v>763.36666666666656</v>
      </c>
      <c r="H474" s="302">
        <v>804.56666666666661</v>
      </c>
      <c r="I474" s="302">
        <v>816.88333333333321</v>
      </c>
      <c r="J474" s="302">
        <v>825.16666666666663</v>
      </c>
      <c r="K474" s="301">
        <v>808.6</v>
      </c>
      <c r="L474" s="301">
        <v>788</v>
      </c>
      <c r="M474" s="301">
        <v>1.5565</v>
      </c>
      <c r="N474" s="1"/>
      <c r="O474" s="1"/>
    </row>
    <row r="475" spans="1:15" ht="12.75" customHeight="1">
      <c r="A475" s="30">
        <v>465</v>
      </c>
      <c r="B475" s="311" t="s">
        <v>845</v>
      </c>
      <c r="C475" s="301">
        <v>140.5</v>
      </c>
      <c r="D475" s="302">
        <v>136.83333333333334</v>
      </c>
      <c r="E475" s="302">
        <v>133.16666666666669</v>
      </c>
      <c r="F475" s="302">
        <v>125.83333333333334</v>
      </c>
      <c r="G475" s="302">
        <v>122.16666666666669</v>
      </c>
      <c r="H475" s="302">
        <v>144.16666666666669</v>
      </c>
      <c r="I475" s="302">
        <v>147.83333333333337</v>
      </c>
      <c r="J475" s="302">
        <v>155.16666666666669</v>
      </c>
      <c r="K475" s="301">
        <v>140.5</v>
      </c>
      <c r="L475" s="301">
        <v>129.5</v>
      </c>
      <c r="M475" s="301">
        <v>201.14622</v>
      </c>
      <c r="N475" s="1"/>
      <c r="O475" s="1"/>
    </row>
    <row r="476" spans="1:15" ht="12.75" customHeight="1">
      <c r="A476" s="30">
        <v>466</v>
      </c>
      <c r="B476" s="311" t="s">
        <v>526</v>
      </c>
      <c r="C476" s="301">
        <v>44.75</v>
      </c>
      <c r="D476" s="302">
        <v>45.15</v>
      </c>
      <c r="E476" s="302">
        <v>43.9</v>
      </c>
      <c r="F476" s="302">
        <v>43.05</v>
      </c>
      <c r="G476" s="302">
        <v>41.8</v>
      </c>
      <c r="H476" s="302">
        <v>46</v>
      </c>
      <c r="I476" s="302">
        <v>47.25</v>
      </c>
      <c r="J476" s="302">
        <v>48.1</v>
      </c>
      <c r="K476" s="301">
        <v>46.4</v>
      </c>
      <c r="L476" s="301">
        <v>44.3</v>
      </c>
      <c r="M476" s="301">
        <v>192.94623999999999</v>
      </c>
      <c r="N476" s="1"/>
      <c r="O476" s="1"/>
    </row>
    <row r="477" spans="1:15" ht="12.75" customHeight="1">
      <c r="A477" s="30">
        <v>467</v>
      </c>
      <c r="B477" s="311" t="s">
        <v>206</v>
      </c>
      <c r="C477" s="301">
        <v>763.65</v>
      </c>
      <c r="D477" s="302">
        <v>761.2833333333333</v>
      </c>
      <c r="E477" s="302">
        <v>756.36666666666656</v>
      </c>
      <c r="F477" s="302">
        <v>749.08333333333326</v>
      </c>
      <c r="G477" s="302">
        <v>744.16666666666652</v>
      </c>
      <c r="H477" s="302">
        <v>768.56666666666661</v>
      </c>
      <c r="I477" s="302">
        <v>773.48333333333335</v>
      </c>
      <c r="J477" s="302">
        <v>780.76666666666665</v>
      </c>
      <c r="K477" s="301">
        <v>766.2</v>
      </c>
      <c r="L477" s="301">
        <v>754</v>
      </c>
      <c r="M477" s="301">
        <v>13.30054</v>
      </c>
      <c r="N477" s="1"/>
      <c r="O477" s="1"/>
    </row>
    <row r="478" spans="1:15" ht="12.75" customHeight="1">
      <c r="A478" s="30">
        <v>468</v>
      </c>
      <c r="B478" s="311" t="s">
        <v>207</v>
      </c>
      <c r="C478" s="301">
        <v>1499.55</v>
      </c>
      <c r="D478" s="302">
        <v>1501.9833333333333</v>
      </c>
      <c r="E478" s="302">
        <v>1484.6166666666668</v>
      </c>
      <c r="F478" s="302">
        <v>1469.6833333333334</v>
      </c>
      <c r="G478" s="302">
        <v>1452.3166666666668</v>
      </c>
      <c r="H478" s="302">
        <v>1516.9166666666667</v>
      </c>
      <c r="I478" s="302">
        <v>1534.2833333333331</v>
      </c>
      <c r="J478" s="302">
        <v>1549.2166666666667</v>
      </c>
      <c r="K478" s="301">
        <v>1519.35</v>
      </c>
      <c r="L478" s="301">
        <v>1487.05</v>
      </c>
      <c r="M478" s="301">
        <v>6.1360999999999999</v>
      </c>
      <c r="N478" s="1"/>
      <c r="O478" s="1"/>
    </row>
    <row r="479" spans="1:15" ht="12.75" customHeight="1">
      <c r="A479" s="30">
        <v>469</v>
      </c>
      <c r="B479" s="311" t="s">
        <v>540</v>
      </c>
      <c r="C479" s="301">
        <v>11.25</v>
      </c>
      <c r="D479" s="302">
        <v>11.266666666666666</v>
      </c>
      <c r="E479" s="302">
        <v>11.183333333333332</v>
      </c>
      <c r="F479" s="302">
        <v>11.116666666666665</v>
      </c>
      <c r="G479" s="302">
        <v>11.033333333333331</v>
      </c>
      <c r="H479" s="302">
        <v>11.333333333333332</v>
      </c>
      <c r="I479" s="302">
        <v>11.416666666666668</v>
      </c>
      <c r="J479" s="302">
        <v>11.483333333333333</v>
      </c>
      <c r="K479" s="301">
        <v>11.35</v>
      </c>
      <c r="L479" s="301">
        <v>11.2</v>
      </c>
      <c r="M479" s="301">
        <v>6.6836900000000004</v>
      </c>
      <c r="N479" s="1"/>
      <c r="O479" s="1"/>
    </row>
    <row r="480" spans="1:15" ht="12.75" customHeight="1">
      <c r="A480" s="30">
        <v>470</v>
      </c>
      <c r="B480" s="311" t="s">
        <v>541</v>
      </c>
      <c r="C480" s="301">
        <v>585.75</v>
      </c>
      <c r="D480" s="302">
        <v>588.88333333333333</v>
      </c>
      <c r="E480" s="302">
        <v>577.4666666666667</v>
      </c>
      <c r="F480" s="302">
        <v>569.18333333333339</v>
      </c>
      <c r="G480" s="302">
        <v>557.76666666666677</v>
      </c>
      <c r="H480" s="302">
        <v>597.16666666666663</v>
      </c>
      <c r="I480" s="302">
        <v>608.58333333333337</v>
      </c>
      <c r="J480" s="302">
        <v>616.86666666666656</v>
      </c>
      <c r="K480" s="301">
        <v>600.29999999999995</v>
      </c>
      <c r="L480" s="301">
        <v>580.6</v>
      </c>
      <c r="M480" s="301">
        <v>2.24823</v>
      </c>
      <c r="N480" s="1"/>
      <c r="O480" s="1"/>
    </row>
    <row r="481" spans="1:15" ht="12.75" customHeight="1">
      <c r="A481" s="30">
        <v>471</v>
      </c>
      <c r="B481" s="311" t="s">
        <v>543</v>
      </c>
      <c r="C481" s="301">
        <v>138.1</v>
      </c>
      <c r="D481" s="302">
        <v>138.16666666666666</v>
      </c>
      <c r="E481" s="302">
        <v>136.58333333333331</v>
      </c>
      <c r="F481" s="302">
        <v>135.06666666666666</v>
      </c>
      <c r="G481" s="302">
        <v>133.48333333333332</v>
      </c>
      <c r="H481" s="302">
        <v>139.68333333333331</v>
      </c>
      <c r="I481" s="302">
        <v>141.26666666666662</v>
      </c>
      <c r="J481" s="302">
        <v>142.7833333333333</v>
      </c>
      <c r="K481" s="301">
        <v>139.75</v>
      </c>
      <c r="L481" s="301">
        <v>136.65</v>
      </c>
      <c r="M481" s="301">
        <v>2.31785</v>
      </c>
      <c r="N481" s="1"/>
      <c r="O481" s="1"/>
    </row>
    <row r="482" spans="1:15" ht="12.75" customHeight="1">
      <c r="A482" s="30">
        <v>472</v>
      </c>
      <c r="B482" s="311" t="s">
        <v>544</v>
      </c>
      <c r="C482" s="301">
        <v>16.2</v>
      </c>
      <c r="D482" s="302">
        <v>16.233333333333334</v>
      </c>
      <c r="E482" s="302">
        <v>15.966666666666669</v>
      </c>
      <c r="F482" s="302">
        <v>15.733333333333334</v>
      </c>
      <c r="G482" s="302">
        <v>15.466666666666669</v>
      </c>
      <c r="H482" s="302">
        <v>16.466666666666669</v>
      </c>
      <c r="I482" s="302">
        <v>16.733333333333334</v>
      </c>
      <c r="J482" s="302">
        <v>16.966666666666669</v>
      </c>
      <c r="K482" s="301">
        <v>16.5</v>
      </c>
      <c r="L482" s="301">
        <v>16</v>
      </c>
      <c r="M482" s="301">
        <v>5.7661899999999999</v>
      </c>
      <c r="N482" s="1"/>
      <c r="O482" s="1"/>
    </row>
    <row r="483" spans="1:15" ht="12.75" customHeight="1">
      <c r="A483" s="30">
        <v>473</v>
      </c>
      <c r="B483" s="311" t="s">
        <v>208</v>
      </c>
      <c r="C483" s="301">
        <v>5511.05</v>
      </c>
      <c r="D483" s="302">
        <v>5485.25</v>
      </c>
      <c r="E483" s="302">
        <v>5434.8</v>
      </c>
      <c r="F483" s="302">
        <v>5358.55</v>
      </c>
      <c r="G483" s="302">
        <v>5308.1</v>
      </c>
      <c r="H483" s="302">
        <v>5561.5</v>
      </c>
      <c r="I483" s="302">
        <v>5611.9500000000007</v>
      </c>
      <c r="J483" s="302">
        <v>5688.2</v>
      </c>
      <c r="K483" s="301">
        <v>5535.7</v>
      </c>
      <c r="L483" s="301">
        <v>5409</v>
      </c>
      <c r="M483" s="301">
        <v>4.9348900000000002</v>
      </c>
      <c r="N483" s="1"/>
      <c r="O483" s="1"/>
    </row>
    <row r="484" spans="1:15" ht="12.75" customHeight="1">
      <c r="A484" s="30">
        <v>474</v>
      </c>
      <c r="B484" s="311" t="s">
        <v>277</v>
      </c>
      <c r="C484" s="301">
        <v>37.200000000000003</v>
      </c>
      <c r="D484" s="302">
        <v>37.283333333333331</v>
      </c>
      <c r="E484" s="302">
        <v>36.916666666666664</v>
      </c>
      <c r="F484" s="302">
        <v>36.633333333333333</v>
      </c>
      <c r="G484" s="302">
        <v>36.266666666666666</v>
      </c>
      <c r="H484" s="302">
        <v>37.566666666666663</v>
      </c>
      <c r="I484" s="302">
        <v>37.933333333333337</v>
      </c>
      <c r="J484" s="302">
        <v>38.216666666666661</v>
      </c>
      <c r="K484" s="301">
        <v>37.65</v>
      </c>
      <c r="L484" s="301">
        <v>37</v>
      </c>
      <c r="M484" s="301">
        <v>57.206209999999999</v>
      </c>
      <c r="N484" s="1"/>
      <c r="O484" s="1"/>
    </row>
    <row r="485" spans="1:15" ht="12.75" customHeight="1">
      <c r="A485" s="30">
        <v>475</v>
      </c>
      <c r="B485" s="311" t="s">
        <v>209</v>
      </c>
      <c r="C485" s="301">
        <v>734.4</v>
      </c>
      <c r="D485" s="302">
        <v>735.63333333333321</v>
      </c>
      <c r="E485" s="302">
        <v>731.31666666666638</v>
      </c>
      <c r="F485" s="302">
        <v>728.23333333333312</v>
      </c>
      <c r="G485" s="302">
        <v>723.91666666666629</v>
      </c>
      <c r="H485" s="302">
        <v>738.71666666666647</v>
      </c>
      <c r="I485" s="302">
        <v>743.0333333333333</v>
      </c>
      <c r="J485" s="302">
        <v>746.11666666666656</v>
      </c>
      <c r="K485" s="301">
        <v>739.95</v>
      </c>
      <c r="L485" s="301">
        <v>732.55</v>
      </c>
      <c r="M485" s="301">
        <v>11.03946</v>
      </c>
      <c r="N485" s="1"/>
      <c r="O485" s="1"/>
    </row>
    <row r="486" spans="1:15" ht="12.75" customHeight="1">
      <c r="A486" s="30">
        <v>476</v>
      </c>
      <c r="B486" s="311" t="s">
        <v>542</v>
      </c>
      <c r="C486" s="301">
        <v>649.4</v>
      </c>
      <c r="D486" s="302">
        <v>647.41666666666663</v>
      </c>
      <c r="E486" s="302">
        <v>636.38333333333321</v>
      </c>
      <c r="F486" s="302">
        <v>623.36666666666656</v>
      </c>
      <c r="G486" s="302">
        <v>612.33333333333314</v>
      </c>
      <c r="H486" s="302">
        <v>660.43333333333328</v>
      </c>
      <c r="I486" s="302">
        <v>671.46666666666681</v>
      </c>
      <c r="J486" s="302">
        <v>684.48333333333335</v>
      </c>
      <c r="K486" s="301">
        <v>658.45</v>
      </c>
      <c r="L486" s="301">
        <v>634.4</v>
      </c>
      <c r="M486" s="301">
        <v>0.64622000000000002</v>
      </c>
      <c r="N486" s="1"/>
      <c r="O486" s="1"/>
    </row>
    <row r="487" spans="1:15" ht="12.75" customHeight="1">
      <c r="A487" s="30">
        <v>477</v>
      </c>
      <c r="B487" s="311" t="s">
        <v>547</v>
      </c>
      <c r="C487" s="301">
        <v>345.05</v>
      </c>
      <c r="D487" s="302">
        <v>343.86666666666662</v>
      </c>
      <c r="E487" s="302">
        <v>340.73333333333323</v>
      </c>
      <c r="F487" s="302">
        <v>336.41666666666663</v>
      </c>
      <c r="G487" s="302">
        <v>333.28333333333325</v>
      </c>
      <c r="H487" s="302">
        <v>348.18333333333322</v>
      </c>
      <c r="I487" s="302">
        <v>351.31666666666655</v>
      </c>
      <c r="J487" s="302">
        <v>355.63333333333321</v>
      </c>
      <c r="K487" s="301">
        <v>347</v>
      </c>
      <c r="L487" s="301">
        <v>339.55</v>
      </c>
      <c r="M487" s="301">
        <v>0.86673</v>
      </c>
      <c r="N487" s="1"/>
      <c r="O487" s="1"/>
    </row>
    <row r="488" spans="1:15" ht="12.75" customHeight="1">
      <c r="A488" s="30">
        <v>478</v>
      </c>
      <c r="B488" s="311" t="s">
        <v>548</v>
      </c>
      <c r="C488" s="301">
        <v>25.65</v>
      </c>
      <c r="D488" s="302">
        <v>25.666666666666668</v>
      </c>
      <c r="E488" s="302">
        <v>25.333333333333336</v>
      </c>
      <c r="F488" s="302">
        <v>25.016666666666669</v>
      </c>
      <c r="G488" s="302">
        <v>24.683333333333337</v>
      </c>
      <c r="H488" s="302">
        <v>25.983333333333334</v>
      </c>
      <c r="I488" s="302">
        <v>26.31666666666667</v>
      </c>
      <c r="J488" s="302">
        <v>26.633333333333333</v>
      </c>
      <c r="K488" s="301">
        <v>26</v>
      </c>
      <c r="L488" s="301">
        <v>25.35</v>
      </c>
      <c r="M488" s="301">
        <v>25.6813</v>
      </c>
      <c r="N488" s="1"/>
      <c r="O488" s="1"/>
    </row>
    <row r="489" spans="1:15" ht="12.75" customHeight="1">
      <c r="A489" s="30">
        <v>479</v>
      </c>
      <c r="B489" s="311" t="s">
        <v>549</v>
      </c>
      <c r="C489" s="301">
        <v>596.29999999999995</v>
      </c>
      <c r="D489" s="302">
        <v>596.08333333333337</v>
      </c>
      <c r="E489" s="302">
        <v>589.2166666666667</v>
      </c>
      <c r="F489" s="302">
        <v>582.13333333333333</v>
      </c>
      <c r="G489" s="302">
        <v>575.26666666666665</v>
      </c>
      <c r="H489" s="302">
        <v>603.16666666666674</v>
      </c>
      <c r="I489" s="302">
        <v>610.0333333333333</v>
      </c>
      <c r="J489" s="302">
        <v>617.11666666666679</v>
      </c>
      <c r="K489" s="301">
        <v>602.95000000000005</v>
      </c>
      <c r="L489" s="301">
        <v>589</v>
      </c>
      <c r="M489" s="301">
        <v>0.39406000000000002</v>
      </c>
      <c r="N489" s="1"/>
      <c r="O489" s="1"/>
    </row>
    <row r="490" spans="1:15" ht="12.75" customHeight="1">
      <c r="A490" s="30">
        <v>480</v>
      </c>
      <c r="B490" s="311" t="s">
        <v>551</v>
      </c>
      <c r="C490" s="301">
        <v>344</v>
      </c>
      <c r="D490" s="302">
        <v>343.05</v>
      </c>
      <c r="E490" s="302">
        <v>338.1</v>
      </c>
      <c r="F490" s="302">
        <v>332.2</v>
      </c>
      <c r="G490" s="302">
        <v>327.25</v>
      </c>
      <c r="H490" s="302">
        <v>348.95000000000005</v>
      </c>
      <c r="I490" s="302">
        <v>353.9</v>
      </c>
      <c r="J490" s="302">
        <v>359.80000000000007</v>
      </c>
      <c r="K490" s="301">
        <v>348</v>
      </c>
      <c r="L490" s="301">
        <v>337.15</v>
      </c>
      <c r="M490" s="301">
        <v>1.8113999999999999</v>
      </c>
      <c r="N490" s="1"/>
      <c r="O490" s="1"/>
    </row>
    <row r="491" spans="1:15" ht="12.75" customHeight="1">
      <c r="A491" s="30">
        <v>481</v>
      </c>
      <c r="B491" s="311" t="s">
        <v>279</v>
      </c>
      <c r="C491" s="301">
        <v>754.5</v>
      </c>
      <c r="D491" s="302">
        <v>747.61666666666667</v>
      </c>
      <c r="E491" s="302">
        <v>737.93333333333339</v>
      </c>
      <c r="F491" s="302">
        <v>721.36666666666667</v>
      </c>
      <c r="G491" s="302">
        <v>711.68333333333339</v>
      </c>
      <c r="H491" s="302">
        <v>764.18333333333339</v>
      </c>
      <c r="I491" s="302">
        <v>773.86666666666656</v>
      </c>
      <c r="J491" s="302">
        <v>790.43333333333339</v>
      </c>
      <c r="K491" s="301">
        <v>757.3</v>
      </c>
      <c r="L491" s="301">
        <v>731.05</v>
      </c>
      <c r="M491" s="301">
        <v>5.6986299999999996</v>
      </c>
      <c r="N491" s="1"/>
      <c r="O491" s="1"/>
    </row>
    <row r="492" spans="1:15" ht="12.75" customHeight="1">
      <c r="A492" s="30">
        <v>482</v>
      </c>
      <c r="B492" s="311" t="s">
        <v>210</v>
      </c>
      <c r="C492" s="301">
        <v>301.2</v>
      </c>
      <c r="D492" s="302">
        <v>299.73333333333335</v>
      </c>
      <c r="E492" s="302">
        <v>296.16666666666669</v>
      </c>
      <c r="F492" s="302">
        <v>291.13333333333333</v>
      </c>
      <c r="G492" s="302">
        <v>287.56666666666666</v>
      </c>
      <c r="H492" s="302">
        <v>304.76666666666671</v>
      </c>
      <c r="I492" s="302">
        <v>308.33333333333331</v>
      </c>
      <c r="J492" s="302">
        <v>313.36666666666673</v>
      </c>
      <c r="K492" s="301">
        <v>303.3</v>
      </c>
      <c r="L492" s="301">
        <v>294.7</v>
      </c>
      <c r="M492" s="301">
        <v>61.478029999999997</v>
      </c>
      <c r="N492" s="1"/>
      <c r="O492" s="1"/>
    </row>
    <row r="493" spans="1:15" ht="12.75" customHeight="1">
      <c r="A493" s="30">
        <v>483</v>
      </c>
      <c r="B493" s="311" t="s">
        <v>552</v>
      </c>
      <c r="C493" s="301">
        <v>2012.65</v>
      </c>
      <c r="D493" s="302">
        <v>2014.7333333333336</v>
      </c>
      <c r="E493" s="302">
        <v>2000.0166666666671</v>
      </c>
      <c r="F493" s="302">
        <v>1987.3833333333334</v>
      </c>
      <c r="G493" s="302">
        <v>1972.666666666667</v>
      </c>
      <c r="H493" s="302">
        <v>2027.3666666666672</v>
      </c>
      <c r="I493" s="302">
        <v>2042.0833333333335</v>
      </c>
      <c r="J493" s="302">
        <v>2054.7166666666672</v>
      </c>
      <c r="K493" s="301">
        <v>2029.45</v>
      </c>
      <c r="L493" s="301">
        <v>2002.1</v>
      </c>
      <c r="M493" s="301">
        <v>0.14893000000000001</v>
      </c>
      <c r="N493" s="1"/>
      <c r="O493" s="1"/>
    </row>
    <row r="494" spans="1:15" ht="12.75" customHeight="1">
      <c r="A494" s="30">
        <v>484</v>
      </c>
      <c r="B494" s="311" t="s">
        <v>278</v>
      </c>
      <c r="C494" s="301">
        <v>230.45</v>
      </c>
      <c r="D494" s="302">
        <v>232.01666666666665</v>
      </c>
      <c r="E494" s="302">
        <v>226.73333333333329</v>
      </c>
      <c r="F494" s="302">
        <v>223.01666666666665</v>
      </c>
      <c r="G494" s="302">
        <v>217.73333333333329</v>
      </c>
      <c r="H494" s="302">
        <v>235.73333333333329</v>
      </c>
      <c r="I494" s="302">
        <v>241.01666666666665</v>
      </c>
      <c r="J494" s="302">
        <v>244.73333333333329</v>
      </c>
      <c r="K494" s="301">
        <v>237.3</v>
      </c>
      <c r="L494" s="301">
        <v>228.3</v>
      </c>
      <c r="M494" s="301">
        <v>8.0065200000000001</v>
      </c>
      <c r="N494" s="1"/>
      <c r="O494" s="1"/>
    </row>
    <row r="495" spans="1:15" ht="12.75" customHeight="1">
      <c r="A495" s="30">
        <v>485</v>
      </c>
      <c r="B495" s="311" t="s">
        <v>553</v>
      </c>
      <c r="C495" s="301">
        <v>2018.25</v>
      </c>
      <c r="D495" s="302">
        <v>2026.7833333333335</v>
      </c>
      <c r="E495" s="302">
        <v>1998.5666666666671</v>
      </c>
      <c r="F495" s="302">
        <v>1978.8833333333334</v>
      </c>
      <c r="G495" s="302">
        <v>1950.666666666667</v>
      </c>
      <c r="H495" s="302">
        <v>2046.4666666666672</v>
      </c>
      <c r="I495" s="302">
        <v>2074.6833333333338</v>
      </c>
      <c r="J495" s="302">
        <v>2094.3666666666672</v>
      </c>
      <c r="K495" s="301">
        <v>2055</v>
      </c>
      <c r="L495" s="301">
        <v>2007.1</v>
      </c>
      <c r="M495" s="301">
        <v>0.25533</v>
      </c>
      <c r="N495" s="1"/>
      <c r="O495" s="1"/>
    </row>
    <row r="496" spans="1:15" ht="12.75" customHeight="1">
      <c r="A496" s="30">
        <v>486</v>
      </c>
      <c r="B496" s="323" t="s">
        <v>546</v>
      </c>
      <c r="C496" s="324">
        <v>535.35</v>
      </c>
      <c r="D496" s="324">
        <v>537.20000000000005</v>
      </c>
      <c r="E496" s="324">
        <v>529.20000000000005</v>
      </c>
      <c r="F496" s="324">
        <v>523.04999999999995</v>
      </c>
      <c r="G496" s="324">
        <v>515.04999999999995</v>
      </c>
      <c r="H496" s="324">
        <v>543.35000000000014</v>
      </c>
      <c r="I496" s="324">
        <v>551.35000000000014</v>
      </c>
      <c r="J496" s="323">
        <v>557.50000000000023</v>
      </c>
      <c r="K496" s="323">
        <v>545.20000000000005</v>
      </c>
      <c r="L496" s="323">
        <v>531.04999999999995</v>
      </c>
      <c r="M496" s="270">
        <v>1.5317000000000001</v>
      </c>
      <c r="N496" s="1"/>
      <c r="O496" s="1"/>
    </row>
    <row r="497" spans="1:15" ht="12.75" customHeight="1">
      <c r="A497" s="30">
        <v>487</v>
      </c>
      <c r="B497" s="323" t="s">
        <v>545</v>
      </c>
      <c r="C497" s="324">
        <v>2804.6</v>
      </c>
      <c r="D497" s="324">
        <v>2827.3000000000006</v>
      </c>
      <c r="E497" s="324">
        <v>2769.6000000000013</v>
      </c>
      <c r="F497" s="324">
        <v>2734.6000000000008</v>
      </c>
      <c r="G497" s="324">
        <v>2676.9000000000015</v>
      </c>
      <c r="H497" s="324">
        <v>2862.3000000000011</v>
      </c>
      <c r="I497" s="324">
        <v>2920.0000000000009</v>
      </c>
      <c r="J497" s="323">
        <v>2955.0000000000009</v>
      </c>
      <c r="K497" s="323">
        <v>2885</v>
      </c>
      <c r="L497" s="323">
        <v>2792.3</v>
      </c>
      <c r="M497" s="270">
        <v>7.8640000000000002E-2</v>
      </c>
      <c r="N497" s="1"/>
      <c r="O497" s="1"/>
    </row>
    <row r="498" spans="1:15" ht="12.75" customHeight="1">
      <c r="A498" s="30">
        <v>488</v>
      </c>
      <c r="B498" s="323" t="s">
        <v>211</v>
      </c>
      <c r="C498" s="301">
        <v>992.55</v>
      </c>
      <c r="D498" s="302">
        <v>991.31666666666661</v>
      </c>
      <c r="E498" s="302">
        <v>980.93333333333317</v>
      </c>
      <c r="F498" s="302">
        <v>969.31666666666661</v>
      </c>
      <c r="G498" s="302">
        <v>958.93333333333317</v>
      </c>
      <c r="H498" s="302">
        <v>1002.9333333333332</v>
      </c>
      <c r="I498" s="302">
        <v>1013.3166666666666</v>
      </c>
      <c r="J498" s="302">
        <v>1024.9333333333332</v>
      </c>
      <c r="K498" s="301">
        <v>1001.7</v>
      </c>
      <c r="L498" s="301">
        <v>979.7</v>
      </c>
      <c r="M498" s="301">
        <v>6.7685199999999996</v>
      </c>
      <c r="N498" s="1"/>
      <c r="O498" s="1"/>
    </row>
    <row r="499" spans="1:15" ht="12.75" customHeight="1">
      <c r="A499" s="30">
        <v>489</v>
      </c>
      <c r="B499" s="323" t="s">
        <v>550</v>
      </c>
      <c r="C499" s="324">
        <v>270.8</v>
      </c>
      <c r="D499" s="324">
        <v>272.25</v>
      </c>
      <c r="E499" s="324">
        <v>267.55</v>
      </c>
      <c r="F499" s="324">
        <v>264.3</v>
      </c>
      <c r="G499" s="324">
        <v>259.60000000000002</v>
      </c>
      <c r="H499" s="324">
        <v>275.5</v>
      </c>
      <c r="I499" s="324">
        <v>280.20000000000005</v>
      </c>
      <c r="J499" s="323">
        <v>283.45</v>
      </c>
      <c r="K499" s="323">
        <v>276.95</v>
      </c>
      <c r="L499" s="323">
        <v>269</v>
      </c>
      <c r="M499" s="270">
        <v>2.6760600000000001</v>
      </c>
      <c r="N499" s="1"/>
      <c r="O499" s="1"/>
    </row>
    <row r="500" spans="1:15" ht="12.75" customHeight="1">
      <c r="A500" s="30">
        <v>490</v>
      </c>
      <c r="B500" s="356" t="s">
        <v>554</v>
      </c>
      <c r="C500" s="301">
        <v>235.2</v>
      </c>
      <c r="D500" s="302">
        <v>234.76666666666665</v>
      </c>
      <c r="E500" s="302">
        <v>231.6333333333333</v>
      </c>
      <c r="F500" s="302">
        <v>228.06666666666663</v>
      </c>
      <c r="G500" s="302">
        <v>224.93333333333328</v>
      </c>
      <c r="H500" s="302">
        <v>238.33333333333331</v>
      </c>
      <c r="I500" s="302">
        <v>241.46666666666664</v>
      </c>
      <c r="J500" s="302">
        <v>245.03333333333333</v>
      </c>
      <c r="K500" s="301">
        <v>237.9</v>
      </c>
      <c r="L500" s="301">
        <v>231.2</v>
      </c>
      <c r="M500" s="301">
        <v>10.164669999999999</v>
      </c>
      <c r="N500" s="1"/>
      <c r="O500" s="1"/>
    </row>
    <row r="501" spans="1:15" ht="12.75" customHeight="1">
      <c r="A501" s="30">
        <v>491</v>
      </c>
      <c r="B501" s="358" t="s">
        <v>555</v>
      </c>
      <c r="C501" s="324">
        <v>75.55</v>
      </c>
      <c r="D501" s="324">
        <v>75</v>
      </c>
      <c r="E501" s="324">
        <v>72.849999999999994</v>
      </c>
      <c r="F501" s="324">
        <v>70.149999999999991</v>
      </c>
      <c r="G501" s="324">
        <v>67.999999999999986</v>
      </c>
      <c r="H501" s="324">
        <v>77.7</v>
      </c>
      <c r="I501" s="324">
        <v>79.850000000000009</v>
      </c>
      <c r="J501" s="324">
        <v>82.550000000000011</v>
      </c>
      <c r="K501" s="323">
        <v>77.150000000000006</v>
      </c>
      <c r="L501" s="323">
        <v>72.3</v>
      </c>
      <c r="M501" s="270">
        <v>44.224719999999998</v>
      </c>
      <c r="N501" s="1"/>
      <c r="O501" s="1"/>
    </row>
    <row r="502" spans="1:15" ht="12.75" customHeight="1">
      <c r="A502" s="30">
        <v>492</v>
      </c>
      <c r="B502" s="281" t="s">
        <v>556</v>
      </c>
      <c r="C502" s="301">
        <v>464.3</v>
      </c>
      <c r="D502" s="302">
        <v>464.84999999999997</v>
      </c>
      <c r="E502" s="302">
        <v>459.49999999999994</v>
      </c>
      <c r="F502" s="302">
        <v>454.7</v>
      </c>
      <c r="G502" s="302">
        <v>449.34999999999997</v>
      </c>
      <c r="H502" s="302">
        <v>469.64999999999992</v>
      </c>
      <c r="I502" s="302">
        <v>474.99999999999994</v>
      </c>
      <c r="J502" s="302">
        <v>479.7999999999999</v>
      </c>
      <c r="K502" s="301">
        <v>470.2</v>
      </c>
      <c r="L502" s="301">
        <v>460.05</v>
      </c>
      <c r="M502" s="301">
        <v>0.60182000000000002</v>
      </c>
      <c r="N502" s="1"/>
      <c r="O502" s="1"/>
    </row>
    <row r="503" spans="1:15" ht="12.75" customHeight="1">
      <c r="A503" s="30">
        <v>493</v>
      </c>
      <c r="B503" s="323" t="s">
        <v>280</v>
      </c>
      <c r="C503" s="324">
        <v>1559.5</v>
      </c>
      <c r="D503" s="324">
        <v>1559.95</v>
      </c>
      <c r="E503" s="324">
        <v>1544.95</v>
      </c>
      <c r="F503" s="324">
        <v>1530.4</v>
      </c>
      <c r="G503" s="324">
        <v>1515.4</v>
      </c>
      <c r="H503" s="324">
        <v>1574.5</v>
      </c>
      <c r="I503" s="324">
        <v>1589.5</v>
      </c>
      <c r="J503" s="324">
        <v>1604.05</v>
      </c>
      <c r="K503" s="323">
        <v>1574.95</v>
      </c>
      <c r="L503" s="323">
        <v>1545.4</v>
      </c>
      <c r="M503" s="270">
        <v>1.28569</v>
      </c>
      <c r="N503" s="1"/>
      <c r="O503" s="1"/>
    </row>
    <row r="504" spans="1:15" ht="12.75" customHeight="1">
      <c r="A504" s="30">
        <v>494</v>
      </c>
      <c r="B504" s="270" t="s">
        <v>212</v>
      </c>
      <c r="C504" s="301">
        <v>460.95</v>
      </c>
      <c r="D504" s="302">
        <v>461.48333333333335</v>
      </c>
      <c r="E504" s="302">
        <v>455.76666666666671</v>
      </c>
      <c r="F504" s="302">
        <v>450.58333333333337</v>
      </c>
      <c r="G504" s="302">
        <v>444.86666666666673</v>
      </c>
      <c r="H504" s="302">
        <v>466.66666666666669</v>
      </c>
      <c r="I504" s="302">
        <v>472.38333333333338</v>
      </c>
      <c r="J504" s="302">
        <v>477.56666666666666</v>
      </c>
      <c r="K504" s="301">
        <v>467.2</v>
      </c>
      <c r="L504" s="301">
        <v>456.3</v>
      </c>
      <c r="M504" s="301">
        <v>87.26549</v>
      </c>
      <c r="N504" s="1"/>
      <c r="O504" s="1"/>
    </row>
    <row r="505" spans="1:15" ht="12.75" customHeight="1">
      <c r="A505" s="30">
        <v>495</v>
      </c>
      <c r="B505" s="357" t="s">
        <v>557</v>
      </c>
      <c r="C505" s="324">
        <v>242.6</v>
      </c>
      <c r="D505" s="324">
        <v>244.13333333333333</v>
      </c>
      <c r="E505" s="324">
        <v>240.31666666666666</v>
      </c>
      <c r="F505" s="324">
        <v>238.03333333333333</v>
      </c>
      <c r="G505" s="324">
        <v>234.21666666666667</v>
      </c>
      <c r="H505" s="324">
        <v>246.41666666666666</v>
      </c>
      <c r="I505" s="324">
        <v>250.23333333333332</v>
      </c>
      <c r="J505" s="324">
        <v>252.51666666666665</v>
      </c>
      <c r="K505" s="323">
        <v>247.95</v>
      </c>
      <c r="L505" s="323">
        <v>241.85</v>
      </c>
      <c r="M505" s="270">
        <v>3.48475</v>
      </c>
      <c r="N505" s="1"/>
      <c r="O505" s="1"/>
    </row>
    <row r="506" spans="1:15" ht="12.75" customHeight="1">
      <c r="A506" s="30">
        <v>496</v>
      </c>
      <c r="B506" s="270" t="s">
        <v>281</v>
      </c>
      <c r="C506" s="301">
        <v>12.95</v>
      </c>
      <c r="D506" s="302">
        <v>13</v>
      </c>
      <c r="E506" s="302">
        <v>12.8</v>
      </c>
      <c r="F506" s="302">
        <v>12.65</v>
      </c>
      <c r="G506" s="302">
        <v>12.450000000000001</v>
      </c>
      <c r="H506" s="302">
        <v>13.15</v>
      </c>
      <c r="I506" s="302">
        <v>13.35</v>
      </c>
      <c r="J506" s="302">
        <v>13.5</v>
      </c>
      <c r="K506" s="301">
        <v>13.2</v>
      </c>
      <c r="L506" s="301">
        <v>12.85</v>
      </c>
      <c r="M506" s="301">
        <v>434.79577</v>
      </c>
      <c r="N506" s="1"/>
      <c r="O506" s="1"/>
    </row>
    <row r="507" spans="1:15" ht="12.75" customHeight="1">
      <c r="A507" s="381">
        <v>497</v>
      </c>
      <c r="B507" s="270" t="s">
        <v>213</v>
      </c>
      <c r="C507" s="324">
        <v>236.15</v>
      </c>
      <c r="D507" s="324">
        <v>236.9</v>
      </c>
      <c r="E507" s="324">
        <v>234.45000000000002</v>
      </c>
      <c r="F507" s="324">
        <v>232.75</v>
      </c>
      <c r="G507" s="324">
        <v>230.3</v>
      </c>
      <c r="H507" s="324">
        <v>238.60000000000002</v>
      </c>
      <c r="I507" s="324">
        <v>241.05</v>
      </c>
      <c r="J507" s="323">
        <v>242.75000000000003</v>
      </c>
      <c r="K507" s="323">
        <v>239.35</v>
      </c>
      <c r="L507" s="323">
        <v>235.2</v>
      </c>
      <c r="M507" s="270">
        <v>40.420279999999998</v>
      </c>
      <c r="N507" s="1"/>
      <c r="O507" s="1"/>
    </row>
    <row r="508" spans="1:15" ht="12.75" customHeight="1">
      <c r="A508" s="323">
        <v>498</v>
      </c>
      <c r="B508" s="270" t="s">
        <v>558</v>
      </c>
      <c r="C508" s="324">
        <v>288.45</v>
      </c>
      <c r="D508" s="324">
        <v>290.31666666666666</v>
      </c>
      <c r="E508" s="324">
        <v>285.13333333333333</v>
      </c>
      <c r="F508" s="324">
        <v>281.81666666666666</v>
      </c>
      <c r="G508" s="324">
        <v>276.63333333333333</v>
      </c>
      <c r="H508" s="324">
        <v>293.63333333333333</v>
      </c>
      <c r="I508" s="324">
        <v>298.81666666666661</v>
      </c>
      <c r="J508" s="323">
        <v>302.13333333333333</v>
      </c>
      <c r="K508" s="323">
        <v>295.5</v>
      </c>
      <c r="L508" s="323">
        <v>287</v>
      </c>
      <c r="M508" s="270">
        <v>3.8277600000000001</v>
      </c>
      <c r="N508" s="1"/>
      <c r="O508" s="1"/>
    </row>
    <row r="509" spans="1:15" ht="12.75" customHeight="1">
      <c r="A509" s="323">
        <v>499</v>
      </c>
      <c r="B509" t="s">
        <v>559</v>
      </c>
      <c r="C509">
        <v>1599.05</v>
      </c>
      <c r="D509">
        <v>1593.3500000000001</v>
      </c>
      <c r="E509">
        <v>1581.7000000000003</v>
      </c>
      <c r="F509">
        <v>1564.3500000000001</v>
      </c>
      <c r="G509">
        <v>1552.7000000000003</v>
      </c>
      <c r="H509">
        <v>1610.7000000000003</v>
      </c>
      <c r="I509">
        <v>1622.3500000000004</v>
      </c>
      <c r="J509">
        <v>1639.7000000000003</v>
      </c>
      <c r="K509">
        <v>1605</v>
      </c>
      <c r="L509">
        <v>1576</v>
      </c>
      <c r="M509">
        <v>0.22398999999999999</v>
      </c>
      <c r="N509" s="1"/>
      <c r="O509" s="1"/>
    </row>
    <row r="510" spans="1:15" ht="12.75" customHeight="1">
      <c r="A510" s="323"/>
      <c r="B510" s="281"/>
      <c r="C510" s="282"/>
      <c r="D510" s="282"/>
      <c r="E510" s="282"/>
      <c r="F510" s="282"/>
      <c r="G510" s="282"/>
      <c r="H510" s="282"/>
      <c r="I510" s="282"/>
      <c r="J510" s="281"/>
      <c r="K510" s="281"/>
      <c r="L510" s="281"/>
      <c r="M510" s="283"/>
      <c r="N510" s="1"/>
      <c r="O510" s="1"/>
    </row>
    <row r="511" spans="1:15" ht="12.75" customHeight="1">
      <c r="A511" s="281"/>
      <c r="J511" s="1"/>
      <c r="K511" s="1"/>
      <c r="L511" s="1"/>
      <c r="M511" s="1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63" t="s">
        <v>284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1"/>
      <c r="B5" s="462"/>
      <c r="C5" s="461"/>
      <c r="D5" s="46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463" t="s">
        <v>562</v>
      </c>
      <c r="C7" s="462"/>
      <c r="D7" s="7">
        <f>Main!B10</f>
        <v>44725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44722</v>
      </c>
      <c r="B10" s="29">
        <v>539662</v>
      </c>
      <c r="C10" s="28" t="s">
        <v>958</v>
      </c>
      <c r="D10" s="28" t="s">
        <v>959</v>
      </c>
      <c r="E10" s="28" t="s">
        <v>571</v>
      </c>
      <c r="F10" s="87">
        <v>80000</v>
      </c>
      <c r="G10" s="29">
        <v>48.45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44722</v>
      </c>
      <c r="B11" s="29">
        <v>539662</v>
      </c>
      <c r="C11" s="28" t="s">
        <v>958</v>
      </c>
      <c r="D11" s="28" t="s">
        <v>987</v>
      </c>
      <c r="E11" s="28" t="s">
        <v>572</v>
      </c>
      <c r="F11" s="87">
        <v>187600</v>
      </c>
      <c r="G11" s="29">
        <v>48.45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44722</v>
      </c>
      <c r="B12" s="29">
        <v>543172</v>
      </c>
      <c r="C12" s="28" t="s">
        <v>988</v>
      </c>
      <c r="D12" s="28" t="s">
        <v>989</v>
      </c>
      <c r="E12" s="28" t="s">
        <v>571</v>
      </c>
      <c r="F12" s="87">
        <v>16000</v>
      </c>
      <c r="G12" s="29">
        <v>87.75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44722</v>
      </c>
      <c r="B13" s="29">
        <v>514386</v>
      </c>
      <c r="C13" s="28" t="s">
        <v>990</v>
      </c>
      <c r="D13" s="28" t="s">
        <v>991</v>
      </c>
      <c r="E13" s="28" t="s">
        <v>571</v>
      </c>
      <c r="F13" s="87">
        <v>78148</v>
      </c>
      <c r="G13" s="29">
        <v>13.76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44722</v>
      </c>
      <c r="B14" s="29">
        <v>514386</v>
      </c>
      <c r="C14" s="28" t="s">
        <v>990</v>
      </c>
      <c r="D14" s="28" t="s">
        <v>992</v>
      </c>
      <c r="E14" s="28" t="s">
        <v>572</v>
      </c>
      <c r="F14" s="87">
        <v>150000</v>
      </c>
      <c r="G14" s="29">
        <v>13.76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44722</v>
      </c>
      <c r="B15" s="29">
        <v>514386</v>
      </c>
      <c r="C15" s="28" t="s">
        <v>990</v>
      </c>
      <c r="D15" s="28" t="s">
        <v>965</v>
      </c>
      <c r="E15" s="28" t="s">
        <v>572</v>
      </c>
      <c r="F15" s="87">
        <v>107000</v>
      </c>
      <c r="G15" s="29">
        <v>13.76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44722</v>
      </c>
      <c r="B16" s="29">
        <v>514386</v>
      </c>
      <c r="C16" s="28" t="s">
        <v>990</v>
      </c>
      <c r="D16" s="28" t="s">
        <v>993</v>
      </c>
      <c r="E16" s="28" t="s">
        <v>572</v>
      </c>
      <c r="F16" s="87">
        <v>154000</v>
      </c>
      <c r="G16" s="29">
        <v>13.76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44722</v>
      </c>
      <c r="B17" s="29">
        <v>514386</v>
      </c>
      <c r="C17" s="28" t="s">
        <v>990</v>
      </c>
      <c r="D17" s="28" t="s">
        <v>965</v>
      </c>
      <c r="E17" s="28" t="s">
        <v>571</v>
      </c>
      <c r="F17" s="87">
        <v>119000</v>
      </c>
      <c r="G17" s="29">
        <v>13.76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44722</v>
      </c>
      <c r="B18" s="29">
        <v>540938</v>
      </c>
      <c r="C18" s="28" t="s">
        <v>994</v>
      </c>
      <c r="D18" s="28" t="s">
        <v>995</v>
      </c>
      <c r="E18" s="28" t="s">
        <v>572</v>
      </c>
      <c r="F18" s="87">
        <v>160000</v>
      </c>
      <c r="G18" s="29">
        <v>9.4499999999999993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44722</v>
      </c>
      <c r="B19" s="29">
        <v>524590</v>
      </c>
      <c r="C19" s="28" t="s">
        <v>960</v>
      </c>
      <c r="D19" s="28" t="s">
        <v>961</v>
      </c>
      <c r="E19" s="28" t="s">
        <v>572</v>
      </c>
      <c r="F19" s="87">
        <v>27699</v>
      </c>
      <c r="G19" s="29">
        <v>70.849999999999994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44722</v>
      </c>
      <c r="B20" s="29">
        <v>524590</v>
      </c>
      <c r="C20" s="28" t="s">
        <v>960</v>
      </c>
      <c r="D20" s="28" t="s">
        <v>961</v>
      </c>
      <c r="E20" s="28" t="s">
        <v>571</v>
      </c>
      <c r="F20" s="87">
        <v>25884</v>
      </c>
      <c r="G20" s="29">
        <v>70.55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44722</v>
      </c>
      <c r="B21" s="29">
        <v>524590</v>
      </c>
      <c r="C21" s="28" t="s">
        <v>960</v>
      </c>
      <c r="D21" s="28" t="s">
        <v>963</v>
      </c>
      <c r="E21" s="28" t="s">
        <v>571</v>
      </c>
      <c r="F21" s="87">
        <v>5990</v>
      </c>
      <c r="G21" s="29">
        <v>70.55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44722</v>
      </c>
      <c r="B22" s="29">
        <v>524590</v>
      </c>
      <c r="C22" s="28" t="s">
        <v>960</v>
      </c>
      <c r="D22" s="28" t="s">
        <v>962</v>
      </c>
      <c r="E22" s="28" t="s">
        <v>572</v>
      </c>
      <c r="F22" s="87">
        <v>21166</v>
      </c>
      <c r="G22" s="29">
        <v>70.849999999999994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44722</v>
      </c>
      <c r="B23" s="29">
        <v>524590</v>
      </c>
      <c r="C23" s="28" t="s">
        <v>960</v>
      </c>
      <c r="D23" s="28" t="s">
        <v>963</v>
      </c>
      <c r="E23" s="28" t="s">
        <v>572</v>
      </c>
      <c r="F23" s="87">
        <v>21348</v>
      </c>
      <c r="G23" s="29">
        <v>70.849999999999994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44722</v>
      </c>
      <c r="B24" s="29">
        <v>540377</v>
      </c>
      <c r="C24" s="28" t="s">
        <v>964</v>
      </c>
      <c r="D24" s="28" t="s">
        <v>996</v>
      </c>
      <c r="E24" s="28" t="s">
        <v>571</v>
      </c>
      <c r="F24" s="87">
        <v>24000</v>
      </c>
      <c r="G24" s="29">
        <v>79.09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44722</v>
      </c>
      <c r="B25" s="29">
        <v>540377</v>
      </c>
      <c r="C25" s="28" t="s">
        <v>964</v>
      </c>
      <c r="D25" s="28" t="s">
        <v>997</v>
      </c>
      <c r="E25" s="28" t="s">
        <v>572</v>
      </c>
      <c r="F25" s="87">
        <v>36000</v>
      </c>
      <c r="G25" s="29">
        <v>81.5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44722</v>
      </c>
      <c r="B26" s="29">
        <v>540377</v>
      </c>
      <c r="C26" s="28" t="s">
        <v>964</v>
      </c>
      <c r="D26" s="28" t="s">
        <v>998</v>
      </c>
      <c r="E26" s="28" t="s">
        <v>571</v>
      </c>
      <c r="F26" s="87">
        <v>24000</v>
      </c>
      <c r="G26" s="29">
        <v>81.7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44722</v>
      </c>
      <c r="B27" s="29">
        <v>540377</v>
      </c>
      <c r="C27" s="28" t="s">
        <v>964</v>
      </c>
      <c r="D27" s="28" t="s">
        <v>998</v>
      </c>
      <c r="E27" s="28" t="s">
        <v>572</v>
      </c>
      <c r="F27" s="87">
        <v>24000</v>
      </c>
      <c r="G27" s="29">
        <v>80.2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44722</v>
      </c>
      <c r="B28" s="29">
        <v>540377</v>
      </c>
      <c r="C28" s="28" t="s">
        <v>964</v>
      </c>
      <c r="D28" s="28" t="s">
        <v>999</v>
      </c>
      <c r="E28" s="28" t="s">
        <v>571</v>
      </c>
      <c r="F28" s="87">
        <v>30000</v>
      </c>
      <c r="G28" s="29">
        <v>81.290000000000006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44722</v>
      </c>
      <c r="B29" s="29">
        <v>540377</v>
      </c>
      <c r="C29" s="28" t="s">
        <v>964</v>
      </c>
      <c r="D29" s="28" t="s">
        <v>999</v>
      </c>
      <c r="E29" s="28" t="s">
        <v>572</v>
      </c>
      <c r="F29" s="87">
        <v>30000</v>
      </c>
      <c r="G29" s="29">
        <v>78.72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44722</v>
      </c>
      <c r="B30" s="29">
        <v>532636</v>
      </c>
      <c r="C30" s="28" t="s">
        <v>395</v>
      </c>
      <c r="D30" s="28" t="s">
        <v>1000</v>
      </c>
      <c r="E30" s="28" t="s">
        <v>572</v>
      </c>
      <c r="F30" s="87">
        <v>6806688</v>
      </c>
      <c r="G30" s="29">
        <v>335.13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44722</v>
      </c>
      <c r="B31" s="29">
        <v>526859</v>
      </c>
      <c r="C31" s="28" t="s">
        <v>1001</v>
      </c>
      <c r="D31" s="28" t="s">
        <v>1002</v>
      </c>
      <c r="E31" s="28" t="s">
        <v>572</v>
      </c>
      <c r="F31" s="87">
        <v>550000</v>
      </c>
      <c r="G31" s="29">
        <v>5.28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44722</v>
      </c>
      <c r="B32" s="29">
        <v>526859</v>
      </c>
      <c r="C32" s="28" t="s">
        <v>1001</v>
      </c>
      <c r="D32" s="28" t="s">
        <v>1002</v>
      </c>
      <c r="E32" s="28" t="s">
        <v>571</v>
      </c>
      <c r="F32" s="87">
        <v>550000</v>
      </c>
      <c r="G32" s="29">
        <v>5.28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44722</v>
      </c>
      <c r="B33" s="29">
        <v>538564</v>
      </c>
      <c r="C33" s="28" t="s">
        <v>1003</v>
      </c>
      <c r="D33" s="28" t="s">
        <v>1004</v>
      </c>
      <c r="E33" s="28" t="s">
        <v>571</v>
      </c>
      <c r="F33" s="87">
        <v>26000</v>
      </c>
      <c r="G33" s="29">
        <v>230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44722</v>
      </c>
      <c r="B34" s="29">
        <v>538564</v>
      </c>
      <c r="C34" s="28" t="s">
        <v>1003</v>
      </c>
      <c r="D34" s="28" t="s">
        <v>1005</v>
      </c>
      <c r="E34" s="28" t="s">
        <v>572</v>
      </c>
      <c r="F34" s="87">
        <v>26000</v>
      </c>
      <c r="G34" s="29">
        <v>230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44722</v>
      </c>
      <c r="B35" s="29">
        <v>517063</v>
      </c>
      <c r="C35" s="28" t="s">
        <v>1006</v>
      </c>
      <c r="D35" s="28" t="s">
        <v>1007</v>
      </c>
      <c r="E35" s="28" t="s">
        <v>572</v>
      </c>
      <c r="F35" s="87">
        <v>45824</v>
      </c>
      <c r="G35" s="29">
        <v>41.67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44722</v>
      </c>
      <c r="B36" s="29">
        <v>521054</v>
      </c>
      <c r="C36" s="28" t="s">
        <v>1008</v>
      </c>
      <c r="D36" s="28" t="s">
        <v>993</v>
      </c>
      <c r="E36" s="28" t="s">
        <v>572</v>
      </c>
      <c r="F36" s="87">
        <v>45000</v>
      </c>
      <c r="G36" s="29">
        <v>17.600000000000001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44722</v>
      </c>
      <c r="B37" s="29">
        <v>503669</v>
      </c>
      <c r="C37" s="28" t="s">
        <v>1009</v>
      </c>
      <c r="D37" s="28" t="s">
        <v>1010</v>
      </c>
      <c r="E37" s="28" t="s">
        <v>571</v>
      </c>
      <c r="F37" s="87">
        <v>58010</v>
      </c>
      <c r="G37" s="29">
        <v>10.78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44722</v>
      </c>
      <c r="B38" s="29">
        <v>540952</v>
      </c>
      <c r="C38" s="28" t="s">
        <v>1011</v>
      </c>
      <c r="D38" s="28" t="s">
        <v>1012</v>
      </c>
      <c r="E38" s="28" t="s">
        <v>572</v>
      </c>
      <c r="F38" s="87">
        <v>60000</v>
      </c>
      <c r="G38" s="29">
        <v>21.25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44722</v>
      </c>
      <c r="B39" s="29">
        <v>540952</v>
      </c>
      <c r="C39" s="28" t="s">
        <v>1011</v>
      </c>
      <c r="D39" s="28" t="s">
        <v>1013</v>
      </c>
      <c r="E39" s="28" t="s">
        <v>572</v>
      </c>
      <c r="F39" s="87">
        <v>200000</v>
      </c>
      <c r="G39" s="29">
        <v>21.25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44722</v>
      </c>
      <c r="B40" s="29">
        <v>540952</v>
      </c>
      <c r="C40" s="28" t="s">
        <v>1011</v>
      </c>
      <c r="D40" s="28" t="s">
        <v>1014</v>
      </c>
      <c r="E40" s="28" t="s">
        <v>571</v>
      </c>
      <c r="F40" s="87">
        <v>200000</v>
      </c>
      <c r="G40" s="29">
        <v>21.25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44722</v>
      </c>
      <c r="B41" s="29">
        <v>540952</v>
      </c>
      <c r="C41" s="28" t="s">
        <v>1011</v>
      </c>
      <c r="D41" s="28" t="s">
        <v>1015</v>
      </c>
      <c r="E41" s="28" t="s">
        <v>571</v>
      </c>
      <c r="F41" s="87">
        <v>200000</v>
      </c>
      <c r="G41" s="29">
        <v>21.25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44722</v>
      </c>
      <c r="B42" s="29">
        <v>540360</v>
      </c>
      <c r="C42" s="28" t="s">
        <v>1016</v>
      </c>
      <c r="D42" s="28" t="s">
        <v>1017</v>
      </c>
      <c r="E42" s="28" t="s">
        <v>571</v>
      </c>
      <c r="F42" s="87">
        <v>100000</v>
      </c>
      <c r="G42" s="29">
        <v>61.86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44722</v>
      </c>
      <c r="B43" s="29">
        <v>543207</v>
      </c>
      <c r="C43" s="28" t="s">
        <v>926</v>
      </c>
      <c r="D43" s="28" t="s">
        <v>927</v>
      </c>
      <c r="E43" s="28" t="s">
        <v>571</v>
      </c>
      <c r="F43" s="87">
        <v>85939</v>
      </c>
      <c r="G43" s="29">
        <v>6.48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44722</v>
      </c>
      <c r="B44" s="29">
        <v>539143</v>
      </c>
      <c r="C44" s="28" t="s">
        <v>1018</v>
      </c>
      <c r="D44" s="28" t="s">
        <v>1019</v>
      </c>
      <c r="E44" s="28" t="s">
        <v>571</v>
      </c>
      <c r="F44" s="87">
        <v>97624</v>
      </c>
      <c r="G44" s="29">
        <v>21.9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44722</v>
      </c>
      <c r="B45" s="29">
        <v>515127</v>
      </c>
      <c r="C45" s="28" t="s">
        <v>1020</v>
      </c>
      <c r="D45" s="28" t="s">
        <v>1021</v>
      </c>
      <c r="E45" s="28" t="s">
        <v>572</v>
      </c>
      <c r="F45" s="87">
        <v>184637</v>
      </c>
      <c r="G45" s="29">
        <v>5.55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44722</v>
      </c>
      <c r="B46" s="29">
        <v>543256</v>
      </c>
      <c r="C46" s="28" t="s">
        <v>1022</v>
      </c>
      <c r="D46" s="28" t="s">
        <v>1023</v>
      </c>
      <c r="E46" s="28" t="s">
        <v>572</v>
      </c>
      <c r="F46" s="87">
        <v>100000</v>
      </c>
      <c r="G46" s="29">
        <v>24.75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44722</v>
      </c>
      <c r="B47" s="29">
        <v>516110</v>
      </c>
      <c r="C47" s="28" t="s">
        <v>943</v>
      </c>
      <c r="D47" s="28" t="s">
        <v>966</v>
      </c>
      <c r="E47" s="28" t="s">
        <v>572</v>
      </c>
      <c r="F47" s="87">
        <v>201984</v>
      </c>
      <c r="G47" s="29">
        <v>28.1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44722</v>
      </c>
      <c r="B48" s="29">
        <v>543341</v>
      </c>
      <c r="C48" s="28" t="s">
        <v>928</v>
      </c>
      <c r="D48" s="28" t="s">
        <v>1024</v>
      </c>
      <c r="E48" s="28" t="s">
        <v>571</v>
      </c>
      <c r="F48" s="87">
        <v>98500</v>
      </c>
      <c r="G48" s="29">
        <v>50.7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44722</v>
      </c>
      <c r="B49" s="29">
        <v>543341</v>
      </c>
      <c r="C49" s="28" t="s">
        <v>928</v>
      </c>
      <c r="D49" s="28" t="s">
        <v>1024</v>
      </c>
      <c r="E49" s="28" t="s">
        <v>572</v>
      </c>
      <c r="F49" s="87">
        <v>98500</v>
      </c>
      <c r="G49" s="29">
        <v>50.8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44722</v>
      </c>
      <c r="B50" s="29">
        <v>543341</v>
      </c>
      <c r="C50" s="28" t="s">
        <v>928</v>
      </c>
      <c r="D50" s="28" t="s">
        <v>967</v>
      </c>
      <c r="E50" s="28" t="s">
        <v>572</v>
      </c>
      <c r="F50" s="87">
        <v>60000</v>
      </c>
      <c r="G50" s="29">
        <v>50.8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44722</v>
      </c>
      <c r="B51" s="29">
        <v>543341</v>
      </c>
      <c r="C51" s="28" t="s">
        <v>928</v>
      </c>
      <c r="D51" s="28" t="s">
        <v>967</v>
      </c>
      <c r="E51" s="28" t="s">
        <v>571</v>
      </c>
      <c r="F51" s="87">
        <v>60000</v>
      </c>
      <c r="G51" s="29">
        <v>50.7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44722</v>
      </c>
      <c r="B52" s="29">
        <v>543341</v>
      </c>
      <c r="C52" s="28" t="s">
        <v>928</v>
      </c>
      <c r="D52" s="28" t="s">
        <v>1025</v>
      </c>
      <c r="E52" s="28" t="s">
        <v>571</v>
      </c>
      <c r="F52" s="87">
        <v>100001</v>
      </c>
      <c r="G52" s="29">
        <v>50.8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44722</v>
      </c>
      <c r="B53" s="29">
        <v>543341</v>
      </c>
      <c r="C53" s="28" t="s">
        <v>928</v>
      </c>
      <c r="D53" s="28" t="s">
        <v>1026</v>
      </c>
      <c r="E53" s="28" t="s">
        <v>572</v>
      </c>
      <c r="F53" s="87">
        <v>64091</v>
      </c>
      <c r="G53" s="29">
        <v>50.73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44722</v>
      </c>
      <c r="B54" s="29">
        <v>543341</v>
      </c>
      <c r="C54" s="28" t="s">
        <v>928</v>
      </c>
      <c r="D54" s="28" t="s">
        <v>1025</v>
      </c>
      <c r="E54" s="28" t="s">
        <v>572</v>
      </c>
      <c r="F54" s="87">
        <v>100001</v>
      </c>
      <c r="G54" s="29">
        <v>50.8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44722</v>
      </c>
      <c r="B55" s="29">
        <v>543341</v>
      </c>
      <c r="C55" s="28" t="s">
        <v>928</v>
      </c>
      <c r="D55" s="28" t="s">
        <v>1026</v>
      </c>
      <c r="E55" s="28" t="s">
        <v>571</v>
      </c>
      <c r="F55" s="87">
        <v>67590</v>
      </c>
      <c r="G55" s="29">
        <v>50.8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44722</v>
      </c>
      <c r="B56" s="29">
        <v>543341</v>
      </c>
      <c r="C56" s="28" t="s">
        <v>928</v>
      </c>
      <c r="D56" s="28" t="s">
        <v>968</v>
      </c>
      <c r="E56" s="28" t="s">
        <v>572</v>
      </c>
      <c r="F56" s="87">
        <v>230000</v>
      </c>
      <c r="G56" s="29">
        <v>50.8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44722</v>
      </c>
      <c r="B57" s="29">
        <v>543341</v>
      </c>
      <c r="C57" s="28" t="s">
        <v>928</v>
      </c>
      <c r="D57" s="28" t="s">
        <v>1027</v>
      </c>
      <c r="E57" s="28" t="s">
        <v>571</v>
      </c>
      <c r="F57" s="87">
        <v>50055</v>
      </c>
      <c r="G57" s="29">
        <v>50.8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44722</v>
      </c>
      <c r="B58" s="29">
        <v>543341</v>
      </c>
      <c r="C58" s="28" t="s">
        <v>928</v>
      </c>
      <c r="D58" s="28" t="s">
        <v>1028</v>
      </c>
      <c r="E58" s="28" t="s">
        <v>571</v>
      </c>
      <c r="F58" s="87">
        <v>150000</v>
      </c>
      <c r="G58" s="29">
        <v>50.8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44722</v>
      </c>
      <c r="B59" s="29">
        <v>543341</v>
      </c>
      <c r="C59" s="28" t="s">
        <v>928</v>
      </c>
      <c r="D59" s="28" t="s">
        <v>1028</v>
      </c>
      <c r="E59" s="28" t="s">
        <v>572</v>
      </c>
      <c r="F59" s="87">
        <v>50000</v>
      </c>
      <c r="G59" s="29">
        <v>50.8</v>
      </c>
      <c r="H59" s="29" t="s">
        <v>310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44722</v>
      </c>
      <c r="B60" s="29">
        <v>543341</v>
      </c>
      <c r="C60" s="28" t="s">
        <v>928</v>
      </c>
      <c r="D60" s="28" t="s">
        <v>1027</v>
      </c>
      <c r="E60" s="28" t="s">
        <v>572</v>
      </c>
      <c r="F60" s="87">
        <v>150055</v>
      </c>
      <c r="G60" s="29">
        <v>50.78</v>
      </c>
      <c r="H60" s="29" t="s">
        <v>310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44722</v>
      </c>
      <c r="B61" s="29">
        <v>514248</v>
      </c>
      <c r="C61" s="28" t="s">
        <v>1029</v>
      </c>
      <c r="D61" s="28" t="s">
        <v>1030</v>
      </c>
      <c r="E61" s="28" t="s">
        <v>571</v>
      </c>
      <c r="F61" s="87">
        <v>27300</v>
      </c>
      <c r="G61" s="29">
        <v>41.68</v>
      </c>
      <c r="H61" s="29" t="s">
        <v>310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44722</v>
      </c>
      <c r="B62" s="29">
        <v>514248</v>
      </c>
      <c r="C62" s="28" t="s">
        <v>1029</v>
      </c>
      <c r="D62" s="28" t="s">
        <v>1031</v>
      </c>
      <c r="E62" s="28" t="s">
        <v>572</v>
      </c>
      <c r="F62" s="87">
        <v>29000</v>
      </c>
      <c r="G62" s="29">
        <v>41.69</v>
      </c>
      <c r="H62" s="29" t="s">
        <v>310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44722</v>
      </c>
      <c r="B63" s="29">
        <v>524156</v>
      </c>
      <c r="C63" s="28" t="s">
        <v>1032</v>
      </c>
      <c r="D63" s="28" t="s">
        <v>1033</v>
      </c>
      <c r="E63" s="28" t="s">
        <v>571</v>
      </c>
      <c r="F63" s="87">
        <v>54826</v>
      </c>
      <c r="G63" s="29">
        <v>30.7</v>
      </c>
      <c r="H63" s="29" t="s">
        <v>310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44722</v>
      </c>
      <c r="B64" s="29">
        <v>524156</v>
      </c>
      <c r="C64" s="28" t="s">
        <v>1032</v>
      </c>
      <c r="D64" s="28" t="s">
        <v>1034</v>
      </c>
      <c r="E64" s="28" t="s">
        <v>571</v>
      </c>
      <c r="F64" s="87">
        <v>50000</v>
      </c>
      <c r="G64" s="29">
        <v>30.7</v>
      </c>
      <c r="H64" s="29" t="s">
        <v>310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44722</v>
      </c>
      <c r="B65" s="29">
        <v>524156</v>
      </c>
      <c r="C65" s="28" t="s">
        <v>1032</v>
      </c>
      <c r="D65" s="28" t="s">
        <v>1035</v>
      </c>
      <c r="E65" s="28" t="s">
        <v>571</v>
      </c>
      <c r="F65" s="87">
        <v>50000</v>
      </c>
      <c r="G65" s="29">
        <v>30.74</v>
      </c>
      <c r="H65" s="29" t="s">
        <v>310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44722</v>
      </c>
      <c r="B66" s="29">
        <v>543513</v>
      </c>
      <c r="C66" s="28" t="s">
        <v>1036</v>
      </c>
      <c r="D66" s="28" t="s">
        <v>1037</v>
      </c>
      <c r="E66" s="28" t="s">
        <v>572</v>
      </c>
      <c r="F66" s="87">
        <v>262787</v>
      </c>
      <c r="G66" s="29">
        <v>54.94</v>
      </c>
      <c r="H66" s="29" t="s">
        <v>310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44722</v>
      </c>
      <c r="B67" s="29">
        <v>543513</v>
      </c>
      <c r="C67" s="28" t="s">
        <v>1036</v>
      </c>
      <c r="D67" s="28" t="s">
        <v>1037</v>
      </c>
      <c r="E67" s="28" t="s">
        <v>571</v>
      </c>
      <c r="F67" s="87">
        <v>248194</v>
      </c>
      <c r="G67" s="29">
        <v>54.76</v>
      </c>
      <c r="H67" s="29" t="s">
        <v>310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44722</v>
      </c>
      <c r="B68" s="29">
        <v>543513</v>
      </c>
      <c r="C68" s="28" t="s">
        <v>1036</v>
      </c>
      <c r="D68" s="28" t="s">
        <v>1038</v>
      </c>
      <c r="E68" s="28" t="s">
        <v>572</v>
      </c>
      <c r="F68" s="87">
        <v>209290</v>
      </c>
      <c r="G68" s="29">
        <v>54.75</v>
      </c>
      <c r="H68" s="29" t="s">
        <v>310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44722</v>
      </c>
      <c r="B69" s="29">
        <v>543513</v>
      </c>
      <c r="C69" s="28" t="s">
        <v>1036</v>
      </c>
      <c r="D69" s="28" t="s">
        <v>1038</v>
      </c>
      <c r="E69" s="28" t="s">
        <v>571</v>
      </c>
      <c r="F69" s="87">
        <v>216440</v>
      </c>
      <c r="G69" s="29">
        <v>54.89</v>
      </c>
      <c r="H69" s="29" t="s">
        <v>310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44722</v>
      </c>
      <c r="B70" s="29" t="s">
        <v>1039</v>
      </c>
      <c r="C70" s="28" t="s">
        <v>1040</v>
      </c>
      <c r="D70" s="28" t="s">
        <v>1041</v>
      </c>
      <c r="E70" s="28" t="s">
        <v>571</v>
      </c>
      <c r="F70" s="87">
        <v>180000</v>
      </c>
      <c r="G70" s="29">
        <v>61.56</v>
      </c>
      <c r="H70" s="29" t="s">
        <v>850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44722</v>
      </c>
      <c r="B71" s="29" t="s">
        <v>1039</v>
      </c>
      <c r="C71" s="28" t="s">
        <v>1040</v>
      </c>
      <c r="D71" s="28" t="s">
        <v>1042</v>
      </c>
      <c r="E71" s="28" t="s">
        <v>571</v>
      </c>
      <c r="F71" s="87">
        <v>210000</v>
      </c>
      <c r="G71" s="29">
        <v>59.1</v>
      </c>
      <c r="H71" s="29" t="s">
        <v>850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44722</v>
      </c>
      <c r="B72" s="29" t="s">
        <v>969</v>
      </c>
      <c r="C72" s="28" t="s">
        <v>970</v>
      </c>
      <c r="D72" s="28" t="s">
        <v>971</v>
      </c>
      <c r="E72" s="28" t="s">
        <v>571</v>
      </c>
      <c r="F72" s="87">
        <v>112500</v>
      </c>
      <c r="G72" s="29">
        <v>44.54</v>
      </c>
      <c r="H72" s="29" t="s">
        <v>850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44722</v>
      </c>
      <c r="B73" s="29" t="s">
        <v>1043</v>
      </c>
      <c r="C73" s="28" t="s">
        <v>1044</v>
      </c>
      <c r="D73" s="28" t="s">
        <v>1045</v>
      </c>
      <c r="E73" s="28" t="s">
        <v>571</v>
      </c>
      <c r="F73" s="87">
        <v>25200</v>
      </c>
      <c r="G73" s="29">
        <v>116.8</v>
      </c>
      <c r="H73" s="29" t="s">
        <v>850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44722</v>
      </c>
      <c r="B74" s="29" t="s">
        <v>1043</v>
      </c>
      <c r="C74" s="28" t="s">
        <v>1044</v>
      </c>
      <c r="D74" s="28" t="s">
        <v>1046</v>
      </c>
      <c r="E74" s="28" t="s">
        <v>571</v>
      </c>
      <c r="F74" s="87">
        <v>81600</v>
      </c>
      <c r="G74" s="29">
        <v>117</v>
      </c>
      <c r="H74" s="29" t="s">
        <v>850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44722</v>
      </c>
      <c r="B75" s="29" t="s">
        <v>1047</v>
      </c>
      <c r="C75" s="28" t="s">
        <v>1048</v>
      </c>
      <c r="D75" s="28" t="s">
        <v>1049</v>
      </c>
      <c r="E75" s="28" t="s">
        <v>571</v>
      </c>
      <c r="F75" s="87">
        <v>148000</v>
      </c>
      <c r="G75" s="29">
        <v>49.2</v>
      </c>
      <c r="H75" s="29" t="s">
        <v>850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44722</v>
      </c>
      <c r="B76" s="29" t="s">
        <v>395</v>
      </c>
      <c r="C76" s="28" t="s">
        <v>1050</v>
      </c>
      <c r="D76" s="28" t="s">
        <v>1051</v>
      </c>
      <c r="E76" s="28" t="s">
        <v>571</v>
      </c>
      <c r="F76" s="87">
        <v>2460000</v>
      </c>
      <c r="G76" s="29">
        <v>325.10000000000002</v>
      </c>
      <c r="H76" s="29" t="s">
        <v>850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44722</v>
      </c>
      <c r="B77" s="29" t="s">
        <v>395</v>
      </c>
      <c r="C77" s="28" t="s">
        <v>1050</v>
      </c>
      <c r="D77" s="28" t="s">
        <v>1052</v>
      </c>
      <c r="E77" s="28" t="s">
        <v>571</v>
      </c>
      <c r="F77" s="87">
        <v>4474548</v>
      </c>
      <c r="G77" s="29">
        <v>325.10000000000002</v>
      </c>
      <c r="H77" s="29" t="s">
        <v>850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44722</v>
      </c>
      <c r="B78" s="29" t="s">
        <v>1053</v>
      </c>
      <c r="C78" s="28" t="s">
        <v>1054</v>
      </c>
      <c r="D78" s="28" t="s">
        <v>1055</v>
      </c>
      <c r="E78" s="28" t="s">
        <v>571</v>
      </c>
      <c r="F78" s="87">
        <v>290000</v>
      </c>
      <c r="G78" s="29">
        <v>15.39</v>
      </c>
      <c r="H78" s="29" t="s">
        <v>850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44722</v>
      </c>
      <c r="B79" s="29" t="s">
        <v>1056</v>
      </c>
      <c r="C79" s="28" t="s">
        <v>1057</v>
      </c>
      <c r="D79" s="28" t="s">
        <v>1058</v>
      </c>
      <c r="E79" s="28" t="s">
        <v>571</v>
      </c>
      <c r="F79" s="87">
        <v>100000</v>
      </c>
      <c r="G79" s="29">
        <v>138</v>
      </c>
      <c r="H79" s="29" t="s">
        <v>850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44722</v>
      </c>
      <c r="B80" s="29" t="s">
        <v>1059</v>
      </c>
      <c r="C80" s="28" t="s">
        <v>1060</v>
      </c>
      <c r="D80" s="28" t="s">
        <v>1061</v>
      </c>
      <c r="E80" s="28" t="s">
        <v>571</v>
      </c>
      <c r="F80" s="87">
        <v>134400</v>
      </c>
      <c r="G80" s="29">
        <v>55</v>
      </c>
      <c r="H80" s="29" t="s">
        <v>850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44722</v>
      </c>
      <c r="B81" s="29" t="s">
        <v>1062</v>
      </c>
      <c r="C81" s="28" t="s">
        <v>1063</v>
      </c>
      <c r="D81" s="28" t="s">
        <v>1064</v>
      </c>
      <c r="E81" s="28" t="s">
        <v>571</v>
      </c>
      <c r="F81" s="87">
        <v>45000</v>
      </c>
      <c r="G81" s="29">
        <v>25.04</v>
      </c>
      <c r="H81" s="29" t="s">
        <v>850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44722</v>
      </c>
      <c r="B82" s="29" t="s">
        <v>1065</v>
      </c>
      <c r="C82" s="28" t="s">
        <v>1066</v>
      </c>
      <c r="D82" s="28" t="s">
        <v>1067</v>
      </c>
      <c r="E82" s="28" t="s">
        <v>571</v>
      </c>
      <c r="F82" s="87">
        <v>300000</v>
      </c>
      <c r="G82" s="29">
        <v>99.99</v>
      </c>
      <c r="H82" s="29" t="s">
        <v>850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44722</v>
      </c>
      <c r="B83" s="29" t="s">
        <v>1068</v>
      </c>
      <c r="C83" s="28" t="s">
        <v>1069</v>
      </c>
      <c r="D83" s="28" t="s">
        <v>1070</v>
      </c>
      <c r="E83" s="28" t="s">
        <v>571</v>
      </c>
      <c r="F83" s="87">
        <v>844649</v>
      </c>
      <c r="G83" s="29">
        <v>107.04</v>
      </c>
      <c r="H83" s="29" t="s">
        <v>850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44722</v>
      </c>
      <c r="B84" s="29" t="s">
        <v>969</v>
      </c>
      <c r="C84" s="28" t="s">
        <v>970</v>
      </c>
      <c r="D84" s="28" t="s">
        <v>1071</v>
      </c>
      <c r="E84" s="28" t="s">
        <v>572</v>
      </c>
      <c r="F84" s="87">
        <v>52500</v>
      </c>
      <c r="G84" s="29">
        <v>43.5</v>
      </c>
      <c r="H84" s="29" t="s">
        <v>850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44722</v>
      </c>
      <c r="B85" s="29" t="s">
        <v>1043</v>
      </c>
      <c r="C85" s="28" t="s">
        <v>1044</v>
      </c>
      <c r="D85" s="28" t="s">
        <v>1072</v>
      </c>
      <c r="E85" s="28" t="s">
        <v>572</v>
      </c>
      <c r="F85" s="87">
        <v>110400</v>
      </c>
      <c r="G85" s="29">
        <v>116.95</v>
      </c>
      <c r="H85" s="29" t="s">
        <v>850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44722</v>
      </c>
      <c r="B86" s="29" t="s">
        <v>1073</v>
      </c>
      <c r="C86" s="28" t="s">
        <v>1074</v>
      </c>
      <c r="D86" s="28" t="s">
        <v>1075</v>
      </c>
      <c r="E86" s="28" t="s">
        <v>572</v>
      </c>
      <c r="F86" s="87">
        <v>60000</v>
      </c>
      <c r="G86" s="29">
        <v>25.9</v>
      </c>
      <c r="H86" s="29" t="s">
        <v>850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44722</v>
      </c>
      <c r="B87" s="29" t="s">
        <v>1073</v>
      </c>
      <c r="C87" s="28" t="s">
        <v>1074</v>
      </c>
      <c r="D87" s="28" t="s">
        <v>1076</v>
      </c>
      <c r="E87" s="28" t="s">
        <v>572</v>
      </c>
      <c r="F87" s="87">
        <v>90000</v>
      </c>
      <c r="G87" s="29">
        <v>25.9</v>
      </c>
      <c r="H87" s="29" t="s">
        <v>850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44722</v>
      </c>
      <c r="B88" s="29" t="s">
        <v>395</v>
      </c>
      <c r="C88" s="28" t="s">
        <v>1050</v>
      </c>
      <c r="D88" s="28" t="s">
        <v>1000</v>
      </c>
      <c r="E88" s="28" t="s">
        <v>572</v>
      </c>
      <c r="F88" s="87">
        <v>9193312</v>
      </c>
      <c r="G88" s="29">
        <v>325.10000000000002</v>
      </c>
      <c r="H88" s="29" t="s">
        <v>850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44722</v>
      </c>
      <c r="B89" s="29" t="s">
        <v>1053</v>
      </c>
      <c r="C89" s="28" t="s">
        <v>1054</v>
      </c>
      <c r="D89" s="28" t="s">
        <v>1055</v>
      </c>
      <c r="E89" s="28" t="s">
        <v>572</v>
      </c>
      <c r="F89" s="87">
        <v>330000</v>
      </c>
      <c r="G89" s="29">
        <v>14.4</v>
      </c>
      <c r="H89" s="29" t="s">
        <v>850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44722</v>
      </c>
      <c r="B90" s="29" t="s">
        <v>1053</v>
      </c>
      <c r="C90" s="28" t="s">
        <v>1054</v>
      </c>
      <c r="D90" s="28" t="s">
        <v>1077</v>
      </c>
      <c r="E90" s="28" t="s">
        <v>572</v>
      </c>
      <c r="F90" s="87">
        <v>341690</v>
      </c>
      <c r="G90" s="29">
        <v>13.93</v>
      </c>
      <c r="H90" s="29" t="s">
        <v>850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44722</v>
      </c>
      <c r="B91" s="29" t="s">
        <v>1059</v>
      </c>
      <c r="C91" s="28" t="s">
        <v>1060</v>
      </c>
      <c r="D91" s="28" t="s">
        <v>1078</v>
      </c>
      <c r="E91" s="28" t="s">
        <v>572</v>
      </c>
      <c r="F91" s="87">
        <v>134400</v>
      </c>
      <c r="G91" s="29">
        <v>55</v>
      </c>
      <c r="H91" s="29" t="s">
        <v>850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44722</v>
      </c>
      <c r="B92" s="29" t="s">
        <v>1065</v>
      </c>
      <c r="C92" s="28" t="s">
        <v>1066</v>
      </c>
      <c r="D92" s="28" t="s">
        <v>1079</v>
      </c>
      <c r="E92" s="28" t="s">
        <v>572</v>
      </c>
      <c r="F92" s="87">
        <v>281066</v>
      </c>
      <c r="G92" s="29">
        <v>100</v>
      </c>
      <c r="H92" s="29" t="s">
        <v>850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44722</v>
      </c>
      <c r="B93" s="29" t="s">
        <v>1068</v>
      </c>
      <c r="C93" s="28" t="s">
        <v>1069</v>
      </c>
      <c r="D93" s="28" t="s">
        <v>1070</v>
      </c>
      <c r="E93" s="28" t="s">
        <v>572</v>
      </c>
      <c r="F93" s="87">
        <v>844649</v>
      </c>
      <c r="G93" s="29">
        <v>107.17</v>
      </c>
      <c r="H93" s="29" t="s">
        <v>850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7"/>
  <sheetViews>
    <sheetView zoomScale="85" zoomScaleNormal="85" workbookViewId="0">
      <selection activeCell="I14" sqref="I14:J1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44725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869</v>
      </c>
      <c r="G10" s="251">
        <v>635</v>
      </c>
      <c r="H10" s="251"/>
      <c r="I10" s="318" t="s">
        <v>866</v>
      </c>
      <c r="J10" s="345" t="s">
        <v>589</v>
      </c>
      <c r="K10" s="284"/>
      <c r="L10" s="285"/>
      <c r="M10" s="286"/>
      <c r="N10" s="284"/>
      <c r="O10" s="308"/>
      <c r="P10" s="284">
        <f>VLOOKUP(D10,'MidCap Intra'!B37:C589,2,0)</f>
        <v>673.35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9">
        <v>2</v>
      </c>
      <c r="B11" s="366">
        <v>44706</v>
      </c>
      <c r="C11" s="377"/>
      <c r="D11" s="378" t="s">
        <v>145</v>
      </c>
      <c r="E11" s="379" t="s">
        <v>588</v>
      </c>
      <c r="F11" s="369">
        <v>1595</v>
      </c>
      <c r="G11" s="369">
        <v>1475</v>
      </c>
      <c r="H11" s="369">
        <v>1672.5</v>
      </c>
      <c r="I11" s="380" t="s">
        <v>872</v>
      </c>
      <c r="J11" s="325" t="s">
        <v>895</v>
      </c>
      <c r="K11" s="325">
        <f t="shared" ref="K11" si="0">H11-F11</f>
        <v>77.5</v>
      </c>
      <c r="L11" s="326">
        <f t="shared" ref="L11" si="1">(F11*-0.7)/100</f>
        <v>-11.164999999999999</v>
      </c>
      <c r="M11" s="327">
        <f t="shared" ref="M11" si="2">(K11+L11)/F11</f>
        <v>4.1589341692789973E-2</v>
      </c>
      <c r="N11" s="325" t="s">
        <v>586</v>
      </c>
      <c r="O11" s="370">
        <v>44715</v>
      </c>
      <c r="P11" s="374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99">
        <v>3</v>
      </c>
      <c r="B12" s="400">
        <v>44708</v>
      </c>
      <c r="C12" s="401"/>
      <c r="D12" s="402" t="s">
        <v>487</v>
      </c>
      <c r="E12" s="403" t="s">
        <v>588</v>
      </c>
      <c r="F12" s="399">
        <v>131</v>
      </c>
      <c r="G12" s="399">
        <v>123</v>
      </c>
      <c r="H12" s="399">
        <v>136</v>
      </c>
      <c r="I12" s="404" t="s">
        <v>876</v>
      </c>
      <c r="J12" s="405" t="s">
        <v>878</v>
      </c>
      <c r="K12" s="405">
        <f t="shared" ref="K12" si="3">H12-F12</f>
        <v>5</v>
      </c>
      <c r="L12" s="406">
        <f t="shared" ref="L12" si="4">(F12*-0.7)/100</f>
        <v>-0.91699999999999993</v>
      </c>
      <c r="M12" s="407">
        <f t="shared" ref="M12" si="5">(K12+L12)/F12</f>
        <v>3.1167938931297712E-2</v>
      </c>
      <c r="N12" s="405" t="s">
        <v>586</v>
      </c>
      <c r="O12" s="359">
        <v>44712</v>
      </c>
      <c r="P12" s="408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 t="s">
        <v>911</v>
      </c>
      <c r="G13" s="251">
        <v>2088</v>
      </c>
      <c r="H13" s="251"/>
      <c r="I13" s="318" t="s">
        <v>912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2199.9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422">
        <v>44722</v>
      </c>
      <c r="C14" s="319"/>
      <c r="D14" s="316" t="s">
        <v>201</v>
      </c>
      <c r="E14" s="317" t="s">
        <v>588</v>
      </c>
      <c r="F14" s="251" t="s">
        <v>984</v>
      </c>
      <c r="G14" s="251">
        <v>1040</v>
      </c>
      <c r="H14" s="251"/>
      <c r="I14" s="318" t="s">
        <v>985</v>
      </c>
      <c r="J14" s="284" t="s">
        <v>589</v>
      </c>
      <c r="K14" s="284"/>
      <c r="L14" s="285"/>
      <c r="M14" s="286"/>
      <c r="N14" s="284"/>
      <c r="O14" s="308"/>
      <c r="P14" s="284">
        <f>VLOOKUP(D14,'MidCap Intra'!B41:C593,2,0)</f>
        <v>1109.8499999999999</v>
      </c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22">
        <v>44722</v>
      </c>
      <c r="C15" s="319"/>
      <c r="D15" s="316" t="s">
        <v>39</v>
      </c>
      <c r="E15" s="317" t="s">
        <v>588</v>
      </c>
      <c r="F15" s="251" t="s">
        <v>986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713.3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/>
      <c r="B16" s="248"/>
      <c r="C16" s="319"/>
      <c r="D16" s="316"/>
      <c r="E16" s="317"/>
      <c r="F16" s="251"/>
      <c r="G16" s="251"/>
      <c r="H16" s="251"/>
      <c r="I16" s="318"/>
      <c r="J16" s="284"/>
      <c r="K16" s="284"/>
      <c r="L16" s="285"/>
      <c r="M16" s="286"/>
      <c r="N16" s="284"/>
      <c r="O16" s="308"/>
      <c r="P16" s="284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ht="13.9" customHeight="1">
      <c r="A17" s="389"/>
      <c r="B17" s="386"/>
      <c r="C17" s="409"/>
      <c r="D17" s="410"/>
      <c r="E17" s="411"/>
      <c r="F17" s="389"/>
      <c r="G17" s="389"/>
      <c r="H17" s="389"/>
      <c r="I17" s="412"/>
      <c r="J17" s="413"/>
      <c r="K17" s="390"/>
      <c r="L17" s="391"/>
      <c r="M17" s="392"/>
      <c r="N17" s="390"/>
      <c r="O17" s="393"/>
      <c r="P17" s="39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07"/>
      <c r="B18" s="108"/>
      <c r="C18" s="109"/>
      <c r="D18" s="110"/>
      <c r="E18" s="111"/>
      <c r="F18" s="111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/>
      <c r="B19" s="108"/>
      <c r="C19" s="109"/>
      <c r="D19" s="110"/>
      <c r="E19" s="111"/>
      <c r="F19" s="111"/>
      <c r="G19" s="107"/>
      <c r="H19" s="111"/>
      <c r="I19" s="112"/>
      <c r="J19" s="113"/>
      <c r="K19" s="113"/>
      <c r="L19" s="114"/>
      <c r="M19" s="115"/>
      <c r="N19" s="116"/>
      <c r="O19" s="117"/>
      <c r="P19" s="11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 t="s">
        <v>590</v>
      </c>
      <c r="B20" s="120"/>
      <c r="C20" s="121"/>
      <c r="D20" s="122"/>
      <c r="E20" s="123"/>
      <c r="F20" s="123"/>
      <c r="G20" s="123"/>
      <c r="H20" s="123"/>
      <c r="I20" s="123"/>
      <c r="J20" s="124"/>
      <c r="K20" s="123"/>
      <c r="L20" s="125"/>
      <c r="M20" s="56"/>
      <c r="N20" s="124"/>
      <c r="O20" s="12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26" t="s">
        <v>591</v>
      </c>
      <c r="B21" s="119"/>
      <c r="C21" s="119"/>
      <c r="D21" s="119"/>
      <c r="E21" s="41"/>
      <c r="F21" s="127" t="s">
        <v>592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593</v>
      </c>
      <c r="B22" s="119"/>
      <c r="C22" s="119"/>
      <c r="D22" s="119" t="s">
        <v>849</v>
      </c>
      <c r="E22" s="6"/>
      <c r="F22" s="127" t="s">
        <v>594</v>
      </c>
      <c r="G22" s="6"/>
      <c r="H22" s="6"/>
      <c r="I22" s="6"/>
      <c r="J22" s="128"/>
      <c r="K22" s="129"/>
      <c r="L22" s="129"/>
      <c r="M22" s="130"/>
      <c r="N22" s="1"/>
      <c r="O22" s="13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/>
      <c r="B23" s="119"/>
      <c r="C23" s="119"/>
      <c r="D23" s="119"/>
      <c r="E23" s="6"/>
      <c r="F23" s="6"/>
      <c r="G23" s="6"/>
      <c r="H23" s="6"/>
      <c r="I23" s="6"/>
      <c r="J23" s="132"/>
      <c r="K23" s="129"/>
      <c r="L23" s="129"/>
      <c r="M23" s="6"/>
      <c r="N23" s="133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.75" customHeight="1">
      <c r="A24" s="1"/>
      <c r="B24" s="134" t="s">
        <v>595</v>
      </c>
      <c r="C24" s="134"/>
      <c r="D24" s="134"/>
      <c r="E24" s="134"/>
      <c r="F24" s="135"/>
      <c r="G24" s="6"/>
      <c r="H24" s="6"/>
      <c r="I24" s="136"/>
      <c r="J24" s="137"/>
      <c r="K24" s="138"/>
      <c r="L24" s="137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38" ht="38.25" customHeight="1">
      <c r="A25" s="95" t="s">
        <v>16</v>
      </c>
      <c r="B25" s="96" t="s">
        <v>563</v>
      </c>
      <c r="C25" s="98"/>
      <c r="D25" s="97" t="s">
        <v>574</v>
      </c>
      <c r="E25" s="96" t="s">
        <v>575</v>
      </c>
      <c r="F25" s="96" t="s">
        <v>576</v>
      </c>
      <c r="G25" s="96" t="s">
        <v>596</v>
      </c>
      <c r="H25" s="96" t="s">
        <v>578</v>
      </c>
      <c r="I25" s="96" t="s">
        <v>579</v>
      </c>
      <c r="J25" s="96" t="s">
        <v>580</v>
      </c>
      <c r="K25" s="96" t="s">
        <v>597</v>
      </c>
      <c r="L25" s="140" t="s">
        <v>582</v>
      </c>
      <c r="M25" s="98" t="s">
        <v>583</v>
      </c>
      <c r="N25" s="95" t="s">
        <v>584</v>
      </c>
      <c r="O25" s="291" t="s">
        <v>585</v>
      </c>
      <c r="P25" s="271"/>
      <c r="Q25" s="1"/>
      <c r="R25" s="288"/>
      <c r="S25" s="288"/>
      <c r="T25" s="288"/>
      <c r="U25" s="281"/>
      <c r="V25" s="281"/>
      <c r="W25" s="281"/>
      <c r="X25" s="281"/>
      <c r="Y25" s="28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s="257" customFormat="1" ht="15" customHeight="1">
      <c r="A26" s="320">
        <v>1</v>
      </c>
      <c r="B26" s="248">
        <v>44709</v>
      </c>
      <c r="C26" s="321"/>
      <c r="D26" s="322" t="s">
        <v>188</v>
      </c>
      <c r="E26" s="251" t="s">
        <v>588</v>
      </c>
      <c r="F26" s="251" t="s">
        <v>874</v>
      </c>
      <c r="G26" s="251">
        <v>457</v>
      </c>
      <c r="H26" s="251"/>
      <c r="I26" s="251" t="s">
        <v>875</v>
      </c>
      <c r="J26" s="284" t="s">
        <v>589</v>
      </c>
      <c r="K26" s="284"/>
      <c r="L26" s="285"/>
      <c r="M26" s="286"/>
      <c r="N26" s="284"/>
      <c r="O26" s="308"/>
      <c r="P26" s="289"/>
      <c r="Q26" s="289"/>
      <c r="R26" s="290" t="s">
        <v>587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87"/>
      <c r="AJ26" s="280"/>
      <c r="AK26" s="280"/>
      <c r="AL26" s="280"/>
    </row>
    <row r="27" spans="1:38" s="257" customFormat="1" ht="15" customHeight="1">
      <c r="A27" s="365">
        <v>2</v>
      </c>
      <c r="B27" s="366">
        <v>44711</v>
      </c>
      <c r="C27" s="367"/>
      <c r="D27" s="368" t="s">
        <v>205</v>
      </c>
      <c r="E27" s="369" t="s">
        <v>588</v>
      </c>
      <c r="F27" s="369">
        <v>1115</v>
      </c>
      <c r="G27" s="369">
        <v>1079</v>
      </c>
      <c r="H27" s="369">
        <v>1145</v>
      </c>
      <c r="I27" s="369" t="s">
        <v>877</v>
      </c>
      <c r="J27" s="325" t="s">
        <v>601</v>
      </c>
      <c r="K27" s="325">
        <f t="shared" ref="K27" si="6">H27-F27</f>
        <v>30</v>
      </c>
      <c r="L27" s="326">
        <f t="shared" ref="L27" si="7">(F27*-0.7)/100</f>
        <v>-7.8049999999999997</v>
      </c>
      <c r="M27" s="327">
        <f t="shared" ref="M27" si="8">(K27+L27)/F27</f>
        <v>1.9905829596412555E-2</v>
      </c>
      <c r="N27" s="325" t="s">
        <v>586</v>
      </c>
      <c r="O27" s="370">
        <v>44715</v>
      </c>
      <c r="P27" s="289"/>
      <c r="Q27" s="289"/>
      <c r="R27" s="290" t="s">
        <v>587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87"/>
      <c r="AJ27" s="280"/>
      <c r="AK27" s="280"/>
      <c r="AL27" s="280"/>
    </row>
    <row r="28" spans="1:38" s="257" customFormat="1" ht="15" customHeight="1">
      <c r="A28" s="365">
        <v>3</v>
      </c>
      <c r="B28" s="366">
        <v>44713</v>
      </c>
      <c r="C28" s="367"/>
      <c r="D28" s="368" t="s">
        <v>82</v>
      </c>
      <c r="E28" s="369" t="s">
        <v>588</v>
      </c>
      <c r="F28" s="369">
        <v>207</v>
      </c>
      <c r="G28" s="369">
        <v>199</v>
      </c>
      <c r="H28" s="369">
        <v>212.75</v>
      </c>
      <c r="I28" s="369" t="s">
        <v>882</v>
      </c>
      <c r="J28" s="325" t="s">
        <v>893</v>
      </c>
      <c r="K28" s="325">
        <f t="shared" ref="K28" si="9">H28-F28</f>
        <v>5.75</v>
      </c>
      <c r="L28" s="326">
        <f t="shared" ref="L28" si="10">(F28*-0.7)/100</f>
        <v>-1.4489999999999998</v>
      </c>
      <c r="M28" s="327">
        <f t="shared" ref="M28" si="11">(K28+L28)/F28</f>
        <v>2.0777777777777777E-2</v>
      </c>
      <c r="N28" s="325" t="s">
        <v>586</v>
      </c>
      <c r="O28" s="370">
        <v>44714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20">
        <v>4</v>
      </c>
      <c r="B29" s="248">
        <v>44713</v>
      </c>
      <c r="C29" s="321"/>
      <c r="D29" s="322" t="s">
        <v>117</v>
      </c>
      <c r="E29" s="251" t="s">
        <v>588</v>
      </c>
      <c r="F29" s="251" t="s">
        <v>883</v>
      </c>
      <c r="G29" s="251">
        <v>584</v>
      </c>
      <c r="H29" s="251"/>
      <c r="I29" s="251" t="s">
        <v>854</v>
      </c>
      <c r="J29" s="284" t="s">
        <v>589</v>
      </c>
      <c r="K29" s="284"/>
      <c r="L29" s="285"/>
      <c r="M29" s="286"/>
      <c r="N29" s="284"/>
      <c r="O29" s="308"/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5">
        <v>5</v>
      </c>
      <c r="B30" s="366">
        <v>44714</v>
      </c>
      <c r="C30" s="367"/>
      <c r="D30" s="368" t="s">
        <v>530</v>
      </c>
      <c r="E30" s="369" t="s">
        <v>588</v>
      </c>
      <c r="F30" s="369">
        <v>962.5</v>
      </c>
      <c r="G30" s="369">
        <v>934</v>
      </c>
      <c r="H30" s="369">
        <v>994.5</v>
      </c>
      <c r="I30" s="369" t="s">
        <v>890</v>
      </c>
      <c r="J30" s="325" t="s">
        <v>896</v>
      </c>
      <c r="K30" s="325">
        <f t="shared" ref="K30" si="12">H30-F30</f>
        <v>32</v>
      </c>
      <c r="L30" s="326">
        <f t="shared" ref="L30" si="13">(F30*-0.7)/100</f>
        <v>-6.7374999999999998</v>
      </c>
      <c r="M30" s="327">
        <f t="shared" ref="M30" si="14">(K30+L30)/F30</f>
        <v>2.6246753246753247E-2</v>
      </c>
      <c r="N30" s="325" t="s">
        <v>586</v>
      </c>
      <c r="O30" s="370">
        <v>44715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320">
        <v>6</v>
      </c>
      <c r="B31" s="248">
        <v>44714</v>
      </c>
      <c r="C31" s="321"/>
      <c r="D31" s="322" t="s">
        <v>68</v>
      </c>
      <c r="E31" s="251" t="s">
        <v>588</v>
      </c>
      <c r="F31" s="251" t="s">
        <v>891</v>
      </c>
      <c r="G31" s="251">
        <v>100</v>
      </c>
      <c r="H31" s="251"/>
      <c r="I31" s="251" t="s">
        <v>892</v>
      </c>
      <c r="J31" s="284" t="s">
        <v>589</v>
      </c>
      <c r="K31" s="284"/>
      <c r="L31" s="285"/>
      <c r="M31" s="286"/>
      <c r="N31" s="284"/>
      <c r="O31" s="308"/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384" customFormat="1" ht="15" customHeight="1">
      <c r="A32" s="438">
        <v>7</v>
      </c>
      <c r="B32" s="337">
        <v>44714</v>
      </c>
      <c r="C32" s="439"/>
      <c r="D32" s="440" t="s">
        <v>55</v>
      </c>
      <c r="E32" s="339" t="s">
        <v>588</v>
      </c>
      <c r="F32" s="339">
        <v>143.5</v>
      </c>
      <c r="G32" s="339">
        <v>139.69999999999999</v>
      </c>
      <c r="H32" s="339">
        <v>139.69999999999999</v>
      </c>
      <c r="I32" s="339">
        <v>150</v>
      </c>
      <c r="J32" s="333" t="s">
        <v>902</v>
      </c>
      <c r="K32" s="333">
        <f t="shared" ref="K32:K33" si="15">H32-F32</f>
        <v>-3.8000000000000114</v>
      </c>
      <c r="L32" s="441">
        <f t="shared" ref="L32:L33" si="16">(F32*-0.7)/100</f>
        <v>-1.0044999999999999</v>
      </c>
      <c r="M32" s="442">
        <f t="shared" ref="M32:M33" si="17">(K32+L32)/F32</f>
        <v>-3.3480836236933875E-2</v>
      </c>
      <c r="N32" s="333" t="s">
        <v>598</v>
      </c>
      <c r="O32" s="443">
        <v>44718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82"/>
      <c r="AJ32" s="383"/>
      <c r="AK32" s="383"/>
      <c r="AL32" s="383"/>
    </row>
    <row r="33" spans="1:38" s="397" customFormat="1" ht="15" customHeight="1">
      <c r="A33" s="444">
        <v>8</v>
      </c>
      <c r="B33" s="445">
        <v>44719</v>
      </c>
      <c r="C33" s="446"/>
      <c r="D33" s="447" t="s">
        <v>404</v>
      </c>
      <c r="E33" s="448" t="s">
        <v>588</v>
      </c>
      <c r="F33" s="448">
        <v>179.5</v>
      </c>
      <c r="G33" s="448">
        <v>174</v>
      </c>
      <c r="H33" s="448">
        <v>185.5</v>
      </c>
      <c r="I33" s="448" t="s">
        <v>913</v>
      </c>
      <c r="J33" s="325" t="s">
        <v>944</v>
      </c>
      <c r="K33" s="325">
        <f t="shared" si="15"/>
        <v>6</v>
      </c>
      <c r="L33" s="326">
        <f t="shared" si="16"/>
        <v>-1.2565</v>
      </c>
      <c r="M33" s="327">
        <f t="shared" si="17"/>
        <v>2.6426183844011141E-2</v>
      </c>
      <c r="N33" s="449" t="s">
        <v>586</v>
      </c>
      <c r="O33" s="450">
        <v>44721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398"/>
      <c r="AI33" s="398"/>
      <c r="AJ33" s="398"/>
      <c r="AK33" s="398"/>
      <c r="AL33" s="398"/>
    </row>
    <row r="34" spans="1:38" s="397" customFormat="1" ht="15" customHeight="1">
      <c r="A34" s="385">
        <v>9</v>
      </c>
      <c r="B34" s="386">
        <v>44719</v>
      </c>
      <c r="C34" s="387"/>
      <c r="D34" s="388" t="s">
        <v>145</v>
      </c>
      <c r="E34" s="389" t="s">
        <v>588</v>
      </c>
      <c r="F34" s="389" t="s">
        <v>914</v>
      </c>
      <c r="G34" s="389">
        <v>1535</v>
      </c>
      <c r="H34" s="389"/>
      <c r="I34" s="389" t="s">
        <v>915</v>
      </c>
      <c r="J34" s="390" t="s">
        <v>589</v>
      </c>
      <c r="K34" s="390"/>
      <c r="L34" s="391"/>
      <c r="M34" s="392"/>
      <c r="N34" s="390"/>
      <c r="O34" s="393"/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398"/>
      <c r="AI34" s="398"/>
      <c r="AJ34" s="398"/>
      <c r="AK34" s="398"/>
      <c r="AL34" s="398"/>
    </row>
    <row r="35" spans="1:38" s="397" customFormat="1" ht="15" customHeight="1">
      <c r="A35" s="385">
        <v>10</v>
      </c>
      <c r="B35" s="386">
        <v>44720</v>
      </c>
      <c r="C35" s="387"/>
      <c r="D35" s="388" t="s">
        <v>520</v>
      </c>
      <c r="E35" s="389" t="s">
        <v>588</v>
      </c>
      <c r="F35" s="389" t="s">
        <v>938</v>
      </c>
      <c r="G35" s="389">
        <v>470</v>
      </c>
      <c r="H35" s="389"/>
      <c r="I35" s="389" t="s">
        <v>939</v>
      </c>
      <c r="J35" s="390" t="s">
        <v>589</v>
      </c>
      <c r="K35" s="390"/>
      <c r="L35" s="391"/>
      <c r="M35" s="392"/>
      <c r="N35" s="390"/>
      <c r="O35" s="393"/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8"/>
      <c r="AI35" s="398"/>
      <c r="AJ35" s="398"/>
      <c r="AK35" s="398"/>
      <c r="AL35" s="398"/>
    </row>
    <row r="36" spans="1:38" s="397" customFormat="1" ht="15" customHeight="1">
      <c r="A36" s="385">
        <v>11</v>
      </c>
      <c r="B36" s="422">
        <v>44722</v>
      </c>
      <c r="C36" s="387"/>
      <c r="D36" s="388" t="s">
        <v>404</v>
      </c>
      <c r="E36" s="389" t="s">
        <v>588</v>
      </c>
      <c r="F36" s="389" t="s">
        <v>982</v>
      </c>
      <c r="G36" s="389">
        <v>174.5</v>
      </c>
      <c r="H36" s="389"/>
      <c r="I36" s="389" t="s">
        <v>983</v>
      </c>
      <c r="J36" s="390" t="s">
        <v>589</v>
      </c>
      <c r="K36" s="390"/>
      <c r="L36" s="391"/>
      <c r="M36" s="392"/>
      <c r="N36" s="390"/>
      <c r="O36" s="393"/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8"/>
      <c r="AI36" s="398"/>
      <c r="AJ36" s="398"/>
      <c r="AK36" s="398"/>
      <c r="AL36" s="398"/>
    </row>
    <row r="37" spans="1:38" s="396" customFormat="1" ht="15" customHeight="1">
      <c r="A37" s="385"/>
      <c r="B37" s="386"/>
      <c r="C37" s="387"/>
      <c r="D37" s="388"/>
      <c r="E37" s="389"/>
      <c r="F37" s="389"/>
      <c r="G37" s="389"/>
      <c r="H37" s="389"/>
      <c r="I37" s="389"/>
      <c r="J37" s="390"/>
      <c r="K37" s="390"/>
      <c r="L37" s="391"/>
      <c r="M37" s="392"/>
      <c r="N37" s="390"/>
      <c r="O37" s="393"/>
      <c r="P37" s="289"/>
      <c r="Q37" s="289"/>
      <c r="R37" s="290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94"/>
      <c r="AJ37" s="395"/>
      <c r="AK37" s="395"/>
      <c r="AL37" s="395"/>
    </row>
    <row r="38" spans="1:38" ht="15" customHeight="1">
      <c r="A38" s="292"/>
      <c r="B38" s="293"/>
      <c r="C38" s="294"/>
      <c r="D38" s="295"/>
      <c r="E38" s="296"/>
      <c r="F38" s="296"/>
      <c r="G38" s="296"/>
      <c r="H38" s="296"/>
      <c r="I38" s="296"/>
      <c r="J38" s="297"/>
      <c r="K38" s="297"/>
      <c r="L38" s="298"/>
      <c r="M38" s="299"/>
      <c r="N38" s="297"/>
      <c r="O38" s="300"/>
      <c r="P38" s="289"/>
      <c r="Q38" s="289"/>
      <c r="R38" s="290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1"/>
      <c r="AI38" s="1"/>
      <c r="AJ38" s="1"/>
      <c r="AK38" s="1"/>
      <c r="AL38" s="1"/>
    </row>
    <row r="39" spans="1:38" ht="44.25" customHeight="1">
      <c r="A39" s="119" t="s">
        <v>590</v>
      </c>
      <c r="B39" s="142"/>
      <c r="C39" s="142"/>
      <c r="D39" s="1"/>
      <c r="E39" s="6"/>
      <c r="F39" s="6"/>
      <c r="G39" s="6"/>
      <c r="H39" s="6" t="s">
        <v>602</v>
      </c>
      <c r="I39" s="6"/>
      <c r="J39" s="6"/>
      <c r="K39" s="115"/>
      <c r="L39" s="144"/>
      <c r="M39" s="115"/>
      <c r="N39" s="116"/>
      <c r="O39" s="115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283"/>
      <c r="AD39" s="283"/>
      <c r="AE39" s="283"/>
      <c r="AF39" s="283"/>
      <c r="AG39" s="283"/>
      <c r="AH39" s="283"/>
    </row>
    <row r="40" spans="1:38" ht="12.75" customHeight="1">
      <c r="A40" s="126" t="s">
        <v>591</v>
      </c>
      <c r="B40" s="119"/>
      <c r="C40" s="119"/>
      <c r="D40" s="119"/>
      <c r="E40" s="41"/>
      <c r="F40" s="127" t="s">
        <v>592</v>
      </c>
      <c r="G40" s="56"/>
      <c r="H40" s="41"/>
      <c r="I40" s="56"/>
      <c r="J40" s="6"/>
      <c r="K40" s="145"/>
      <c r="L40" s="146"/>
      <c r="M40" s="6"/>
      <c r="N40" s="109"/>
      <c r="O40" s="147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26"/>
      <c r="B41" s="119"/>
      <c r="C41" s="119"/>
      <c r="D41" s="119"/>
      <c r="E41" s="6"/>
      <c r="F41" s="127" t="s">
        <v>594</v>
      </c>
      <c r="G41" s="56"/>
      <c r="H41" s="41"/>
      <c r="I41" s="56"/>
      <c r="J41" s="6"/>
      <c r="K41" s="145"/>
      <c r="L41" s="146"/>
      <c r="M41" s="6"/>
      <c r="N41" s="109"/>
      <c r="O41" s="147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19"/>
      <c r="B42" s="119"/>
      <c r="C42" s="119"/>
      <c r="D42" s="119"/>
      <c r="E42" s="6"/>
      <c r="F42" s="6"/>
      <c r="G42" s="6"/>
      <c r="H42" s="6"/>
      <c r="I42" s="6"/>
      <c r="J42" s="132"/>
      <c r="K42" s="129"/>
      <c r="L42" s="130"/>
      <c r="M42" s="6"/>
      <c r="N42" s="133"/>
      <c r="O42" s="1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48" t="s">
        <v>603</v>
      </c>
      <c r="B43" s="148"/>
      <c r="C43" s="148"/>
      <c r="D43" s="148"/>
      <c r="E43" s="6"/>
      <c r="F43" s="6"/>
      <c r="G43" s="6"/>
      <c r="H43" s="6"/>
      <c r="I43" s="6"/>
      <c r="J43" s="6"/>
      <c r="K43" s="6"/>
      <c r="L43" s="6"/>
      <c r="M43" s="6"/>
      <c r="N43" s="6"/>
      <c r="O43" s="2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38.25" customHeight="1">
      <c r="A44" s="96" t="s">
        <v>16</v>
      </c>
      <c r="B44" s="96" t="s">
        <v>563</v>
      </c>
      <c r="C44" s="96"/>
      <c r="D44" s="97" t="s">
        <v>574</v>
      </c>
      <c r="E44" s="96" t="s">
        <v>575</v>
      </c>
      <c r="F44" s="96" t="s">
        <v>576</v>
      </c>
      <c r="G44" s="96" t="s">
        <v>596</v>
      </c>
      <c r="H44" s="96" t="s">
        <v>578</v>
      </c>
      <c r="I44" s="96" t="s">
        <v>579</v>
      </c>
      <c r="J44" s="95" t="s">
        <v>580</v>
      </c>
      <c r="K44" s="149" t="s">
        <v>604</v>
      </c>
      <c r="L44" s="98" t="s">
        <v>582</v>
      </c>
      <c r="M44" s="149" t="s">
        <v>605</v>
      </c>
      <c r="N44" s="96" t="s">
        <v>606</v>
      </c>
      <c r="O44" s="95" t="s">
        <v>584</v>
      </c>
      <c r="P44" s="97" t="s">
        <v>585</v>
      </c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s="247" customFormat="1" ht="13.15" customHeight="1">
      <c r="A45" s="339">
        <v>1</v>
      </c>
      <c r="B45" s="337">
        <v>44706</v>
      </c>
      <c r="C45" s="355"/>
      <c r="D45" s="338" t="s">
        <v>873</v>
      </c>
      <c r="E45" s="339" t="s">
        <v>588</v>
      </c>
      <c r="F45" s="339">
        <v>261.5</v>
      </c>
      <c r="G45" s="339">
        <v>254</v>
      </c>
      <c r="H45" s="334">
        <v>254</v>
      </c>
      <c r="I45" s="334" t="s">
        <v>867</v>
      </c>
      <c r="J45" s="333" t="s">
        <v>868</v>
      </c>
      <c r="K45" s="334">
        <f t="shared" ref="K45" si="18">H45-F45</f>
        <v>-7.5</v>
      </c>
      <c r="L45" s="335">
        <f t="shared" ref="L45" si="19">(H45*N45)*0.07%</f>
        <v>302.26000000000005</v>
      </c>
      <c r="M45" s="336">
        <f t="shared" ref="M45" si="20">(K45*N45)-L45</f>
        <v>-13052.26</v>
      </c>
      <c r="N45" s="334">
        <v>1700</v>
      </c>
      <c r="O45" s="343" t="s">
        <v>598</v>
      </c>
      <c r="P45" s="337">
        <v>44713</v>
      </c>
      <c r="Q45" s="249"/>
      <c r="R45" s="253" t="s">
        <v>863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96"/>
      <c r="AG45" s="293"/>
      <c r="AH45" s="249"/>
      <c r="AI45" s="249"/>
      <c r="AJ45" s="296"/>
      <c r="AK45" s="296"/>
      <c r="AL45" s="296"/>
    </row>
    <row r="46" spans="1:38" s="247" customFormat="1" ht="12.75" customHeight="1">
      <c r="A46" s="339">
        <v>2</v>
      </c>
      <c r="B46" s="337">
        <v>44713</v>
      </c>
      <c r="C46" s="355"/>
      <c r="D46" s="338" t="s">
        <v>879</v>
      </c>
      <c r="E46" s="339" t="s">
        <v>588</v>
      </c>
      <c r="F46" s="339">
        <v>2750</v>
      </c>
      <c r="G46" s="339">
        <v>2700</v>
      </c>
      <c r="H46" s="334">
        <v>2700</v>
      </c>
      <c r="I46" s="334" t="s">
        <v>880</v>
      </c>
      <c r="J46" s="333" t="s">
        <v>887</v>
      </c>
      <c r="K46" s="334">
        <f t="shared" ref="K46" si="21">H46-F46</f>
        <v>-50</v>
      </c>
      <c r="L46" s="335">
        <f t="shared" ref="L46" si="22">(H46*N46)*0.07%</f>
        <v>472.50000000000006</v>
      </c>
      <c r="M46" s="336">
        <f t="shared" ref="M46" si="23">(K46*N46)-L46</f>
        <v>-12972.5</v>
      </c>
      <c r="N46" s="334">
        <v>250</v>
      </c>
      <c r="O46" s="343" t="s">
        <v>598</v>
      </c>
      <c r="P46" s="337">
        <v>44714</v>
      </c>
      <c r="Q46" s="249"/>
      <c r="R46" s="290" t="s">
        <v>587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96"/>
      <c r="AG46" s="293"/>
      <c r="AH46" s="249"/>
      <c r="AI46" s="249"/>
      <c r="AJ46" s="296"/>
      <c r="AK46" s="296"/>
      <c r="AL46" s="296"/>
    </row>
    <row r="47" spans="1:38" s="247" customFormat="1" ht="12.75" customHeight="1">
      <c r="A47" s="369">
        <v>3</v>
      </c>
      <c r="B47" s="366">
        <v>44713</v>
      </c>
      <c r="C47" s="371"/>
      <c r="D47" s="372" t="s">
        <v>881</v>
      </c>
      <c r="E47" s="369" t="s">
        <v>588</v>
      </c>
      <c r="F47" s="369">
        <v>16505</v>
      </c>
      <c r="G47" s="369">
        <v>16350</v>
      </c>
      <c r="H47" s="373">
        <v>16560</v>
      </c>
      <c r="I47" s="373">
        <v>16800</v>
      </c>
      <c r="J47" s="374" t="s">
        <v>725</v>
      </c>
      <c r="K47" s="373">
        <f t="shared" ref="K47" si="24">H47-F47</f>
        <v>55</v>
      </c>
      <c r="L47" s="375">
        <f t="shared" ref="L47" si="25">(H47*N47)*0.07%</f>
        <v>579.60000000000014</v>
      </c>
      <c r="M47" s="376">
        <f t="shared" ref="M47" si="26">(K47*N47)-L47</f>
        <v>2170.3999999999996</v>
      </c>
      <c r="N47" s="373">
        <v>50</v>
      </c>
      <c r="O47" s="325" t="s">
        <v>586</v>
      </c>
      <c r="P47" s="366">
        <v>44714</v>
      </c>
      <c r="Q47" s="249"/>
      <c r="R47" s="290" t="s">
        <v>587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6"/>
      <c r="AG47" s="293"/>
      <c r="AH47" s="249"/>
      <c r="AI47" s="249"/>
      <c r="AJ47" s="296"/>
      <c r="AK47" s="296"/>
      <c r="AL47" s="296"/>
    </row>
    <row r="48" spans="1:38" s="247" customFormat="1" ht="12.75" customHeight="1">
      <c r="A48" s="369">
        <v>4</v>
      </c>
      <c r="B48" s="366">
        <v>44714</v>
      </c>
      <c r="C48" s="371"/>
      <c r="D48" s="372" t="s">
        <v>888</v>
      </c>
      <c r="E48" s="369" t="s">
        <v>588</v>
      </c>
      <c r="F48" s="369">
        <v>16510</v>
      </c>
      <c r="G48" s="369">
        <v>16370</v>
      </c>
      <c r="H48" s="373">
        <v>16590</v>
      </c>
      <c r="I48" s="373" t="s">
        <v>889</v>
      </c>
      <c r="J48" s="374" t="s">
        <v>894</v>
      </c>
      <c r="K48" s="373">
        <f t="shared" ref="K48" si="27">H48-F48</f>
        <v>80</v>
      </c>
      <c r="L48" s="375">
        <f t="shared" ref="L48" si="28">(H48*N48)*0.07%</f>
        <v>580.65000000000009</v>
      </c>
      <c r="M48" s="376">
        <f t="shared" ref="M48" si="29">(K48*N48)-L48</f>
        <v>3419.35</v>
      </c>
      <c r="N48" s="373">
        <v>50</v>
      </c>
      <c r="O48" s="325" t="s">
        <v>586</v>
      </c>
      <c r="P48" s="366">
        <v>44714</v>
      </c>
      <c r="Q48" s="249"/>
      <c r="R48" s="290" t="s">
        <v>587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96"/>
      <c r="AG48" s="293"/>
      <c r="AH48" s="249"/>
      <c r="AI48" s="249"/>
      <c r="AJ48" s="296"/>
      <c r="AK48" s="296"/>
      <c r="AL48" s="296"/>
    </row>
    <row r="49" spans="1:38" s="247" customFormat="1" ht="12.75" customHeight="1">
      <c r="A49" s="369">
        <v>5</v>
      </c>
      <c r="B49" s="366">
        <v>44715</v>
      </c>
      <c r="C49" s="371"/>
      <c r="D49" s="372" t="s">
        <v>888</v>
      </c>
      <c r="E49" s="369" t="s">
        <v>897</v>
      </c>
      <c r="F49" s="369">
        <v>16765</v>
      </c>
      <c r="G49" s="369">
        <v>16910</v>
      </c>
      <c r="H49" s="373">
        <v>16700</v>
      </c>
      <c r="I49" s="373" t="s">
        <v>898</v>
      </c>
      <c r="J49" s="374" t="s">
        <v>899</v>
      </c>
      <c r="K49" s="373">
        <f>F49-H49</f>
        <v>65</v>
      </c>
      <c r="L49" s="375">
        <f t="shared" ref="L49:L50" si="30">(H49*N49)*0.07%</f>
        <v>584.50000000000011</v>
      </c>
      <c r="M49" s="376">
        <f t="shared" ref="M49:M50" si="31">(K49*N49)-L49</f>
        <v>2665.5</v>
      </c>
      <c r="N49" s="373">
        <v>50</v>
      </c>
      <c r="O49" s="325" t="s">
        <v>586</v>
      </c>
      <c r="P49" s="366">
        <v>44715</v>
      </c>
      <c r="Q49" s="249"/>
      <c r="R49" s="290" t="s">
        <v>587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96"/>
      <c r="AG49" s="293"/>
      <c r="AH49" s="249"/>
      <c r="AI49" s="249"/>
      <c r="AJ49" s="296"/>
      <c r="AK49" s="296"/>
      <c r="AL49" s="296"/>
    </row>
    <row r="50" spans="1:38" s="247" customFormat="1" ht="12.75" customHeight="1">
      <c r="A50" s="339">
        <v>6</v>
      </c>
      <c r="B50" s="337">
        <v>44715</v>
      </c>
      <c r="C50" s="355"/>
      <c r="D50" s="338" t="s">
        <v>900</v>
      </c>
      <c r="E50" s="339" t="s">
        <v>588</v>
      </c>
      <c r="F50" s="339">
        <v>1574</v>
      </c>
      <c r="G50" s="339">
        <v>1545</v>
      </c>
      <c r="H50" s="334">
        <v>1545</v>
      </c>
      <c r="I50" s="334" t="s">
        <v>901</v>
      </c>
      <c r="J50" s="333" t="s">
        <v>920</v>
      </c>
      <c r="K50" s="334">
        <f t="shared" ref="K50" si="32">H50-F50</f>
        <v>-29</v>
      </c>
      <c r="L50" s="335">
        <f t="shared" si="30"/>
        <v>378.52500000000003</v>
      </c>
      <c r="M50" s="336">
        <f t="shared" si="31"/>
        <v>-10528.525</v>
      </c>
      <c r="N50" s="334">
        <v>350</v>
      </c>
      <c r="O50" s="343" t="s">
        <v>598</v>
      </c>
      <c r="P50" s="337">
        <v>44718</v>
      </c>
      <c r="Q50" s="249"/>
      <c r="R50" s="253" t="s">
        <v>863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96"/>
      <c r="AG50" s="293"/>
      <c r="AH50" s="249"/>
      <c r="AI50" s="249"/>
      <c r="AJ50" s="296"/>
      <c r="AK50" s="296"/>
      <c r="AL50" s="296"/>
    </row>
    <row r="51" spans="1:38" s="247" customFormat="1" ht="12.75" customHeight="1">
      <c r="A51" s="369">
        <v>7</v>
      </c>
      <c r="B51" s="366">
        <v>44718</v>
      </c>
      <c r="C51" s="371"/>
      <c r="D51" s="372" t="s">
        <v>903</v>
      </c>
      <c r="E51" s="369" t="s">
        <v>897</v>
      </c>
      <c r="F51" s="369">
        <v>683</v>
      </c>
      <c r="G51" s="369">
        <v>693</v>
      </c>
      <c r="H51" s="373">
        <v>676</v>
      </c>
      <c r="I51" s="373" t="s">
        <v>904</v>
      </c>
      <c r="J51" s="374" t="s">
        <v>905</v>
      </c>
      <c r="K51" s="373">
        <f>F51-H51</f>
        <v>7</v>
      </c>
      <c r="L51" s="375">
        <f t="shared" ref="L51:L53" si="33">(H51*N51)*0.07%</f>
        <v>567.84</v>
      </c>
      <c r="M51" s="376">
        <f t="shared" ref="M51:M53" si="34">(K51*N51)-L51</f>
        <v>7832.16</v>
      </c>
      <c r="N51" s="373">
        <v>1200</v>
      </c>
      <c r="O51" s="325" t="s">
        <v>586</v>
      </c>
      <c r="P51" s="366">
        <v>44718</v>
      </c>
      <c r="Q51" s="249"/>
      <c r="R51" s="253" t="s">
        <v>587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96"/>
      <c r="AG51" s="293"/>
      <c r="AH51" s="249"/>
      <c r="AI51" s="249"/>
      <c r="AJ51" s="296"/>
      <c r="AK51" s="296"/>
      <c r="AL51" s="296"/>
    </row>
    <row r="52" spans="1:38" s="247" customFormat="1" ht="12.75" customHeight="1">
      <c r="A52" s="369">
        <v>8</v>
      </c>
      <c r="B52" s="366">
        <v>44718</v>
      </c>
      <c r="C52" s="371"/>
      <c r="D52" s="372" t="s">
        <v>906</v>
      </c>
      <c r="E52" s="369" t="s">
        <v>588</v>
      </c>
      <c r="F52" s="369">
        <v>239.5</v>
      </c>
      <c r="G52" s="369">
        <v>236.5</v>
      </c>
      <c r="H52" s="373">
        <v>242.25</v>
      </c>
      <c r="I52" s="373" t="s">
        <v>907</v>
      </c>
      <c r="J52" s="374" t="s">
        <v>908</v>
      </c>
      <c r="K52" s="373">
        <f t="shared" ref="K52" si="35">H52-F52</f>
        <v>2.75</v>
      </c>
      <c r="L52" s="375">
        <f t="shared" si="33"/>
        <v>644.3850000000001</v>
      </c>
      <c r="M52" s="376">
        <f t="shared" si="34"/>
        <v>9805.6149999999998</v>
      </c>
      <c r="N52" s="373">
        <v>3800</v>
      </c>
      <c r="O52" s="325" t="s">
        <v>586</v>
      </c>
      <c r="P52" s="366">
        <v>44718</v>
      </c>
      <c r="Q52" s="249"/>
      <c r="R52" s="253" t="s">
        <v>587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6"/>
      <c r="AG52" s="293"/>
      <c r="AH52" s="249"/>
      <c r="AI52" s="249"/>
      <c r="AJ52" s="296"/>
      <c r="AK52" s="296"/>
      <c r="AL52" s="296"/>
    </row>
    <row r="53" spans="1:38" s="247" customFormat="1" ht="12.75" customHeight="1">
      <c r="A53" s="339">
        <v>9</v>
      </c>
      <c r="B53" s="337">
        <v>44718</v>
      </c>
      <c r="C53" s="355"/>
      <c r="D53" s="338" t="s">
        <v>909</v>
      </c>
      <c r="E53" s="339" t="s">
        <v>897</v>
      </c>
      <c r="F53" s="339">
        <v>107.25</v>
      </c>
      <c r="G53" s="339">
        <v>111</v>
      </c>
      <c r="H53" s="339">
        <v>110</v>
      </c>
      <c r="I53" s="334" t="s">
        <v>910</v>
      </c>
      <c r="J53" s="333" t="s">
        <v>921</v>
      </c>
      <c r="K53" s="334">
        <f>F53-H53</f>
        <v>-2.75</v>
      </c>
      <c r="L53" s="335">
        <f t="shared" si="33"/>
        <v>223.30000000000004</v>
      </c>
      <c r="M53" s="336">
        <f t="shared" si="34"/>
        <v>-8198.2999999999993</v>
      </c>
      <c r="N53" s="334">
        <v>2900</v>
      </c>
      <c r="O53" s="343" t="s">
        <v>598</v>
      </c>
      <c r="P53" s="337">
        <v>44719</v>
      </c>
      <c r="Q53" s="249"/>
      <c r="R53" s="253" t="s">
        <v>587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6"/>
      <c r="AG53" s="293"/>
      <c r="AH53" s="249"/>
      <c r="AI53" s="249"/>
      <c r="AJ53" s="296"/>
      <c r="AK53" s="296"/>
      <c r="AL53" s="296"/>
    </row>
    <row r="54" spans="1:38" s="247" customFormat="1" ht="12.75" customHeight="1">
      <c r="A54" s="251">
        <v>10</v>
      </c>
      <c r="B54" s="248">
        <v>44719</v>
      </c>
      <c r="C54" s="257"/>
      <c r="D54" s="309" t="s">
        <v>922</v>
      </c>
      <c r="E54" s="251" t="s">
        <v>588</v>
      </c>
      <c r="F54" s="251" t="s">
        <v>923</v>
      </c>
      <c r="G54" s="251">
        <v>3300</v>
      </c>
      <c r="H54" s="257"/>
      <c r="I54" s="252" t="s">
        <v>924</v>
      </c>
      <c r="J54" s="284" t="s">
        <v>589</v>
      </c>
      <c r="K54" s="309"/>
      <c r="L54" s="251"/>
      <c r="M54" s="251"/>
      <c r="N54" s="251"/>
      <c r="O54" s="252"/>
      <c r="P54" s="252"/>
      <c r="Q54" s="249"/>
      <c r="R54" s="253" t="s">
        <v>587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6"/>
      <c r="AG54" s="293"/>
      <c r="AH54" s="249"/>
      <c r="AI54" s="249"/>
      <c r="AJ54" s="296"/>
      <c r="AK54" s="296"/>
      <c r="AL54" s="296"/>
    </row>
    <row r="55" spans="1:38" s="247" customFormat="1" ht="12.75" customHeight="1">
      <c r="A55" s="427">
        <v>11</v>
      </c>
      <c r="B55" s="428">
        <v>44719</v>
      </c>
      <c r="C55" s="435"/>
      <c r="D55" s="429" t="s">
        <v>888</v>
      </c>
      <c r="E55" s="427" t="s">
        <v>588</v>
      </c>
      <c r="F55" s="427">
        <v>16440</v>
      </c>
      <c r="G55" s="427">
        <v>16340</v>
      </c>
      <c r="H55" s="430">
        <v>16455</v>
      </c>
      <c r="I55" s="430" t="s">
        <v>925</v>
      </c>
      <c r="J55" s="436" t="s">
        <v>942</v>
      </c>
      <c r="K55" s="430">
        <f t="shared" ref="K55:K56" si="36">H55-F55</f>
        <v>15</v>
      </c>
      <c r="L55" s="437">
        <f t="shared" ref="L55:L56" si="37">(H55*N55)*0.07%</f>
        <v>575.92500000000007</v>
      </c>
      <c r="M55" s="431">
        <f t="shared" ref="M55:M56" si="38">(K55*N55)-L55</f>
        <v>174.07499999999993</v>
      </c>
      <c r="N55" s="430">
        <v>50</v>
      </c>
      <c r="O55" s="420" t="s">
        <v>708</v>
      </c>
      <c r="P55" s="428">
        <v>44720</v>
      </c>
      <c r="Q55" s="249"/>
      <c r="R55" s="253" t="s">
        <v>587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6"/>
      <c r="AG55" s="293"/>
      <c r="AH55" s="249"/>
      <c r="AI55" s="249"/>
      <c r="AJ55" s="296"/>
      <c r="AK55" s="296"/>
      <c r="AL55" s="296"/>
    </row>
    <row r="56" spans="1:38" s="247" customFormat="1" ht="12.75" customHeight="1">
      <c r="A56" s="369">
        <v>12</v>
      </c>
      <c r="B56" s="366">
        <v>44720</v>
      </c>
      <c r="C56" s="371"/>
      <c r="D56" s="372" t="s">
        <v>940</v>
      </c>
      <c r="E56" s="369" t="s">
        <v>588</v>
      </c>
      <c r="F56" s="369">
        <v>2352.5</v>
      </c>
      <c r="G56" s="369">
        <v>2305</v>
      </c>
      <c r="H56" s="373">
        <v>2395</v>
      </c>
      <c r="I56" s="373" t="s">
        <v>941</v>
      </c>
      <c r="J56" s="374" t="s">
        <v>972</v>
      </c>
      <c r="K56" s="373">
        <f t="shared" si="36"/>
        <v>42.5</v>
      </c>
      <c r="L56" s="375">
        <f t="shared" si="37"/>
        <v>461.03750000000008</v>
      </c>
      <c r="M56" s="376">
        <f t="shared" si="38"/>
        <v>11226.4625</v>
      </c>
      <c r="N56" s="373">
        <v>275</v>
      </c>
      <c r="O56" s="325" t="s">
        <v>586</v>
      </c>
      <c r="P56" s="366">
        <v>44722</v>
      </c>
      <c r="Q56" s="249"/>
      <c r="R56" s="253" t="s">
        <v>863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6"/>
      <c r="AG56" s="293"/>
      <c r="AH56" s="249"/>
      <c r="AI56" s="249"/>
      <c r="AJ56" s="296"/>
      <c r="AK56" s="296"/>
      <c r="AL56" s="296"/>
    </row>
    <row r="57" spans="1:38" s="247" customFormat="1" ht="12.75" customHeight="1">
      <c r="A57" s="339">
        <v>13</v>
      </c>
      <c r="B57" s="337">
        <v>44720</v>
      </c>
      <c r="C57" s="355"/>
      <c r="D57" s="338" t="s">
        <v>888</v>
      </c>
      <c r="E57" s="339" t="s">
        <v>588</v>
      </c>
      <c r="F57" s="339">
        <v>16400</v>
      </c>
      <c r="G57" s="339">
        <v>16330</v>
      </c>
      <c r="H57" s="334">
        <v>16295</v>
      </c>
      <c r="I57" s="334" t="s">
        <v>925</v>
      </c>
      <c r="J57" s="333" t="s">
        <v>945</v>
      </c>
      <c r="K57" s="334">
        <f t="shared" ref="K57:K58" si="39">H57-F57</f>
        <v>-105</v>
      </c>
      <c r="L57" s="335">
        <f t="shared" ref="L57:L58" si="40">(H57*N57)*0.07%</f>
        <v>570.32500000000005</v>
      </c>
      <c r="M57" s="336">
        <f t="shared" ref="M57:M58" si="41">(K57*N57)-L57</f>
        <v>-5820.3249999999998</v>
      </c>
      <c r="N57" s="334">
        <v>50</v>
      </c>
      <c r="O57" s="343" t="s">
        <v>598</v>
      </c>
      <c r="P57" s="337">
        <v>44721</v>
      </c>
      <c r="Q57" s="249"/>
      <c r="R57" s="253" t="s">
        <v>587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6"/>
      <c r="AG57" s="293"/>
      <c r="AH57" s="249"/>
      <c r="AI57" s="249"/>
      <c r="AJ57" s="296"/>
      <c r="AK57" s="296"/>
      <c r="AL57" s="296"/>
    </row>
    <row r="58" spans="1:38" s="247" customFormat="1" ht="12.75" customHeight="1">
      <c r="A58" s="369">
        <v>14</v>
      </c>
      <c r="B58" s="366">
        <v>44721</v>
      </c>
      <c r="C58" s="371"/>
      <c r="D58" s="372" t="s">
        <v>952</v>
      </c>
      <c r="E58" s="369" t="s">
        <v>588</v>
      </c>
      <c r="F58" s="369">
        <v>3640</v>
      </c>
      <c r="G58" s="369">
        <v>3540</v>
      </c>
      <c r="H58" s="373">
        <v>3710</v>
      </c>
      <c r="I58" s="373" t="s">
        <v>953</v>
      </c>
      <c r="J58" s="374" t="s">
        <v>769</v>
      </c>
      <c r="K58" s="373">
        <f t="shared" si="39"/>
        <v>70</v>
      </c>
      <c r="L58" s="375">
        <f t="shared" si="40"/>
        <v>324.62500000000006</v>
      </c>
      <c r="M58" s="376">
        <f t="shared" si="41"/>
        <v>8425.375</v>
      </c>
      <c r="N58" s="373">
        <v>125</v>
      </c>
      <c r="O58" s="325" t="s">
        <v>586</v>
      </c>
      <c r="P58" s="366">
        <v>44722</v>
      </c>
      <c r="Q58" s="249"/>
      <c r="R58" s="253" t="s">
        <v>863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6"/>
      <c r="AG58" s="293"/>
      <c r="AH58" s="249"/>
      <c r="AI58" s="249"/>
      <c r="AJ58" s="296"/>
      <c r="AK58" s="296"/>
      <c r="AL58" s="296"/>
    </row>
    <row r="59" spans="1:38" s="247" customFormat="1" ht="12.75" customHeight="1">
      <c r="A59" s="251">
        <v>15</v>
      </c>
      <c r="B59" s="248">
        <v>44721</v>
      </c>
      <c r="C59" s="257"/>
      <c r="D59" s="309" t="s">
        <v>954</v>
      </c>
      <c r="E59" s="251" t="s">
        <v>588</v>
      </c>
      <c r="F59" s="251" t="s">
        <v>955</v>
      </c>
      <c r="G59" s="251">
        <v>1815</v>
      </c>
      <c r="H59" s="252"/>
      <c r="I59" s="252" t="s">
        <v>956</v>
      </c>
      <c r="J59" s="284" t="s">
        <v>589</v>
      </c>
      <c r="K59" s="309"/>
      <c r="L59" s="251"/>
      <c r="M59" s="251"/>
      <c r="N59" s="251"/>
      <c r="O59" s="252"/>
      <c r="P59" s="252"/>
      <c r="Q59" s="249"/>
      <c r="R59" s="253" t="s">
        <v>863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6"/>
      <c r="AG59" s="293"/>
      <c r="AH59" s="249"/>
      <c r="AI59" s="249"/>
      <c r="AJ59" s="296"/>
      <c r="AK59" s="296"/>
      <c r="AL59" s="296"/>
    </row>
    <row r="60" spans="1:38" s="247" customFormat="1" ht="12.75" customHeight="1">
      <c r="A60" s="251">
        <v>16</v>
      </c>
      <c r="B60" s="248">
        <v>44722</v>
      </c>
      <c r="C60" s="257"/>
      <c r="D60" s="309" t="s">
        <v>973</v>
      </c>
      <c r="E60" s="251" t="s">
        <v>588</v>
      </c>
      <c r="F60" s="251" t="s">
        <v>974</v>
      </c>
      <c r="G60" s="251">
        <v>717</v>
      </c>
      <c r="H60" s="252"/>
      <c r="I60" s="252" t="s">
        <v>975</v>
      </c>
      <c r="J60" s="284" t="s">
        <v>589</v>
      </c>
      <c r="K60" s="309"/>
      <c r="L60" s="251"/>
      <c r="M60" s="251"/>
      <c r="N60" s="251"/>
      <c r="O60" s="252"/>
      <c r="P60" s="252"/>
      <c r="Q60" s="249"/>
      <c r="R60" s="253" t="s">
        <v>587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6"/>
      <c r="AG60" s="293"/>
      <c r="AH60" s="249"/>
      <c r="AI60" s="249"/>
      <c r="AJ60" s="296"/>
      <c r="AK60" s="296"/>
      <c r="AL60" s="296"/>
    </row>
    <row r="61" spans="1:38" s="247" customFormat="1" ht="12.75" customHeight="1">
      <c r="A61" s="251"/>
      <c r="B61" s="248"/>
      <c r="C61" s="257"/>
      <c r="D61" s="309"/>
      <c r="E61" s="251"/>
      <c r="F61" s="251"/>
      <c r="G61" s="251"/>
      <c r="H61" s="252"/>
      <c r="I61" s="252"/>
      <c r="J61" s="284"/>
      <c r="K61" s="309"/>
      <c r="L61" s="251"/>
      <c r="M61" s="251"/>
      <c r="N61" s="251"/>
      <c r="O61" s="252"/>
      <c r="P61" s="252"/>
      <c r="Q61" s="249"/>
      <c r="R61" s="253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6"/>
      <c r="AG61" s="293"/>
      <c r="AH61" s="249"/>
      <c r="AI61" s="249"/>
      <c r="AJ61" s="296"/>
      <c r="AK61" s="296"/>
      <c r="AL61" s="296"/>
    </row>
    <row r="62" spans="1:38" s="247" customFormat="1" ht="13.15" customHeight="1">
      <c r="A62" s="251"/>
      <c r="B62" s="248"/>
      <c r="C62" s="309"/>
      <c r="D62" s="309"/>
      <c r="E62" s="251"/>
      <c r="F62" s="251"/>
      <c r="G62" s="251"/>
      <c r="H62" s="252"/>
      <c r="I62" s="252"/>
      <c r="J62" s="284"/>
      <c r="K62" s="309"/>
      <c r="L62" s="251"/>
      <c r="M62" s="251"/>
      <c r="N62" s="251"/>
      <c r="O62" s="252"/>
      <c r="P62" s="252"/>
      <c r="Q62" s="249"/>
      <c r="R62" s="253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6"/>
      <c r="AG62" s="293"/>
      <c r="AH62" s="249"/>
      <c r="AI62" s="249"/>
      <c r="AJ62" s="296"/>
      <c r="AK62" s="296"/>
      <c r="AL62" s="296"/>
    </row>
    <row r="63" spans="1:38" s="247" customFormat="1" ht="13.15" customHeight="1">
      <c r="A63" s="296"/>
      <c r="B63" s="293"/>
      <c r="C63" s="249"/>
      <c r="D63" s="249"/>
      <c r="E63" s="296"/>
      <c r="F63" s="296"/>
      <c r="G63" s="296"/>
      <c r="H63" s="297"/>
      <c r="I63" s="297"/>
      <c r="J63" s="351"/>
      <c r="K63" s="297"/>
      <c r="L63" s="298"/>
      <c r="M63" s="352"/>
      <c r="N63" s="297"/>
      <c r="O63" s="353"/>
      <c r="P63" s="300"/>
      <c r="Q63" s="249"/>
      <c r="R63" s="253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6"/>
      <c r="AG63" s="293"/>
      <c r="AH63" s="249"/>
      <c r="AI63" s="249"/>
      <c r="AJ63" s="296"/>
      <c r="AK63" s="296"/>
      <c r="AL63" s="296"/>
    </row>
    <row r="64" spans="1:38" ht="13.5" customHeight="1">
      <c r="A64" s="107"/>
      <c r="B64" s="108"/>
      <c r="C64" s="142"/>
      <c r="D64" s="150"/>
      <c r="E64" s="151"/>
      <c r="F64" s="107"/>
      <c r="G64" s="107"/>
      <c r="H64" s="107"/>
      <c r="I64" s="143"/>
      <c r="J64" s="143"/>
      <c r="K64" s="143"/>
      <c r="L64" s="143"/>
      <c r="M64" s="143"/>
      <c r="N64" s="143"/>
      <c r="O64" s="143"/>
      <c r="P64" s="143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>
      <c r="A65" s="152"/>
      <c r="B65" s="108"/>
      <c r="C65" s="109"/>
      <c r="D65" s="153"/>
      <c r="E65" s="112"/>
      <c r="F65" s="112"/>
      <c r="G65" s="112"/>
      <c r="H65" s="112"/>
      <c r="I65" s="112"/>
      <c r="J65" s="6"/>
      <c r="K65" s="112"/>
      <c r="L65" s="112"/>
      <c r="M65" s="6"/>
      <c r="N65" s="1"/>
      <c r="O65" s="109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54" t="s">
        <v>608</v>
      </c>
      <c r="B66" s="154"/>
      <c r="C66" s="154"/>
      <c r="D66" s="154"/>
      <c r="E66" s="155"/>
      <c r="F66" s="112"/>
      <c r="G66" s="112"/>
      <c r="H66" s="112"/>
      <c r="I66" s="112"/>
      <c r="J66" s="1"/>
      <c r="K66" s="6"/>
      <c r="L66" s="6"/>
      <c r="M66" s="6"/>
      <c r="N66" s="1"/>
      <c r="O66" s="1"/>
      <c r="P66" s="41"/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96" t="s">
        <v>16</v>
      </c>
      <c r="B67" s="96" t="s">
        <v>563</v>
      </c>
      <c r="C67" s="96"/>
      <c r="D67" s="97" t="s">
        <v>574</v>
      </c>
      <c r="E67" s="96" t="s">
        <v>575</v>
      </c>
      <c r="F67" s="96" t="s">
        <v>576</v>
      </c>
      <c r="G67" s="96" t="s">
        <v>596</v>
      </c>
      <c r="H67" s="96" t="s">
        <v>578</v>
      </c>
      <c r="I67" s="96" t="s">
        <v>579</v>
      </c>
      <c r="J67" s="95" t="s">
        <v>580</v>
      </c>
      <c r="K67" s="95" t="s">
        <v>609</v>
      </c>
      <c r="L67" s="98" t="s">
        <v>582</v>
      </c>
      <c r="M67" s="149" t="s">
        <v>605</v>
      </c>
      <c r="N67" s="96" t="s">
        <v>606</v>
      </c>
      <c r="O67" s="96" t="s">
        <v>584</v>
      </c>
      <c r="P67" s="97" t="s">
        <v>585</v>
      </c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ht="14.45" customHeight="1">
      <c r="A68" s="427">
        <v>1</v>
      </c>
      <c r="B68" s="428">
        <v>44719</v>
      </c>
      <c r="C68" s="429"/>
      <c r="D68" s="429" t="s">
        <v>916</v>
      </c>
      <c r="E68" s="427" t="s">
        <v>588</v>
      </c>
      <c r="F68" s="427">
        <v>220</v>
      </c>
      <c r="G68" s="427">
        <v>110</v>
      </c>
      <c r="H68" s="430">
        <v>225</v>
      </c>
      <c r="I68" s="430" t="s">
        <v>917</v>
      </c>
      <c r="J68" s="417" t="s">
        <v>929</v>
      </c>
      <c r="K68" s="414">
        <f>H68-F68</f>
        <v>5</v>
      </c>
      <c r="L68" s="418">
        <v>100</v>
      </c>
      <c r="M68" s="431">
        <f t="shared" ref="M68" si="42">(K68*N68)-L68</f>
        <v>25</v>
      </c>
      <c r="N68" s="414">
        <v>25</v>
      </c>
      <c r="O68" s="420" t="s">
        <v>708</v>
      </c>
      <c r="P68" s="415">
        <v>44720</v>
      </c>
      <c r="Q68" s="41"/>
      <c r="R68" s="6" t="s">
        <v>863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s="247" customFormat="1" ht="12.75" customHeight="1">
      <c r="A69" s="414">
        <v>2</v>
      </c>
      <c r="B69" s="415">
        <v>44719</v>
      </c>
      <c r="C69" s="416"/>
      <c r="D69" s="416" t="s">
        <v>918</v>
      </c>
      <c r="E69" s="414" t="s">
        <v>588</v>
      </c>
      <c r="F69" s="414">
        <v>72</v>
      </c>
      <c r="G69" s="414">
        <v>48</v>
      </c>
      <c r="H69" s="414">
        <v>72</v>
      </c>
      <c r="I69" s="414" t="s">
        <v>919</v>
      </c>
      <c r="J69" s="417" t="s">
        <v>929</v>
      </c>
      <c r="K69" s="414">
        <v>0</v>
      </c>
      <c r="L69" s="418">
        <v>100</v>
      </c>
      <c r="M69" s="419">
        <v>-100</v>
      </c>
      <c r="N69" s="414">
        <v>50</v>
      </c>
      <c r="O69" s="420" t="s">
        <v>708</v>
      </c>
      <c r="P69" s="415">
        <v>44719</v>
      </c>
      <c r="Q69" s="249"/>
      <c r="R69" s="250" t="s">
        <v>587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432">
        <v>3</v>
      </c>
      <c r="B70" s="433">
        <v>44720</v>
      </c>
      <c r="C70" s="434"/>
      <c r="D70" s="372" t="s">
        <v>930</v>
      </c>
      <c r="E70" s="369" t="s">
        <v>588</v>
      </c>
      <c r="F70" s="369">
        <v>85</v>
      </c>
      <c r="G70" s="369">
        <v>48</v>
      </c>
      <c r="H70" s="432">
        <v>105</v>
      </c>
      <c r="I70" s="432" t="s">
        <v>931</v>
      </c>
      <c r="J70" s="374" t="s">
        <v>935</v>
      </c>
      <c r="K70" s="373">
        <f t="shared" ref="K70" si="43">H70-F70</f>
        <v>20</v>
      </c>
      <c r="L70" s="375">
        <v>100</v>
      </c>
      <c r="M70" s="376">
        <f t="shared" ref="M70" si="44">(K70*N70)-L70</f>
        <v>900</v>
      </c>
      <c r="N70" s="373">
        <v>50</v>
      </c>
      <c r="O70" s="325" t="s">
        <v>586</v>
      </c>
      <c r="P70" s="366">
        <v>44720</v>
      </c>
      <c r="Q70" s="249"/>
      <c r="R70" s="250" t="s">
        <v>587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s="247" customFormat="1" ht="12.75" customHeight="1">
      <c r="A71" s="432">
        <v>4</v>
      </c>
      <c r="B71" s="433">
        <v>44720</v>
      </c>
      <c r="C71" s="434"/>
      <c r="D71" s="434" t="s">
        <v>932</v>
      </c>
      <c r="E71" s="432" t="s">
        <v>588</v>
      </c>
      <c r="F71" s="432">
        <v>26</v>
      </c>
      <c r="G71" s="432">
        <v>17</v>
      </c>
      <c r="H71" s="432">
        <v>33.5</v>
      </c>
      <c r="I71" s="432" t="s">
        <v>933</v>
      </c>
      <c r="J71" s="374" t="s">
        <v>936</v>
      </c>
      <c r="K71" s="373">
        <f t="shared" ref="K71:K72" si="45">H71-F71</f>
        <v>7.5</v>
      </c>
      <c r="L71" s="375">
        <v>100</v>
      </c>
      <c r="M71" s="376">
        <f t="shared" ref="M71:M72" si="46">(K71*N71)-L71</f>
        <v>4025</v>
      </c>
      <c r="N71" s="373">
        <v>550</v>
      </c>
      <c r="O71" s="325" t="s">
        <v>586</v>
      </c>
      <c r="P71" s="366">
        <v>44720</v>
      </c>
      <c r="Q71" s="249"/>
      <c r="R71" s="250" t="s">
        <v>587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432">
        <v>5</v>
      </c>
      <c r="B72" s="433">
        <v>44720</v>
      </c>
      <c r="C72" s="434"/>
      <c r="D72" s="434" t="s">
        <v>918</v>
      </c>
      <c r="E72" s="432" t="s">
        <v>588</v>
      </c>
      <c r="F72" s="432">
        <v>52</v>
      </c>
      <c r="G72" s="432">
        <v>18</v>
      </c>
      <c r="H72" s="432">
        <v>71.5</v>
      </c>
      <c r="I72" s="432" t="s">
        <v>934</v>
      </c>
      <c r="J72" s="374" t="s">
        <v>937</v>
      </c>
      <c r="K72" s="373">
        <f t="shared" si="45"/>
        <v>19.5</v>
      </c>
      <c r="L72" s="375">
        <v>100</v>
      </c>
      <c r="M72" s="376">
        <f t="shared" si="46"/>
        <v>875</v>
      </c>
      <c r="N72" s="373">
        <v>50</v>
      </c>
      <c r="O72" s="325" t="s">
        <v>586</v>
      </c>
      <c r="P72" s="366">
        <v>44720</v>
      </c>
      <c r="Q72" s="249"/>
      <c r="R72" s="250" t="s">
        <v>587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432">
        <v>6</v>
      </c>
      <c r="B73" s="433">
        <v>44721</v>
      </c>
      <c r="C73" s="434"/>
      <c r="D73" s="434" t="s">
        <v>946</v>
      </c>
      <c r="E73" s="432" t="s">
        <v>588</v>
      </c>
      <c r="F73" s="432">
        <v>85</v>
      </c>
      <c r="G73" s="432">
        <v>10</v>
      </c>
      <c r="H73" s="432">
        <v>135</v>
      </c>
      <c r="I73" s="432" t="s">
        <v>947</v>
      </c>
      <c r="J73" s="374" t="s">
        <v>948</v>
      </c>
      <c r="K73" s="373">
        <f t="shared" ref="K73" si="47">H73-F73</f>
        <v>50</v>
      </c>
      <c r="L73" s="375">
        <v>100</v>
      </c>
      <c r="M73" s="376">
        <f t="shared" ref="M73" si="48">(K73*N73)-L73</f>
        <v>1150</v>
      </c>
      <c r="N73" s="373">
        <v>25</v>
      </c>
      <c r="O73" s="325" t="s">
        <v>586</v>
      </c>
      <c r="P73" s="366">
        <v>44721</v>
      </c>
      <c r="Q73" s="249"/>
      <c r="R73" s="250" t="s">
        <v>863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432">
        <v>7</v>
      </c>
      <c r="B74" s="433">
        <v>44721</v>
      </c>
      <c r="C74" s="434"/>
      <c r="D74" s="434" t="s">
        <v>949</v>
      </c>
      <c r="E74" s="432" t="s">
        <v>588</v>
      </c>
      <c r="F74" s="432">
        <v>21</v>
      </c>
      <c r="G74" s="432"/>
      <c r="H74" s="432">
        <v>35</v>
      </c>
      <c r="I74" s="432" t="s">
        <v>950</v>
      </c>
      <c r="J74" s="374" t="s">
        <v>951</v>
      </c>
      <c r="K74" s="373">
        <f t="shared" ref="K74" si="49">H74-F74</f>
        <v>14</v>
      </c>
      <c r="L74" s="375">
        <v>100</v>
      </c>
      <c r="M74" s="376">
        <f t="shared" ref="M74" si="50">(K74*N74)-L74</f>
        <v>600</v>
      </c>
      <c r="N74" s="373">
        <v>50</v>
      </c>
      <c r="O74" s="325" t="s">
        <v>586</v>
      </c>
      <c r="P74" s="366">
        <v>44721</v>
      </c>
      <c r="Q74" s="249"/>
      <c r="R74" s="250" t="s">
        <v>863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421">
        <v>8</v>
      </c>
      <c r="B75" s="422">
        <v>44722</v>
      </c>
      <c r="C75" s="423"/>
      <c r="D75" s="423" t="s">
        <v>978</v>
      </c>
      <c r="E75" s="421" t="s">
        <v>588</v>
      </c>
      <c r="F75" s="421" t="s">
        <v>976</v>
      </c>
      <c r="G75" s="421">
        <v>10</v>
      </c>
      <c r="H75" s="421"/>
      <c r="I75" s="421" t="s">
        <v>977</v>
      </c>
      <c r="J75" s="424" t="s">
        <v>589</v>
      </c>
      <c r="K75" s="421"/>
      <c r="L75" s="425"/>
      <c r="M75" s="426"/>
      <c r="N75" s="421"/>
      <c r="O75" s="424"/>
      <c r="P75" s="422"/>
      <c r="Q75" s="249"/>
      <c r="R75" s="250" t="s">
        <v>863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421">
        <v>9</v>
      </c>
      <c r="B76" s="422">
        <v>44722</v>
      </c>
      <c r="C76" s="423"/>
      <c r="D76" s="423" t="s">
        <v>979</v>
      </c>
      <c r="E76" s="421" t="s">
        <v>588</v>
      </c>
      <c r="F76" s="421" t="s">
        <v>980</v>
      </c>
      <c r="G76" s="421">
        <v>19</v>
      </c>
      <c r="H76" s="421"/>
      <c r="I76" s="421" t="s">
        <v>981</v>
      </c>
      <c r="J76" s="424" t="s">
        <v>589</v>
      </c>
      <c r="K76" s="421"/>
      <c r="L76" s="425"/>
      <c r="M76" s="426"/>
      <c r="N76" s="421"/>
      <c r="O76" s="424"/>
      <c r="P76" s="422"/>
      <c r="Q76" s="249"/>
      <c r="R76" s="250" t="s">
        <v>863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s="247" customFormat="1" ht="12.75" customHeight="1">
      <c r="A77" s="421"/>
      <c r="B77" s="422"/>
      <c r="C77" s="423"/>
      <c r="D77" s="423"/>
      <c r="E77" s="421"/>
      <c r="F77" s="421"/>
      <c r="G77" s="421"/>
      <c r="H77" s="421"/>
      <c r="I77" s="421"/>
      <c r="J77" s="424"/>
      <c r="K77" s="421"/>
      <c r="L77" s="425"/>
      <c r="M77" s="426"/>
      <c r="N77" s="421"/>
      <c r="O77" s="424"/>
      <c r="P77" s="422"/>
      <c r="Q77" s="249"/>
      <c r="R77" s="250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:38" s="247" customFormat="1" ht="12.75" customHeight="1">
      <c r="A78" s="421"/>
      <c r="B78" s="422"/>
      <c r="C78" s="423"/>
      <c r="D78" s="423"/>
      <c r="E78" s="421"/>
      <c r="F78" s="421"/>
      <c r="G78" s="421"/>
      <c r="H78" s="421"/>
      <c r="I78" s="421"/>
      <c r="J78" s="424"/>
      <c r="K78" s="421"/>
      <c r="L78" s="425"/>
      <c r="M78" s="426"/>
      <c r="N78" s="421"/>
      <c r="O78" s="424"/>
      <c r="P78" s="422"/>
      <c r="Q78" s="249"/>
      <c r="R78" s="250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346"/>
      <c r="B79" s="248"/>
      <c r="C79" s="347"/>
      <c r="D79" s="348"/>
      <c r="E79" s="346"/>
      <c r="F79" s="346"/>
      <c r="G79" s="346"/>
      <c r="H79" s="349"/>
      <c r="I79" s="350"/>
      <c r="J79" s="284"/>
      <c r="K79" s="252"/>
      <c r="L79" s="272"/>
      <c r="M79" s="273"/>
      <c r="N79" s="252"/>
      <c r="O79" s="284"/>
      <c r="P79" s="248"/>
      <c r="Q79" s="249"/>
      <c r="R79" s="250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ht="14.25" customHeight="1">
      <c r="A80" s="151"/>
      <c r="B80" s="156"/>
      <c r="C80" s="156"/>
      <c r="D80" s="157"/>
      <c r="E80" s="151"/>
      <c r="F80" s="158"/>
      <c r="G80" s="151"/>
      <c r="H80" s="151"/>
      <c r="I80" s="151"/>
      <c r="J80" s="156"/>
      <c r="K80" s="159"/>
      <c r="L80" s="151"/>
      <c r="M80" s="151"/>
      <c r="N80" s="151"/>
      <c r="O80" s="160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>
      <c r="A81" s="94" t="s">
        <v>610</v>
      </c>
      <c r="B81" s="161"/>
      <c r="C81" s="161"/>
      <c r="D81" s="162"/>
      <c r="E81" s="135"/>
      <c r="F81" s="6"/>
      <c r="G81" s="6"/>
      <c r="H81" s="136"/>
      <c r="I81" s="163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38" ht="38.25" customHeight="1">
      <c r="A82" s="95" t="s">
        <v>16</v>
      </c>
      <c r="B82" s="96" t="s">
        <v>563</v>
      </c>
      <c r="C82" s="96"/>
      <c r="D82" s="97" t="s">
        <v>574</v>
      </c>
      <c r="E82" s="96" t="s">
        <v>575</v>
      </c>
      <c r="F82" s="96" t="s">
        <v>576</v>
      </c>
      <c r="G82" s="96" t="s">
        <v>577</v>
      </c>
      <c r="H82" s="96" t="s">
        <v>578</v>
      </c>
      <c r="I82" s="96" t="s">
        <v>579</v>
      </c>
      <c r="J82" s="95" t="s">
        <v>580</v>
      </c>
      <c r="K82" s="139" t="s">
        <v>597</v>
      </c>
      <c r="L82" s="140" t="s">
        <v>582</v>
      </c>
      <c r="M82" s="98" t="s">
        <v>583</v>
      </c>
      <c r="N82" s="96" t="s">
        <v>584</v>
      </c>
      <c r="O82" s="97" t="s">
        <v>585</v>
      </c>
      <c r="P82" s="96" t="s">
        <v>817</v>
      </c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s="247" customFormat="1" ht="14.25" customHeight="1">
      <c r="A83" s="354">
        <v>1</v>
      </c>
      <c r="B83" s="340">
        <v>44488</v>
      </c>
      <c r="C83" s="340"/>
      <c r="D83" s="341" t="s">
        <v>871</v>
      </c>
      <c r="E83" s="342" t="s">
        <v>860</v>
      </c>
      <c r="F83" s="342">
        <v>235.25</v>
      </c>
      <c r="G83" s="342">
        <v>198</v>
      </c>
      <c r="H83" s="342">
        <v>273</v>
      </c>
      <c r="I83" s="342" t="s">
        <v>822</v>
      </c>
      <c r="J83" s="329" t="s">
        <v>870</v>
      </c>
      <c r="K83" s="329">
        <f t="shared" ref="K83" si="51">H83-F83</f>
        <v>37.75</v>
      </c>
      <c r="L83" s="330">
        <f t="shared" ref="L83" si="52">(F83*-0.7)/100</f>
        <v>-1.6467499999999999</v>
      </c>
      <c r="M83" s="331">
        <f t="shared" ref="M83" si="53">(K83+L83)/F83</f>
        <v>0.15346758767268864</v>
      </c>
      <c r="N83" s="329" t="s">
        <v>586</v>
      </c>
      <c r="O83" s="332">
        <v>44700</v>
      </c>
      <c r="P83" s="329"/>
      <c r="Q83" s="246"/>
      <c r="R83" s="1" t="s">
        <v>587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360">
        <v>2</v>
      </c>
      <c r="B84" s="361">
        <v>44651</v>
      </c>
      <c r="C84" s="362"/>
      <c r="D84" s="363" t="s">
        <v>436</v>
      </c>
      <c r="E84" s="364" t="s">
        <v>588</v>
      </c>
      <c r="F84" s="364">
        <v>379</v>
      </c>
      <c r="G84" s="364">
        <v>348</v>
      </c>
      <c r="H84" s="364">
        <v>403.5</v>
      </c>
      <c r="I84" s="364" t="s">
        <v>862</v>
      </c>
      <c r="J84" s="325" t="s">
        <v>886</v>
      </c>
      <c r="K84" s="325">
        <f t="shared" ref="K84" si="54">H84-F84</f>
        <v>24.5</v>
      </c>
      <c r="L84" s="326">
        <f t="shared" ref="L84" si="55">(F84*-0.7)/100</f>
        <v>-2.653</v>
      </c>
      <c r="M84" s="327">
        <f t="shared" ref="M84" si="56">(K84+L84)/F84</f>
        <v>5.7643799472295518E-2</v>
      </c>
      <c r="N84" s="325" t="s">
        <v>586</v>
      </c>
      <c r="O84" s="328">
        <v>44713</v>
      </c>
      <c r="P84" s="325"/>
      <c r="Q84" s="246"/>
      <c r="R84" s="246" t="s">
        <v>587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360">
        <v>3</v>
      </c>
      <c r="B85" s="361">
        <v>44687</v>
      </c>
      <c r="C85" s="362"/>
      <c r="D85" s="363" t="s">
        <v>71</v>
      </c>
      <c r="E85" s="364" t="s">
        <v>588</v>
      </c>
      <c r="F85" s="364">
        <v>228</v>
      </c>
      <c r="G85" s="364">
        <v>206</v>
      </c>
      <c r="H85" s="364">
        <v>244</v>
      </c>
      <c r="I85" s="364" t="s">
        <v>865</v>
      </c>
      <c r="J85" s="325" t="s">
        <v>885</v>
      </c>
      <c r="K85" s="325">
        <f t="shared" ref="K85" si="57">H85-F85</f>
        <v>16</v>
      </c>
      <c r="L85" s="326">
        <f t="shared" ref="L85" si="58">(F85*-0.7)/100</f>
        <v>-1.5959999999999999</v>
      </c>
      <c r="M85" s="327">
        <f t="shared" ref="M85" si="59">(K85+L85)/F85</f>
        <v>6.3175438596491232E-2</v>
      </c>
      <c r="N85" s="325" t="s">
        <v>586</v>
      </c>
      <c r="O85" s="328">
        <v>44713</v>
      </c>
      <c r="P85" s="364"/>
      <c r="Q85" s="246"/>
      <c r="R85" s="246" t="s">
        <v>587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ht="14.25" customHeight="1">
      <c r="A86" s="164"/>
      <c r="B86" s="141"/>
      <c r="C86" s="165"/>
      <c r="D86" s="100"/>
      <c r="E86" s="166"/>
      <c r="F86" s="166"/>
      <c r="G86" s="166"/>
      <c r="H86" s="166"/>
      <c r="I86" s="166"/>
      <c r="J86" s="166"/>
      <c r="K86" s="167"/>
      <c r="L86" s="168"/>
      <c r="M86" s="166"/>
      <c r="N86" s="169"/>
      <c r="O86" s="170"/>
      <c r="P86" s="170"/>
      <c r="R86" s="6"/>
      <c r="S86" s="41"/>
      <c r="T86" s="1"/>
      <c r="U86" s="1"/>
      <c r="V86" s="1"/>
      <c r="W86" s="1"/>
      <c r="X86" s="1"/>
      <c r="Y86" s="1"/>
      <c r="Z86" s="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119" t="s">
        <v>590</v>
      </c>
      <c r="B87" s="119"/>
      <c r="C87" s="119"/>
      <c r="D87" s="119"/>
      <c r="E87" s="41"/>
      <c r="F87" s="127" t="s">
        <v>592</v>
      </c>
      <c r="G87" s="56"/>
      <c r="H87" s="56"/>
      <c r="I87" s="56"/>
      <c r="J87" s="6"/>
      <c r="K87" s="145"/>
      <c r="L87" s="146"/>
      <c r="M87" s="6"/>
      <c r="N87" s="109"/>
      <c r="O87" s="171"/>
      <c r="P87" s="1"/>
      <c r="Q87" s="1"/>
      <c r="R87" s="6"/>
      <c r="S87" s="1"/>
      <c r="T87" s="1"/>
      <c r="U87" s="1"/>
      <c r="V87" s="1"/>
      <c r="W87" s="1"/>
      <c r="X87" s="1"/>
      <c r="Y87" s="1"/>
    </row>
    <row r="88" spans="1:38" ht="12.75" customHeight="1">
      <c r="A88" s="126" t="s">
        <v>591</v>
      </c>
      <c r="B88" s="119"/>
      <c r="C88" s="119"/>
      <c r="D88" s="119"/>
      <c r="E88" s="6"/>
      <c r="F88" s="127" t="s">
        <v>594</v>
      </c>
      <c r="G88" s="6"/>
      <c r="H88" s="6" t="s">
        <v>813</v>
      </c>
      <c r="I88" s="6"/>
      <c r="J88" s="1"/>
      <c r="K88" s="6"/>
      <c r="L88" s="6"/>
      <c r="M88" s="6"/>
      <c r="N88" s="1"/>
      <c r="O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26"/>
      <c r="B89" s="119"/>
      <c r="C89" s="119"/>
      <c r="D89" s="119"/>
      <c r="E89" s="6"/>
      <c r="F89" s="127"/>
      <c r="G89" s="6"/>
      <c r="H89" s="6"/>
      <c r="I89" s="6"/>
      <c r="J89" s="1"/>
      <c r="K89" s="6"/>
      <c r="L89" s="6"/>
      <c r="M89" s="6"/>
      <c r="N89" s="1"/>
      <c r="O89" s="1"/>
      <c r="Q89" s="1"/>
      <c r="R89" s="5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"/>
      <c r="B90" s="134" t="s">
        <v>611</v>
      </c>
      <c r="C90" s="134"/>
      <c r="D90" s="134"/>
      <c r="E90" s="134"/>
      <c r="F90" s="135"/>
      <c r="G90" s="6"/>
      <c r="H90" s="6"/>
      <c r="I90" s="136"/>
      <c r="J90" s="137"/>
      <c r="K90" s="138"/>
      <c r="L90" s="137"/>
      <c r="M90" s="6"/>
      <c r="N90" s="1"/>
      <c r="O90" s="1"/>
      <c r="Q90" s="1"/>
      <c r="R90" s="56"/>
      <c r="S90" s="1"/>
      <c r="T90" s="1"/>
      <c r="U90" s="1"/>
      <c r="V90" s="1"/>
      <c r="W90" s="1"/>
      <c r="X90" s="1"/>
      <c r="Y90" s="1"/>
      <c r="Z90" s="1"/>
    </row>
    <row r="91" spans="1:38" ht="38.25" customHeight="1">
      <c r="A91" s="95" t="s">
        <v>16</v>
      </c>
      <c r="B91" s="96" t="s">
        <v>563</v>
      </c>
      <c r="C91" s="96"/>
      <c r="D91" s="97" t="s">
        <v>574</v>
      </c>
      <c r="E91" s="96" t="s">
        <v>575</v>
      </c>
      <c r="F91" s="96" t="s">
        <v>576</v>
      </c>
      <c r="G91" s="96" t="s">
        <v>596</v>
      </c>
      <c r="H91" s="96" t="s">
        <v>578</v>
      </c>
      <c r="I91" s="96" t="s">
        <v>579</v>
      </c>
      <c r="J91" s="172" t="s">
        <v>580</v>
      </c>
      <c r="K91" s="139" t="s">
        <v>597</v>
      </c>
      <c r="L91" s="149" t="s">
        <v>605</v>
      </c>
      <c r="M91" s="96" t="s">
        <v>606</v>
      </c>
      <c r="N91" s="140" t="s">
        <v>582</v>
      </c>
      <c r="O91" s="98" t="s">
        <v>583</v>
      </c>
      <c r="P91" s="96" t="s">
        <v>584</v>
      </c>
      <c r="Q91" s="97" t="s">
        <v>585</v>
      </c>
      <c r="R91" s="56"/>
      <c r="S91" s="1"/>
      <c r="T91" s="1"/>
      <c r="U91" s="1"/>
      <c r="V91" s="1"/>
      <c r="W91" s="1"/>
      <c r="X91" s="1"/>
      <c r="Y91" s="1"/>
      <c r="Z91" s="1"/>
    </row>
    <row r="92" spans="1:38" ht="14.25" customHeight="1">
      <c r="A92" s="101"/>
      <c r="B92" s="102"/>
      <c r="C92" s="173"/>
      <c r="D92" s="103"/>
      <c r="E92" s="104"/>
      <c r="F92" s="174"/>
      <c r="G92" s="101"/>
      <c r="H92" s="104"/>
      <c r="I92" s="105"/>
      <c r="J92" s="175"/>
      <c r="K92" s="175"/>
      <c r="L92" s="176"/>
      <c r="M92" s="99"/>
      <c r="N92" s="176"/>
      <c r="O92" s="177"/>
      <c r="P92" s="178"/>
      <c r="Q92" s="179"/>
      <c r="R92" s="144"/>
      <c r="S92" s="113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38" ht="14.25" customHeight="1">
      <c r="A93" s="101"/>
      <c r="B93" s="102"/>
      <c r="C93" s="173"/>
      <c r="D93" s="103"/>
      <c r="E93" s="104"/>
      <c r="F93" s="174"/>
      <c r="G93" s="101"/>
      <c r="H93" s="104"/>
      <c r="I93" s="105"/>
      <c r="J93" s="175"/>
      <c r="K93" s="175"/>
      <c r="L93" s="176"/>
      <c r="M93" s="99"/>
      <c r="N93" s="176"/>
      <c r="O93" s="177"/>
      <c r="P93" s="178"/>
      <c r="Q93" s="179"/>
      <c r="R93" s="144"/>
      <c r="S93" s="113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38" ht="14.25" customHeight="1">
      <c r="A94" s="101"/>
      <c r="B94" s="102"/>
      <c r="C94" s="173"/>
      <c r="D94" s="103"/>
      <c r="E94" s="104"/>
      <c r="F94" s="174"/>
      <c r="G94" s="101"/>
      <c r="H94" s="104"/>
      <c r="I94" s="105"/>
      <c r="J94" s="175"/>
      <c r="K94" s="175"/>
      <c r="L94" s="176"/>
      <c r="M94" s="99"/>
      <c r="N94" s="176"/>
      <c r="O94" s="177"/>
      <c r="P94" s="178"/>
      <c r="Q94" s="179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01"/>
      <c r="B95" s="102"/>
      <c r="C95" s="173"/>
      <c r="D95" s="103"/>
      <c r="E95" s="104"/>
      <c r="F95" s="175"/>
      <c r="G95" s="101"/>
      <c r="H95" s="104"/>
      <c r="I95" s="105"/>
      <c r="J95" s="175"/>
      <c r="K95" s="175"/>
      <c r="L95" s="176"/>
      <c r="M95" s="99"/>
      <c r="N95" s="176"/>
      <c r="O95" s="177"/>
      <c r="P95" s="178"/>
      <c r="Q95" s="179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1"/>
      <c r="B96" s="102"/>
      <c r="C96" s="173"/>
      <c r="D96" s="103"/>
      <c r="E96" s="104"/>
      <c r="F96" s="175"/>
      <c r="G96" s="101"/>
      <c r="H96" s="104"/>
      <c r="I96" s="105"/>
      <c r="J96" s="175"/>
      <c r="K96" s="175"/>
      <c r="L96" s="176"/>
      <c r="M96" s="99"/>
      <c r="N96" s="176"/>
      <c r="O96" s="177"/>
      <c r="P96" s="178"/>
      <c r="Q96" s="179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01"/>
      <c r="B97" s="102"/>
      <c r="C97" s="173"/>
      <c r="D97" s="103"/>
      <c r="E97" s="104"/>
      <c r="F97" s="174"/>
      <c r="G97" s="101"/>
      <c r="H97" s="104"/>
      <c r="I97" s="105"/>
      <c r="J97" s="175"/>
      <c r="K97" s="175"/>
      <c r="L97" s="176"/>
      <c r="M97" s="99"/>
      <c r="N97" s="176"/>
      <c r="O97" s="177"/>
      <c r="P97" s="178"/>
      <c r="Q97" s="179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01"/>
      <c r="B98" s="102"/>
      <c r="C98" s="173"/>
      <c r="D98" s="103"/>
      <c r="E98" s="104"/>
      <c r="F98" s="174"/>
      <c r="G98" s="101"/>
      <c r="H98" s="104"/>
      <c r="I98" s="105"/>
      <c r="J98" s="175"/>
      <c r="K98" s="175"/>
      <c r="L98" s="175"/>
      <c r="M98" s="175"/>
      <c r="N98" s="176"/>
      <c r="O98" s="180"/>
      <c r="P98" s="178"/>
      <c r="Q98" s="179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01"/>
      <c r="B99" s="102"/>
      <c r="C99" s="173"/>
      <c r="D99" s="103"/>
      <c r="E99" s="104"/>
      <c r="F99" s="175"/>
      <c r="G99" s="101"/>
      <c r="H99" s="104"/>
      <c r="I99" s="105"/>
      <c r="J99" s="175"/>
      <c r="K99" s="175"/>
      <c r="L99" s="176"/>
      <c r="M99" s="99"/>
      <c r="N99" s="176"/>
      <c r="O99" s="177"/>
      <c r="P99" s="178"/>
      <c r="Q99" s="179"/>
      <c r="R99" s="144"/>
      <c r="S99" s="11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01"/>
      <c r="B100" s="102"/>
      <c r="C100" s="173"/>
      <c r="D100" s="103"/>
      <c r="E100" s="104"/>
      <c r="F100" s="174"/>
      <c r="G100" s="101"/>
      <c r="H100" s="104"/>
      <c r="I100" s="105"/>
      <c r="J100" s="181"/>
      <c r="K100" s="181"/>
      <c r="L100" s="181"/>
      <c r="M100" s="181"/>
      <c r="N100" s="182"/>
      <c r="O100" s="177"/>
      <c r="P100" s="106"/>
      <c r="Q100" s="179"/>
      <c r="R100" s="144"/>
      <c r="S100" s="113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126"/>
      <c r="B101" s="119"/>
      <c r="C101" s="119"/>
      <c r="D101" s="119"/>
      <c r="E101" s="6"/>
      <c r="F101" s="127"/>
      <c r="G101" s="6"/>
      <c r="H101" s="6"/>
      <c r="I101" s="6"/>
      <c r="J101" s="1"/>
      <c r="K101" s="6"/>
      <c r="L101" s="6"/>
      <c r="M101" s="6"/>
      <c r="N101" s="1"/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26"/>
      <c r="B102" s="119"/>
      <c r="C102" s="119"/>
      <c r="D102" s="119"/>
      <c r="E102" s="6"/>
      <c r="F102" s="127"/>
      <c r="G102" s="56"/>
      <c r="H102" s="41"/>
      <c r="I102" s="56"/>
      <c r="J102" s="6"/>
      <c r="K102" s="145"/>
      <c r="L102" s="146"/>
      <c r="M102" s="6"/>
      <c r="N102" s="109"/>
      <c r="O102" s="147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56"/>
      <c r="B103" s="108"/>
      <c r="C103" s="108"/>
      <c r="D103" s="41"/>
      <c r="E103" s="56"/>
      <c r="F103" s="56"/>
      <c r="G103" s="56"/>
      <c r="H103" s="41"/>
      <c r="I103" s="56"/>
      <c r="J103" s="6"/>
      <c r="K103" s="145"/>
      <c r="L103" s="146"/>
      <c r="M103" s="6"/>
      <c r="N103" s="109"/>
      <c r="O103" s="147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41"/>
      <c r="B104" s="183" t="s">
        <v>612</v>
      </c>
      <c r="C104" s="183"/>
      <c r="D104" s="183"/>
      <c r="E104" s="183"/>
      <c r="F104" s="6"/>
      <c r="G104" s="6"/>
      <c r="H104" s="137"/>
      <c r="I104" s="6"/>
      <c r="J104" s="137"/>
      <c r="K104" s="138"/>
      <c r="L104" s="6"/>
      <c r="M104" s="6"/>
      <c r="N104" s="1"/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38.25" customHeight="1">
      <c r="A105" s="95" t="s">
        <v>16</v>
      </c>
      <c r="B105" s="96" t="s">
        <v>563</v>
      </c>
      <c r="C105" s="96"/>
      <c r="D105" s="97" t="s">
        <v>574</v>
      </c>
      <c r="E105" s="96" t="s">
        <v>575</v>
      </c>
      <c r="F105" s="96" t="s">
        <v>576</v>
      </c>
      <c r="G105" s="96" t="s">
        <v>613</v>
      </c>
      <c r="H105" s="96" t="s">
        <v>614</v>
      </c>
      <c r="I105" s="96" t="s">
        <v>579</v>
      </c>
      <c r="J105" s="184" t="s">
        <v>580</v>
      </c>
      <c r="K105" s="96" t="s">
        <v>581</v>
      </c>
      <c r="L105" s="96" t="s">
        <v>615</v>
      </c>
      <c r="M105" s="96" t="s">
        <v>584</v>
      </c>
      <c r="N105" s="97" t="s">
        <v>585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85">
        <v>1</v>
      </c>
      <c r="B106" s="186">
        <v>41579</v>
      </c>
      <c r="C106" s="186"/>
      <c r="D106" s="187" t="s">
        <v>616</v>
      </c>
      <c r="E106" s="188" t="s">
        <v>617</v>
      </c>
      <c r="F106" s="189">
        <v>82</v>
      </c>
      <c r="G106" s="188" t="s">
        <v>618</v>
      </c>
      <c r="H106" s="188">
        <v>100</v>
      </c>
      <c r="I106" s="190">
        <v>100</v>
      </c>
      <c r="J106" s="191" t="s">
        <v>619</v>
      </c>
      <c r="K106" s="192">
        <f t="shared" ref="K106:K158" si="60">H106-F106</f>
        <v>18</v>
      </c>
      <c r="L106" s="193">
        <f t="shared" ref="L106:L158" si="61">K106/F106</f>
        <v>0.21951219512195122</v>
      </c>
      <c r="M106" s="188" t="s">
        <v>586</v>
      </c>
      <c r="N106" s="194">
        <v>42657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85">
        <v>2</v>
      </c>
      <c r="B107" s="186">
        <v>41794</v>
      </c>
      <c r="C107" s="186"/>
      <c r="D107" s="187" t="s">
        <v>620</v>
      </c>
      <c r="E107" s="188" t="s">
        <v>588</v>
      </c>
      <c r="F107" s="189">
        <v>257</v>
      </c>
      <c r="G107" s="188" t="s">
        <v>618</v>
      </c>
      <c r="H107" s="188">
        <v>300</v>
      </c>
      <c r="I107" s="190">
        <v>300</v>
      </c>
      <c r="J107" s="191" t="s">
        <v>619</v>
      </c>
      <c r="K107" s="192">
        <f t="shared" si="60"/>
        <v>43</v>
      </c>
      <c r="L107" s="193">
        <f t="shared" si="61"/>
        <v>0.16731517509727625</v>
      </c>
      <c r="M107" s="188" t="s">
        <v>586</v>
      </c>
      <c r="N107" s="194">
        <v>41822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85">
        <v>3</v>
      </c>
      <c r="B108" s="186">
        <v>41828</v>
      </c>
      <c r="C108" s="186"/>
      <c r="D108" s="187" t="s">
        <v>621</v>
      </c>
      <c r="E108" s="188" t="s">
        <v>588</v>
      </c>
      <c r="F108" s="189">
        <v>393</v>
      </c>
      <c r="G108" s="188" t="s">
        <v>618</v>
      </c>
      <c r="H108" s="188">
        <v>468</v>
      </c>
      <c r="I108" s="190">
        <v>468</v>
      </c>
      <c r="J108" s="191" t="s">
        <v>619</v>
      </c>
      <c r="K108" s="192">
        <f t="shared" si="60"/>
        <v>75</v>
      </c>
      <c r="L108" s="193">
        <f t="shared" si="61"/>
        <v>0.19083969465648856</v>
      </c>
      <c r="M108" s="188" t="s">
        <v>586</v>
      </c>
      <c r="N108" s="194">
        <v>41863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85">
        <v>4</v>
      </c>
      <c r="B109" s="186">
        <v>41857</v>
      </c>
      <c r="C109" s="186"/>
      <c r="D109" s="187" t="s">
        <v>622</v>
      </c>
      <c r="E109" s="188" t="s">
        <v>588</v>
      </c>
      <c r="F109" s="189">
        <v>205</v>
      </c>
      <c r="G109" s="188" t="s">
        <v>618</v>
      </c>
      <c r="H109" s="188">
        <v>275</v>
      </c>
      <c r="I109" s="190">
        <v>250</v>
      </c>
      <c r="J109" s="191" t="s">
        <v>619</v>
      </c>
      <c r="K109" s="192">
        <f t="shared" si="60"/>
        <v>70</v>
      </c>
      <c r="L109" s="193">
        <f t="shared" si="61"/>
        <v>0.34146341463414637</v>
      </c>
      <c r="M109" s="188" t="s">
        <v>586</v>
      </c>
      <c r="N109" s="194">
        <v>41962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85">
        <v>5</v>
      </c>
      <c r="B110" s="186">
        <v>41886</v>
      </c>
      <c r="C110" s="186"/>
      <c r="D110" s="187" t="s">
        <v>623</v>
      </c>
      <c r="E110" s="188" t="s">
        <v>588</v>
      </c>
      <c r="F110" s="189">
        <v>162</v>
      </c>
      <c r="G110" s="188" t="s">
        <v>618</v>
      </c>
      <c r="H110" s="188">
        <v>190</v>
      </c>
      <c r="I110" s="190">
        <v>190</v>
      </c>
      <c r="J110" s="191" t="s">
        <v>619</v>
      </c>
      <c r="K110" s="192">
        <f t="shared" si="60"/>
        <v>28</v>
      </c>
      <c r="L110" s="193">
        <f t="shared" si="61"/>
        <v>0.1728395061728395</v>
      </c>
      <c r="M110" s="188" t="s">
        <v>586</v>
      </c>
      <c r="N110" s="194">
        <v>42006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5">
        <v>6</v>
      </c>
      <c r="B111" s="186">
        <v>41886</v>
      </c>
      <c r="C111" s="186"/>
      <c r="D111" s="187" t="s">
        <v>624</v>
      </c>
      <c r="E111" s="188" t="s">
        <v>588</v>
      </c>
      <c r="F111" s="189">
        <v>75</v>
      </c>
      <c r="G111" s="188" t="s">
        <v>618</v>
      </c>
      <c r="H111" s="188">
        <v>91.5</v>
      </c>
      <c r="I111" s="190" t="s">
        <v>625</v>
      </c>
      <c r="J111" s="191" t="s">
        <v>626</v>
      </c>
      <c r="K111" s="192">
        <f t="shared" si="60"/>
        <v>16.5</v>
      </c>
      <c r="L111" s="193">
        <f t="shared" si="61"/>
        <v>0.22</v>
      </c>
      <c r="M111" s="188" t="s">
        <v>586</v>
      </c>
      <c r="N111" s="194">
        <v>41954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5">
        <v>7</v>
      </c>
      <c r="B112" s="186">
        <v>41913</v>
      </c>
      <c r="C112" s="186"/>
      <c r="D112" s="187" t="s">
        <v>627</v>
      </c>
      <c r="E112" s="188" t="s">
        <v>588</v>
      </c>
      <c r="F112" s="189">
        <v>850</v>
      </c>
      <c r="G112" s="188" t="s">
        <v>618</v>
      </c>
      <c r="H112" s="188">
        <v>982.5</v>
      </c>
      <c r="I112" s="190">
        <v>1050</v>
      </c>
      <c r="J112" s="191" t="s">
        <v>628</v>
      </c>
      <c r="K112" s="192">
        <f t="shared" si="60"/>
        <v>132.5</v>
      </c>
      <c r="L112" s="193">
        <f t="shared" si="61"/>
        <v>0.15588235294117647</v>
      </c>
      <c r="M112" s="188" t="s">
        <v>586</v>
      </c>
      <c r="N112" s="194">
        <v>42039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8</v>
      </c>
      <c r="B113" s="186">
        <v>41913</v>
      </c>
      <c r="C113" s="186"/>
      <c r="D113" s="187" t="s">
        <v>629</v>
      </c>
      <c r="E113" s="188" t="s">
        <v>588</v>
      </c>
      <c r="F113" s="189">
        <v>475</v>
      </c>
      <c r="G113" s="188" t="s">
        <v>618</v>
      </c>
      <c r="H113" s="188">
        <v>515</v>
      </c>
      <c r="I113" s="190">
        <v>600</v>
      </c>
      <c r="J113" s="191" t="s">
        <v>630</v>
      </c>
      <c r="K113" s="192">
        <f t="shared" si="60"/>
        <v>40</v>
      </c>
      <c r="L113" s="193">
        <f t="shared" si="61"/>
        <v>8.4210526315789472E-2</v>
      </c>
      <c r="M113" s="188" t="s">
        <v>586</v>
      </c>
      <c r="N113" s="19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9</v>
      </c>
      <c r="B114" s="186">
        <v>41913</v>
      </c>
      <c r="C114" s="186"/>
      <c r="D114" s="187" t="s">
        <v>631</v>
      </c>
      <c r="E114" s="188" t="s">
        <v>588</v>
      </c>
      <c r="F114" s="189">
        <v>86</v>
      </c>
      <c r="G114" s="188" t="s">
        <v>618</v>
      </c>
      <c r="H114" s="188">
        <v>99</v>
      </c>
      <c r="I114" s="190">
        <v>140</v>
      </c>
      <c r="J114" s="191" t="s">
        <v>632</v>
      </c>
      <c r="K114" s="192">
        <f t="shared" si="60"/>
        <v>13</v>
      </c>
      <c r="L114" s="193">
        <f t="shared" si="61"/>
        <v>0.15116279069767441</v>
      </c>
      <c r="M114" s="188" t="s">
        <v>586</v>
      </c>
      <c r="N114" s="194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10</v>
      </c>
      <c r="B115" s="186">
        <v>41926</v>
      </c>
      <c r="C115" s="186"/>
      <c r="D115" s="187" t="s">
        <v>633</v>
      </c>
      <c r="E115" s="188" t="s">
        <v>588</v>
      </c>
      <c r="F115" s="189">
        <v>496.6</v>
      </c>
      <c r="G115" s="188" t="s">
        <v>618</v>
      </c>
      <c r="H115" s="188">
        <v>621</v>
      </c>
      <c r="I115" s="190">
        <v>580</v>
      </c>
      <c r="J115" s="191" t="s">
        <v>619</v>
      </c>
      <c r="K115" s="192">
        <f t="shared" si="60"/>
        <v>124.39999999999998</v>
      </c>
      <c r="L115" s="193">
        <f t="shared" si="61"/>
        <v>0.25050342327829234</v>
      </c>
      <c r="M115" s="188" t="s">
        <v>586</v>
      </c>
      <c r="N115" s="194">
        <v>42605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11</v>
      </c>
      <c r="B116" s="186">
        <v>41926</v>
      </c>
      <c r="C116" s="186"/>
      <c r="D116" s="187" t="s">
        <v>634</v>
      </c>
      <c r="E116" s="188" t="s">
        <v>588</v>
      </c>
      <c r="F116" s="189">
        <v>2481.9</v>
      </c>
      <c r="G116" s="188" t="s">
        <v>618</v>
      </c>
      <c r="H116" s="188">
        <v>2840</v>
      </c>
      <c r="I116" s="190">
        <v>2870</v>
      </c>
      <c r="J116" s="191" t="s">
        <v>635</v>
      </c>
      <c r="K116" s="192">
        <f t="shared" si="60"/>
        <v>358.09999999999991</v>
      </c>
      <c r="L116" s="193">
        <f t="shared" si="61"/>
        <v>0.14428462065353154</v>
      </c>
      <c r="M116" s="188" t="s">
        <v>586</v>
      </c>
      <c r="N116" s="194">
        <v>42017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12</v>
      </c>
      <c r="B117" s="186">
        <v>41928</v>
      </c>
      <c r="C117" s="186"/>
      <c r="D117" s="187" t="s">
        <v>636</v>
      </c>
      <c r="E117" s="188" t="s">
        <v>588</v>
      </c>
      <c r="F117" s="189">
        <v>84.5</v>
      </c>
      <c r="G117" s="188" t="s">
        <v>618</v>
      </c>
      <c r="H117" s="188">
        <v>93</v>
      </c>
      <c r="I117" s="190">
        <v>110</v>
      </c>
      <c r="J117" s="191" t="s">
        <v>637</v>
      </c>
      <c r="K117" s="192">
        <f t="shared" si="60"/>
        <v>8.5</v>
      </c>
      <c r="L117" s="193">
        <f t="shared" si="61"/>
        <v>0.10059171597633136</v>
      </c>
      <c r="M117" s="188" t="s">
        <v>586</v>
      </c>
      <c r="N117" s="194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13</v>
      </c>
      <c r="B118" s="186">
        <v>41928</v>
      </c>
      <c r="C118" s="186"/>
      <c r="D118" s="187" t="s">
        <v>638</v>
      </c>
      <c r="E118" s="188" t="s">
        <v>588</v>
      </c>
      <c r="F118" s="189">
        <v>401</v>
      </c>
      <c r="G118" s="188" t="s">
        <v>618</v>
      </c>
      <c r="H118" s="188">
        <v>428</v>
      </c>
      <c r="I118" s="190">
        <v>450</v>
      </c>
      <c r="J118" s="191" t="s">
        <v>639</v>
      </c>
      <c r="K118" s="192">
        <f t="shared" si="60"/>
        <v>27</v>
      </c>
      <c r="L118" s="193">
        <f t="shared" si="61"/>
        <v>6.7331670822942641E-2</v>
      </c>
      <c r="M118" s="188" t="s">
        <v>586</v>
      </c>
      <c r="N118" s="194">
        <v>42020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14</v>
      </c>
      <c r="B119" s="186">
        <v>41928</v>
      </c>
      <c r="C119" s="186"/>
      <c r="D119" s="187" t="s">
        <v>640</v>
      </c>
      <c r="E119" s="188" t="s">
        <v>588</v>
      </c>
      <c r="F119" s="189">
        <v>101</v>
      </c>
      <c r="G119" s="188" t="s">
        <v>618</v>
      </c>
      <c r="H119" s="188">
        <v>112</v>
      </c>
      <c r="I119" s="190">
        <v>120</v>
      </c>
      <c r="J119" s="191" t="s">
        <v>641</v>
      </c>
      <c r="K119" s="192">
        <f t="shared" si="60"/>
        <v>11</v>
      </c>
      <c r="L119" s="193">
        <f t="shared" si="61"/>
        <v>0.10891089108910891</v>
      </c>
      <c r="M119" s="188" t="s">
        <v>586</v>
      </c>
      <c r="N119" s="19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15</v>
      </c>
      <c r="B120" s="186">
        <v>41954</v>
      </c>
      <c r="C120" s="186"/>
      <c r="D120" s="187" t="s">
        <v>642</v>
      </c>
      <c r="E120" s="188" t="s">
        <v>588</v>
      </c>
      <c r="F120" s="189">
        <v>59</v>
      </c>
      <c r="G120" s="188" t="s">
        <v>618</v>
      </c>
      <c r="H120" s="188">
        <v>76</v>
      </c>
      <c r="I120" s="190">
        <v>76</v>
      </c>
      <c r="J120" s="191" t="s">
        <v>619</v>
      </c>
      <c r="K120" s="192">
        <f t="shared" si="60"/>
        <v>17</v>
      </c>
      <c r="L120" s="193">
        <f t="shared" si="61"/>
        <v>0.28813559322033899</v>
      </c>
      <c r="M120" s="188" t="s">
        <v>586</v>
      </c>
      <c r="N120" s="194">
        <v>43032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16</v>
      </c>
      <c r="B121" s="186">
        <v>41954</v>
      </c>
      <c r="C121" s="186"/>
      <c r="D121" s="187" t="s">
        <v>631</v>
      </c>
      <c r="E121" s="188" t="s">
        <v>588</v>
      </c>
      <c r="F121" s="189">
        <v>99</v>
      </c>
      <c r="G121" s="188" t="s">
        <v>618</v>
      </c>
      <c r="H121" s="188">
        <v>120</v>
      </c>
      <c r="I121" s="190">
        <v>120</v>
      </c>
      <c r="J121" s="191" t="s">
        <v>599</v>
      </c>
      <c r="K121" s="192">
        <f t="shared" si="60"/>
        <v>21</v>
      </c>
      <c r="L121" s="193">
        <f t="shared" si="61"/>
        <v>0.21212121212121213</v>
      </c>
      <c r="M121" s="188" t="s">
        <v>586</v>
      </c>
      <c r="N121" s="194">
        <v>41960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17</v>
      </c>
      <c r="B122" s="186">
        <v>41956</v>
      </c>
      <c r="C122" s="186"/>
      <c r="D122" s="187" t="s">
        <v>643</v>
      </c>
      <c r="E122" s="188" t="s">
        <v>588</v>
      </c>
      <c r="F122" s="189">
        <v>22</v>
      </c>
      <c r="G122" s="188" t="s">
        <v>618</v>
      </c>
      <c r="H122" s="188">
        <v>33.549999999999997</v>
      </c>
      <c r="I122" s="190">
        <v>32</v>
      </c>
      <c r="J122" s="191" t="s">
        <v>644</v>
      </c>
      <c r="K122" s="192">
        <f t="shared" si="60"/>
        <v>11.549999999999997</v>
      </c>
      <c r="L122" s="193">
        <f t="shared" si="61"/>
        <v>0.52499999999999991</v>
      </c>
      <c r="M122" s="188" t="s">
        <v>586</v>
      </c>
      <c r="N122" s="194">
        <v>42188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18</v>
      </c>
      <c r="B123" s="186">
        <v>41976</v>
      </c>
      <c r="C123" s="186"/>
      <c r="D123" s="187" t="s">
        <v>645</v>
      </c>
      <c r="E123" s="188" t="s">
        <v>588</v>
      </c>
      <c r="F123" s="189">
        <v>440</v>
      </c>
      <c r="G123" s="188" t="s">
        <v>618</v>
      </c>
      <c r="H123" s="188">
        <v>520</v>
      </c>
      <c r="I123" s="190">
        <v>520</v>
      </c>
      <c r="J123" s="191" t="s">
        <v>646</v>
      </c>
      <c r="K123" s="192">
        <f t="shared" si="60"/>
        <v>80</v>
      </c>
      <c r="L123" s="193">
        <f t="shared" si="61"/>
        <v>0.18181818181818182</v>
      </c>
      <c r="M123" s="188" t="s">
        <v>586</v>
      </c>
      <c r="N123" s="194">
        <v>42208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19</v>
      </c>
      <c r="B124" s="186">
        <v>41976</v>
      </c>
      <c r="C124" s="186"/>
      <c r="D124" s="187" t="s">
        <v>647</v>
      </c>
      <c r="E124" s="188" t="s">
        <v>588</v>
      </c>
      <c r="F124" s="189">
        <v>360</v>
      </c>
      <c r="G124" s="188" t="s">
        <v>618</v>
      </c>
      <c r="H124" s="188">
        <v>427</v>
      </c>
      <c r="I124" s="190">
        <v>425</v>
      </c>
      <c r="J124" s="191" t="s">
        <v>648</v>
      </c>
      <c r="K124" s="192">
        <f t="shared" si="60"/>
        <v>67</v>
      </c>
      <c r="L124" s="193">
        <f t="shared" si="61"/>
        <v>0.18611111111111112</v>
      </c>
      <c r="M124" s="188" t="s">
        <v>586</v>
      </c>
      <c r="N124" s="194">
        <v>42058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20</v>
      </c>
      <c r="B125" s="186">
        <v>42012</v>
      </c>
      <c r="C125" s="186"/>
      <c r="D125" s="187" t="s">
        <v>649</v>
      </c>
      <c r="E125" s="188" t="s">
        <v>588</v>
      </c>
      <c r="F125" s="189">
        <v>360</v>
      </c>
      <c r="G125" s="188" t="s">
        <v>618</v>
      </c>
      <c r="H125" s="188">
        <v>455</v>
      </c>
      <c r="I125" s="190">
        <v>420</v>
      </c>
      <c r="J125" s="191" t="s">
        <v>650</v>
      </c>
      <c r="K125" s="192">
        <f t="shared" si="60"/>
        <v>95</v>
      </c>
      <c r="L125" s="193">
        <f t="shared" si="61"/>
        <v>0.2638888888888889</v>
      </c>
      <c r="M125" s="188" t="s">
        <v>586</v>
      </c>
      <c r="N125" s="194">
        <v>42024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21</v>
      </c>
      <c r="B126" s="186">
        <v>42012</v>
      </c>
      <c r="C126" s="186"/>
      <c r="D126" s="187" t="s">
        <v>651</v>
      </c>
      <c r="E126" s="188" t="s">
        <v>588</v>
      </c>
      <c r="F126" s="189">
        <v>130</v>
      </c>
      <c r="G126" s="188"/>
      <c r="H126" s="188">
        <v>175.5</v>
      </c>
      <c r="I126" s="190">
        <v>165</v>
      </c>
      <c r="J126" s="191" t="s">
        <v>652</v>
      </c>
      <c r="K126" s="192">
        <f t="shared" si="60"/>
        <v>45.5</v>
      </c>
      <c r="L126" s="193">
        <f t="shared" si="61"/>
        <v>0.35</v>
      </c>
      <c r="M126" s="188" t="s">
        <v>586</v>
      </c>
      <c r="N126" s="194">
        <v>43088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22</v>
      </c>
      <c r="B127" s="186">
        <v>42040</v>
      </c>
      <c r="C127" s="186"/>
      <c r="D127" s="187" t="s">
        <v>380</v>
      </c>
      <c r="E127" s="188" t="s">
        <v>617</v>
      </c>
      <c r="F127" s="189">
        <v>98</v>
      </c>
      <c r="G127" s="188"/>
      <c r="H127" s="188">
        <v>120</v>
      </c>
      <c r="I127" s="190">
        <v>120</v>
      </c>
      <c r="J127" s="191" t="s">
        <v>619</v>
      </c>
      <c r="K127" s="192">
        <f t="shared" si="60"/>
        <v>22</v>
      </c>
      <c r="L127" s="193">
        <f t="shared" si="61"/>
        <v>0.22448979591836735</v>
      </c>
      <c r="M127" s="188" t="s">
        <v>586</v>
      </c>
      <c r="N127" s="194">
        <v>42753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23</v>
      </c>
      <c r="B128" s="186">
        <v>42040</v>
      </c>
      <c r="C128" s="186"/>
      <c r="D128" s="187" t="s">
        <v>653</v>
      </c>
      <c r="E128" s="188" t="s">
        <v>617</v>
      </c>
      <c r="F128" s="189">
        <v>196</v>
      </c>
      <c r="G128" s="188"/>
      <c r="H128" s="188">
        <v>262</v>
      </c>
      <c r="I128" s="190">
        <v>255</v>
      </c>
      <c r="J128" s="191" t="s">
        <v>619</v>
      </c>
      <c r="K128" s="192">
        <f t="shared" si="60"/>
        <v>66</v>
      </c>
      <c r="L128" s="193">
        <f t="shared" si="61"/>
        <v>0.33673469387755101</v>
      </c>
      <c r="M128" s="188" t="s">
        <v>586</v>
      </c>
      <c r="N128" s="194">
        <v>42599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5">
        <v>24</v>
      </c>
      <c r="B129" s="196">
        <v>42067</v>
      </c>
      <c r="C129" s="196"/>
      <c r="D129" s="197" t="s">
        <v>379</v>
      </c>
      <c r="E129" s="198" t="s">
        <v>617</v>
      </c>
      <c r="F129" s="199">
        <v>235</v>
      </c>
      <c r="G129" s="199"/>
      <c r="H129" s="200">
        <v>77</v>
      </c>
      <c r="I129" s="200" t="s">
        <v>654</v>
      </c>
      <c r="J129" s="201" t="s">
        <v>655</v>
      </c>
      <c r="K129" s="202">
        <f t="shared" si="60"/>
        <v>-158</v>
      </c>
      <c r="L129" s="203">
        <f t="shared" si="61"/>
        <v>-0.67234042553191486</v>
      </c>
      <c r="M129" s="199" t="s">
        <v>598</v>
      </c>
      <c r="N129" s="196">
        <v>43522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25</v>
      </c>
      <c r="B130" s="186">
        <v>42067</v>
      </c>
      <c r="C130" s="186"/>
      <c r="D130" s="187" t="s">
        <v>656</v>
      </c>
      <c r="E130" s="188" t="s">
        <v>617</v>
      </c>
      <c r="F130" s="189">
        <v>185</v>
      </c>
      <c r="G130" s="188"/>
      <c r="H130" s="188">
        <v>224</v>
      </c>
      <c r="I130" s="190" t="s">
        <v>657</v>
      </c>
      <c r="J130" s="191" t="s">
        <v>619</v>
      </c>
      <c r="K130" s="192">
        <f t="shared" si="60"/>
        <v>39</v>
      </c>
      <c r="L130" s="193">
        <f t="shared" si="61"/>
        <v>0.21081081081081082</v>
      </c>
      <c r="M130" s="188" t="s">
        <v>586</v>
      </c>
      <c r="N130" s="194">
        <v>42647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5">
        <v>26</v>
      </c>
      <c r="B131" s="196">
        <v>42090</v>
      </c>
      <c r="C131" s="196"/>
      <c r="D131" s="204" t="s">
        <v>658</v>
      </c>
      <c r="E131" s="199" t="s">
        <v>617</v>
      </c>
      <c r="F131" s="199">
        <v>49.5</v>
      </c>
      <c r="G131" s="200"/>
      <c r="H131" s="200">
        <v>15.85</v>
      </c>
      <c r="I131" s="200">
        <v>67</v>
      </c>
      <c r="J131" s="201" t="s">
        <v>659</v>
      </c>
      <c r="K131" s="200">
        <f t="shared" si="60"/>
        <v>-33.65</v>
      </c>
      <c r="L131" s="205">
        <f t="shared" si="61"/>
        <v>-0.67979797979797973</v>
      </c>
      <c r="M131" s="199" t="s">
        <v>598</v>
      </c>
      <c r="N131" s="206">
        <v>43627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27</v>
      </c>
      <c r="B132" s="186">
        <v>42093</v>
      </c>
      <c r="C132" s="186"/>
      <c r="D132" s="187" t="s">
        <v>660</v>
      </c>
      <c r="E132" s="188" t="s">
        <v>617</v>
      </c>
      <c r="F132" s="189">
        <v>183.5</v>
      </c>
      <c r="G132" s="188"/>
      <c r="H132" s="188">
        <v>219</v>
      </c>
      <c r="I132" s="190">
        <v>218</v>
      </c>
      <c r="J132" s="191" t="s">
        <v>661</v>
      </c>
      <c r="K132" s="192">
        <f t="shared" si="60"/>
        <v>35.5</v>
      </c>
      <c r="L132" s="193">
        <f t="shared" si="61"/>
        <v>0.19346049046321526</v>
      </c>
      <c r="M132" s="188" t="s">
        <v>586</v>
      </c>
      <c r="N132" s="194">
        <v>42103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28</v>
      </c>
      <c r="B133" s="186">
        <v>42114</v>
      </c>
      <c r="C133" s="186"/>
      <c r="D133" s="187" t="s">
        <v>662</v>
      </c>
      <c r="E133" s="188" t="s">
        <v>617</v>
      </c>
      <c r="F133" s="189">
        <f>(227+237)/2</f>
        <v>232</v>
      </c>
      <c r="G133" s="188"/>
      <c r="H133" s="188">
        <v>298</v>
      </c>
      <c r="I133" s="190">
        <v>298</v>
      </c>
      <c r="J133" s="191" t="s">
        <v>619</v>
      </c>
      <c r="K133" s="192">
        <f t="shared" si="60"/>
        <v>66</v>
      </c>
      <c r="L133" s="193">
        <f t="shared" si="61"/>
        <v>0.28448275862068967</v>
      </c>
      <c r="M133" s="188" t="s">
        <v>586</v>
      </c>
      <c r="N133" s="194">
        <v>42823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29</v>
      </c>
      <c r="B134" s="186">
        <v>42128</v>
      </c>
      <c r="C134" s="186"/>
      <c r="D134" s="187" t="s">
        <v>663</v>
      </c>
      <c r="E134" s="188" t="s">
        <v>588</v>
      </c>
      <c r="F134" s="189">
        <v>385</v>
      </c>
      <c r="G134" s="188"/>
      <c r="H134" s="188">
        <f>212.5+331</f>
        <v>543.5</v>
      </c>
      <c r="I134" s="190">
        <v>510</v>
      </c>
      <c r="J134" s="191" t="s">
        <v>664</v>
      </c>
      <c r="K134" s="192">
        <f t="shared" si="60"/>
        <v>158.5</v>
      </c>
      <c r="L134" s="193">
        <f t="shared" si="61"/>
        <v>0.41168831168831171</v>
      </c>
      <c r="M134" s="188" t="s">
        <v>586</v>
      </c>
      <c r="N134" s="194">
        <v>42235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30</v>
      </c>
      <c r="B135" s="186">
        <v>42128</v>
      </c>
      <c r="C135" s="186"/>
      <c r="D135" s="187" t="s">
        <v>665</v>
      </c>
      <c r="E135" s="188" t="s">
        <v>588</v>
      </c>
      <c r="F135" s="189">
        <v>115.5</v>
      </c>
      <c r="G135" s="188"/>
      <c r="H135" s="188">
        <v>146</v>
      </c>
      <c r="I135" s="190">
        <v>142</v>
      </c>
      <c r="J135" s="191" t="s">
        <v>666</v>
      </c>
      <c r="K135" s="192">
        <f t="shared" si="60"/>
        <v>30.5</v>
      </c>
      <c r="L135" s="193">
        <f t="shared" si="61"/>
        <v>0.26406926406926406</v>
      </c>
      <c r="M135" s="188" t="s">
        <v>586</v>
      </c>
      <c r="N135" s="194">
        <v>42202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31</v>
      </c>
      <c r="B136" s="186">
        <v>42151</v>
      </c>
      <c r="C136" s="186"/>
      <c r="D136" s="187" t="s">
        <v>667</v>
      </c>
      <c r="E136" s="188" t="s">
        <v>588</v>
      </c>
      <c r="F136" s="189">
        <v>237.5</v>
      </c>
      <c r="G136" s="188"/>
      <c r="H136" s="188">
        <v>279.5</v>
      </c>
      <c r="I136" s="190">
        <v>278</v>
      </c>
      <c r="J136" s="191" t="s">
        <v>619</v>
      </c>
      <c r="K136" s="192">
        <f t="shared" si="60"/>
        <v>42</v>
      </c>
      <c r="L136" s="193">
        <f t="shared" si="61"/>
        <v>0.17684210526315788</v>
      </c>
      <c r="M136" s="188" t="s">
        <v>586</v>
      </c>
      <c r="N136" s="194">
        <v>42222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32</v>
      </c>
      <c r="B137" s="186">
        <v>42174</v>
      </c>
      <c r="C137" s="186"/>
      <c r="D137" s="187" t="s">
        <v>638</v>
      </c>
      <c r="E137" s="188" t="s">
        <v>617</v>
      </c>
      <c r="F137" s="189">
        <v>340</v>
      </c>
      <c r="G137" s="188"/>
      <c r="H137" s="188">
        <v>448</v>
      </c>
      <c r="I137" s="190">
        <v>448</v>
      </c>
      <c r="J137" s="191" t="s">
        <v>619</v>
      </c>
      <c r="K137" s="192">
        <f t="shared" si="60"/>
        <v>108</v>
      </c>
      <c r="L137" s="193">
        <f t="shared" si="61"/>
        <v>0.31764705882352939</v>
      </c>
      <c r="M137" s="188" t="s">
        <v>586</v>
      </c>
      <c r="N137" s="194">
        <v>43018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33</v>
      </c>
      <c r="B138" s="186">
        <v>42191</v>
      </c>
      <c r="C138" s="186"/>
      <c r="D138" s="187" t="s">
        <v>668</v>
      </c>
      <c r="E138" s="188" t="s">
        <v>617</v>
      </c>
      <c r="F138" s="189">
        <v>390</v>
      </c>
      <c r="G138" s="188"/>
      <c r="H138" s="188">
        <v>460</v>
      </c>
      <c r="I138" s="190">
        <v>460</v>
      </c>
      <c r="J138" s="191" t="s">
        <v>619</v>
      </c>
      <c r="K138" s="192">
        <f t="shared" si="60"/>
        <v>70</v>
      </c>
      <c r="L138" s="193">
        <f t="shared" si="61"/>
        <v>0.17948717948717949</v>
      </c>
      <c r="M138" s="188" t="s">
        <v>586</v>
      </c>
      <c r="N138" s="194">
        <v>42478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34</v>
      </c>
      <c r="B139" s="196">
        <v>42195</v>
      </c>
      <c r="C139" s="196"/>
      <c r="D139" s="197" t="s">
        <v>669</v>
      </c>
      <c r="E139" s="198" t="s">
        <v>617</v>
      </c>
      <c r="F139" s="199">
        <v>122.5</v>
      </c>
      <c r="G139" s="199"/>
      <c r="H139" s="200">
        <v>61</v>
      </c>
      <c r="I139" s="200">
        <v>172</v>
      </c>
      <c r="J139" s="201" t="s">
        <v>670</v>
      </c>
      <c r="K139" s="202">
        <f t="shared" si="60"/>
        <v>-61.5</v>
      </c>
      <c r="L139" s="203">
        <f t="shared" si="61"/>
        <v>-0.50204081632653064</v>
      </c>
      <c r="M139" s="199" t="s">
        <v>598</v>
      </c>
      <c r="N139" s="196">
        <v>43333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35</v>
      </c>
      <c r="B140" s="186">
        <v>42219</v>
      </c>
      <c r="C140" s="186"/>
      <c r="D140" s="187" t="s">
        <v>671</v>
      </c>
      <c r="E140" s="188" t="s">
        <v>617</v>
      </c>
      <c r="F140" s="189">
        <v>297.5</v>
      </c>
      <c r="G140" s="188"/>
      <c r="H140" s="188">
        <v>350</v>
      </c>
      <c r="I140" s="190">
        <v>360</v>
      </c>
      <c r="J140" s="191" t="s">
        <v>672</v>
      </c>
      <c r="K140" s="192">
        <f t="shared" si="60"/>
        <v>52.5</v>
      </c>
      <c r="L140" s="193">
        <f t="shared" si="61"/>
        <v>0.17647058823529413</v>
      </c>
      <c r="M140" s="188" t="s">
        <v>586</v>
      </c>
      <c r="N140" s="194">
        <v>42232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36</v>
      </c>
      <c r="B141" s="186">
        <v>42219</v>
      </c>
      <c r="C141" s="186"/>
      <c r="D141" s="187" t="s">
        <v>673</v>
      </c>
      <c r="E141" s="188" t="s">
        <v>617</v>
      </c>
      <c r="F141" s="189">
        <v>115.5</v>
      </c>
      <c r="G141" s="188"/>
      <c r="H141" s="188">
        <v>149</v>
      </c>
      <c r="I141" s="190">
        <v>140</v>
      </c>
      <c r="J141" s="191" t="s">
        <v>674</v>
      </c>
      <c r="K141" s="192">
        <f t="shared" si="60"/>
        <v>33.5</v>
      </c>
      <c r="L141" s="193">
        <f t="shared" si="61"/>
        <v>0.29004329004329005</v>
      </c>
      <c r="M141" s="188" t="s">
        <v>586</v>
      </c>
      <c r="N141" s="194">
        <v>42740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37</v>
      </c>
      <c r="B142" s="186">
        <v>42251</v>
      </c>
      <c r="C142" s="186"/>
      <c r="D142" s="187" t="s">
        <v>667</v>
      </c>
      <c r="E142" s="188" t="s">
        <v>617</v>
      </c>
      <c r="F142" s="189">
        <v>226</v>
      </c>
      <c r="G142" s="188"/>
      <c r="H142" s="188">
        <v>292</v>
      </c>
      <c r="I142" s="190">
        <v>292</v>
      </c>
      <c r="J142" s="191" t="s">
        <v>675</v>
      </c>
      <c r="K142" s="192">
        <f t="shared" si="60"/>
        <v>66</v>
      </c>
      <c r="L142" s="193">
        <f t="shared" si="61"/>
        <v>0.29203539823008851</v>
      </c>
      <c r="M142" s="188" t="s">
        <v>586</v>
      </c>
      <c r="N142" s="194">
        <v>42286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38</v>
      </c>
      <c r="B143" s="186">
        <v>42254</v>
      </c>
      <c r="C143" s="186"/>
      <c r="D143" s="187" t="s">
        <v>662</v>
      </c>
      <c r="E143" s="188" t="s">
        <v>617</v>
      </c>
      <c r="F143" s="189">
        <v>232.5</v>
      </c>
      <c r="G143" s="188"/>
      <c r="H143" s="188">
        <v>312.5</v>
      </c>
      <c r="I143" s="190">
        <v>310</v>
      </c>
      <c r="J143" s="191" t="s">
        <v>619</v>
      </c>
      <c r="K143" s="192">
        <f t="shared" si="60"/>
        <v>80</v>
      </c>
      <c r="L143" s="193">
        <f t="shared" si="61"/>
        <v>0.34408602150537637</v>
      </c>
      <c r="M143" s="188" t="s">
        <v>586</v>
      </c>
      <c r="N143" s="194">
        <v>42823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39</v>
      </c>
      <c r="B144" s="186">
        <v>42268</v>
      </c>
      <c r="C144" s="186"/>
      <c r="D144" s="187" t="s">
        <v>676</v>
      </c>
      <c r="E144" s="188" t="s">
        <v>617</v>
      </c>
      <c r="F144" s="189">
        <v>196.5</v>
      </c>
      <c r="G144" s="188"/>
      <c r="H144" s="188">
        <v>238</v>
      </c>
      <c r="I144" s="190">
        <v>238</v>
      </c>
      <c r="J144" s="191" t="s">
        <v>675</v>
      </c>
      <c r="K144" s="192">
        <f t="shared" si="60"/>
        <v>41.5</v>
      </c>
      <c r="L144" s="193">
        <f t="shared" si="61"/>
        <v>0.21119592875318066</v>
      </c>
      <c r="M144" s="188" t="s">
        <v>586</v>
      </c>
      <c r="N144" s="194">
        <v>42291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40</v>
      </c>
      <c r="B145" s="186">
        <v>42271</v>
      </c>
      <c r="C145" s="186"/>
      <c r="D145" s="187" t="s">
        <v>616</v>
      </c>
      <c r="E145" s="188" t="s">
        <v>617</v>
      </c>
      <c r="F145" s="189">
        <v>65</v>
      </c>
      <c r="G145" s="188"/>
      <c r="H145" s="188">
        <v>82</v>
      </c>
      <c r="I145" s="190">
        <v>82</v>
      </c>
      <c r="J145" s="191" t="s">
        <v>675</v>
      </c>
      <c r="K145" s="192">
        <f t="shared" si="60"/>
        <v>17</v>
      </c>
      <c r="L145" s="193">
        <f t="shared" si="61"/>
        <v>0.26153846153846155</v>
      </c>
      <c r="M145" s="188" t="s">
        <v>586</v>
      </c>
      <c r="N145" s="194">
        <v>42578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41</v>
      </c>
      <c r="B146" s="186">
        <v>42291</v>
      </c>
      <c r="C146" s="186"/>
      <c r="D146" s="187" t="s">
        <v>677</v>
      </c>
      <c r="E146" s="188" t="s">
        <v>617</v>
      </c>
      <c r="F146" s="189">
        <v>144</v>
      </c>
      <c r="G146" s="188"/>
      <c r="H146" s="188">
        <v>182.5</v>
      </c>
      <c r="I146" s="190">
        <v>181</v>
      </c>
      <c r="J146" s="191" t="s">
        <v>675</v>
      </c>
      <c r="K146" s="192">
        <f t="shared" si="60"/>
        <v>38.5</v>
      </c>
      <c r="L146" s="193">
        <f t="shared" si="61"/>
        <v>0.2673611111111111</v>
      </c>
      <c r="M146" s="188" t="s">
        <v>586</v>
      </c>
      <c r="N146" s="194">
        <v>42817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42</v>
      </c>
      <c r="B147" s="186">
        <v>42291</v>
      </c>
      <c r="C147" s="186"/>
      <c r="D147" s="187" t="s">
        <v>678</v>
      </c>
      <c r="E147" s="188" t="s">
        <v>617</v>
      </c>
      <c r="F147" s="189">
        <v>264</v>
      </c>
      <c r="G147" s="188"/>
      <c r="H147" s="188">
        <v>311</v>
      </c>
      <c r="I147" s="190">
        <v>311</v>
      </c>
      <c r="J147" s="191" t="s">
        <v>675</v>
      </c>
      <c r="K147" s="192">
        <f t="shared" si="60"/>
        <v>47</v>
      </c>
      <c r="L147" s="193">
        <f t="shared" si="61"/>
        <v>0.17803030303030304</v>
      </c>
      <c r="M147" s="188" t="s">
        <v>586</v>
      </c>
      <c r="N147" s="194">
        <v>42604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43</v>
      </c>
      <c r="B148" s="186">
        <v>42318</v>
      </c>
      <c r="C148" s="186"/>
      <c r="D148" s="187" t="s">
        <v>679</v>
      </c>
      <c r="E148" s="188" t="s">
        <v>588</v>
      </c>
      <c r="F148" s="189">
        <v>549.5</v>
      </c>
      <c r="G148" s="188"/>
      <c r="H148" s="188">
        <v>630</v>
      </c>
      <c r="I148" s="190">
        <v>630</v>
      </c>
      <c r="J148" s="191" t="s">
        <v>675</v>
      </c>
      <c r="K148" s="192">
        <f t="shared" si="60"/>
        <v>80.5</v>
      </c>
      <c r="L148" s="193">
        <f t="shared" si="61"/>
        <v>0.1464968152866242</v>
      </c>
      <c r="M148" s="188" t="s">
        <v>586</v>
      </c>
      <c r="N148" s="194">
        <v>42419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44</v>
      </c>
      <c r="B149" s="186">
        <v>42342</v>
      </c>
      <c r="C149" s="186"/>
      <c r="D149" s="187" t="s">
        <v>680</v>
      </c>
      <c r="E149" s="188" t="s">
        <v>617</v>
      </c>
      <c r="F149" s="189">
        <v>1027.5</v>
      </c>
      <c r="G149" s="188"/>
      <c r="H149" s="188">
        <v>1315</v>
      </c>
      <c r="I149" s="190">
        <v>1250</v>
      </c>
      <c r="J149" s="191" t="s">
        <v>675</v>
      </c>
      <c r="K149" s="192">
        <f t="shared" si="60"/>
        <v>287.5</v>
      </c>
      <c r="L149" s="193">
        <f t="shared" si="61"/>
        <v>0.27980535279805352</v>
      </c>
      <c r="M149" s="188" t="s">
        <v>586</v>
      </c>
      <c r="N149" s="194">
        <v>43244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45</v>
      </c>
      <c r="B150" s="186">
        <v>42367</v>
      </c>
      <c r="C150" s="186"/>
      <c r="D150" s="187" t="s">
        <v>681</v>
      </c>
      <c r="E150" s="188" t="s">
        <v>617</v>
      </c>
      <c r="F150" s="189">
        <v>465</v>
      </c>
      <c r="G150" s="188"/>
      <c r="H150" s="188">
        <v>540</v>
      </c>
      <c r="I150" s="190">
        <v>540</v>
      </c>
      <c r="J150" s="191" t="s">
        <v>675</v>
      </c>
      <c r="K150" s="192">
        <f t="shared" si="60"/>
        <v>75</v>
      </c>
      <c r="L150" s="193">
        <f t="shared" si="61"/>
        <v>0.16129032258064516</v>
      </c>
      <c r="M150" s="188" t="s">
        <v>586</v>
      </c>
      <c r="N150" s="194">
        <v>42530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46</v>
      </c>
      <c r="B151" s="186">
        <v>42380</v>
      </c>
      <c r="C151" s="186"/>
      <c r="D151" s="187" t="s">
        <v>380</v>
      </c>
      <c r="E151" s="188" t="s">
        <v>588</v>
      </c>
      <c r="F151" s="189">
        <v>81</v>
      </c>
      <c r="G151" s="188"/>
      <c r="H151" s="188">
        <v>110</v>
      </c>
      <c r="I151" s="190">
        <v>110</v>
      </c>
      <c r="J151" s="191" t="s">
        <v>675</v>
      </c>
      <c r="K151" s="192">
        <f t="shared" si="60"/>
        <v>29</v>
      </c>
      <c r="L151" s="193">
        <f t="shared" si="61"/>
        <v>0.35802469135802467</v>
      </c>
      <c r="M151" s="188" t="s">
        <v>586</v>
      </c>
      <c r="N151" s="194">
        <v>42745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47</v>
      </c>
      <c r="B152" s="186">
        <v>42382</v>
      </c>
      <c r="C152" s="186"/>
      <c r="D152" s="187" t="s">
        <v>682</v>
      </c>
      <c r="E152" s="188" t="s">
        <v>588</v>
      </c>
      <c r="F152" s="189">
        <v>417.5</v>
      </c>
      <c r="G152" s="188"/>
      <c r="H152" s="188">
        <v>547</v>
      </c>
      <c r="I152" s="190">
        <v>535</v>
      </c>
      <c r="J152" s="191" t="s">
        <v>675</v>
      </c>
      <c r="K152" s="192">
        <f t="shared" si="60"/>
        <v>129.5</v>
      </c>
      <c r="L152" s="193">
        <f t="shared" si="61"/>
        <v>0.31017964071856285</v>
      </c>
      <c r="M152" s="188" t="s">
        <v>586</v>
      </c>
      <c r="N152" s="194">
        <v>42578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48</v>
      </c>
      <c r="B153" s="186">
        <v>42408</v>
      </c>
      <c r="C153" s="186"/>
      <c r="D153" s="187" t="s">
        <v>683</v>
      </c>
      <c r="E153" s="188" t="s">
        <v>617</v>
      </c>
      <c r="F153" s="189">
        <v>650</v>
      </c>
      <c r="G153" s="188"/>
      <c r="H153" s="188">
        <v>800</v>
      </c>
      <c r="I153" s="190">
        <v>800</v>
      </c>
      <c r="J153" s="191" t="s">
        <v>675</v>
      </c>
      <c r="K153" s="192">
        <f t="shared" si="60"/>
        <v>150</v>
      </c>
      <c r="L153" s="193">
        <f t="shared" si="61"/>
        <v>0.23076923076923078</v>
      </c>
      <c r="M153" s="188" t="s">
        <v>586</v>
      </c>
      <c r="N153" s="194">
        <v>43154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49</v>
      </c>
      <c r="B154" s="186">
        <v>42433</v>
      </c>
      <c r="C154" s="186"/>
      <c r="D154" s="187" t="s">
        <v>209</v>
      </c>
      <c r="E154" s="188" t="s">
        <v>617</v>
      </c>
      <c r="F154" s="189">
        <v>437.5</v>
      </c>
      <c r="G154" s="188"/>
      <c r="H154" s="188">
        <v>504.5</v>
      </c>
      <c r="I154" s="190">
        <v>522</v>
      </c>
      <c r="J154" s="191" t="s">
        <v>684</v>
      </c>
      <c r="K154" s="192">
        <f t="shared" si="60"/>
        <v>67</v>
      </c>
      <c r="L154" s="193">
        <f t="shared" si="61"/>
        <v>0.15314285714285714</v>
      </c>
      <c r="M154" s="188" t="s">
        <v>586</v>
      </c>
      <c r="N154" s="194">
        <v>42480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50</v>
      </c>
      <c r="B155" s="186">
        <v>42438</v>
      </c>
      <c r="C155" s="186"/>
      <c r="D155" s="187" t="s">
        <v>685</v>
      </c>
      <c r="E155" s="188" t="s">
        <v>617</v>
      </c>
      <c r="F155" s="189">
        <v>189.5</v>
      </c>
      <c r="G155" s="188"/>
      <c r="H155" s="188">
        <v>218</v>
      </c>
      <c r="I155" s="190">
        <v>218</v>
      </c>
      <c r="J155" s="191" t="s">
        <v>675</v>
      </c>
      <c r="K155" s="192">
        <f t="shared" si="60"/>
        <v>28.5</v>
      </c>
      <c r="L155" s="193">
        <f t="shared" si="61"/>
        <v>0.15039577836411611</v>
      </c>
      <c r="M155" s="188" t="s">
        <v>586</v>
      </c>
      <c r="N155" s="194">
        <v>43034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51</v>
      </c>
      <c r="B156" s="196">
        <v>42471</v>
      </c>
      <c r="C156" s="196"/>
      <c r="D156" s="204" t="s">
        <v>686</v>
      </c>
      <c r="E156" s="199" t="s">
        <v>617</v>
      </c>
      <c r="F156" s="199">
        <v>36.5</v>
      </c>
      <c r="G156" s="200"/>
      <c r="H156" s="200">
        <v>15.85</v>
      </c>
      <c r="I156" s="200">
        <v>60</v>
      </c>
      <c r="J156" s="201" t="s">
        <v>687</v>
      </c>
      <c r="K156" s="202">
        <f t="shared" si="60"/>
        <v>-20.65</v>
      </c>
      <c r="L156" s="203">
        <f t="shared" si="61"/>
        <v>-0.5657534246575342</v>
      </c>
      <c r="M156" s="199" t="s">
        <v>598</v>
      </c>
      <c r="N156" s="207">
        <v>43627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52</v>
      </c>
      <c r="B157" s="186">
        <v>42472</v>
      </c>
      <c r="C157" s="186"/>
      <c r="D157" s="187" t="s">
        <v>688</v>
      </c>
      <c r="E157" s="188" t="s">
        <v>617</v>
      </c>
      <c r="F157" s="189">
        <v>93</v>
      </c>
      <c r="G157" s="188"/>
      <c r="H157" s="188">
        <v>149</v>
      </c>
      <c r="I157" s="190">
        <v>140</v>
      </c>
      <c r="J157" s="191" t="s">
        <v>689</v>
      </c>
      <c r="K157" s="192">
        <f t="shared" si="60"/>
        <v>56</v>
      </c>
      <c r="L157" s="193">
        <f t="shared" si="61"/>
        <v>0.60215053763440862</v>
      </c>
      <c r="M157" s="188" t="s">
        <v>586</v>
      </c>
      <c r="N157" s="194">
        <v>42740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53</v>
      </c>
      <c r="B158" s="186">
        <v>42472</v>
      </c>
      <c r="C158" s="186"/>
      <c r="D158" s="187" t="s">
        <v>690</v>
      </c>
      <c r="E158" s="188" t="s">
        <v>617</v>
      </c>
      <c r="F158" s="189">
        <v>130</v>
      </c>
      <c r="G158" s="188"/>
      <c r="H158" s="188">
        <v>150</v>
      </c>
      <c r="I158" s="190" t="s">
        <v>691</v>
      </c>
      <c r="J158" s="191" t="s">
        <v>675</v>
      </c>
      <c r="K158" s="192">
        <f t="shared" si="60"/>
        <v>20</v>
      </c>
      <c r="L158" s="193">
        <f t="shared" si="61"/>
        <v>0.15384615384615385</v>
      </c>
      <c r="M158" s="188" t="s">
        <v>586</v>
      </c>
      <c r="N158" s="194">
        <v>42564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54</v>
      </c>
      <c r="B159" s="186">
        <v>42473</v>
      </c>
      <c r="C159" s="186"/>
      <c r="D159" s="187" t="s">
        <v>692</v>
      </c>
      <c r="E159" s="188" t="s">
        <v>617</v>
      </c>
      <c r="F159" s="189">
        <v>196</v>
      </c>
      <c r="G159" s="188"/>
      <c r="H159" s="188">
        <v>299</v>
      </c>
      <c r="I159" s="190">
        <v>299</v>
      </c>
      <c r="J159" s="191" t="s">
        <v>675</v>
      </c>
      <c r="K159" s="192">
        <v>103</v>
      </c>
      <c r="L159" s="193">
        <v>0.52551020408163296</v>
      </c>
      <c r="M159" s="188" t="s">
        <v>586</v>
      </c>
      <c r="N159" s="194">
        <v>42620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55</v>
      </c>
      <c r="B160" s="186">
        <v>42473</v>
      </c>
      <c r="C160" s="186"/>
      <c r="D160" s="187" t="s">
        <v>693</v>
      </c>
      <c r="E160" s="188" t="s">
        <v>617</v>
      </c>
      <c r="F160" s="189">
        <v>88</v>
      </c>
      <c r="G160" s="188"/>
      <c r="H160" s="188">
        <v>103</v>
      </c>
      <c r="I160" s="190">
        <v>103</v>
      </c>
      <c r="J160" s="191" t="s">
        <v>675</v>
      </c>
      <c r="K160" s="192">
        <v>15</v>
      </c>
      <c r="L160" s="193">
        <v>0.170454545454545</v>
      </c>
      <c r="M160" s="188" t="s">
        <v>586</v>
      </c>
      <c r="N160" s="194">
        <v>42530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56</v>
      </c>
      <c r="B161" s="186">
        <v>42492</v>
      </c>
      <c r="C161" s="186"/>
      <c r="D161" s="187" t="s">
        <v>694</v>
      </c>
      <c r="E161" s="188" t="s">
        <v>617</v>
      </c>
      <c r="F161" s="189">
        <v>127.5</v>
      </c>
      <c r="G161" s="188"/>
      <c r="H161" s="188">
        <v>148</v>
      </c>
      <c r="I161" s="190" t="s">
        <v>695</v>
      </c>
      <c r="J161" s="191" t="s">
        <v>675</v>
      </c>
      <c r="K161" s="192">
        <f>H161-F161</f>
        <v>20.5</v>
      </c>
      <c r="L161" s="193">
        <f>K161/F161</f>
        <v>0.16078431372549021</v>
      </c>
      <c r="M161" s="188" t="s">
        <v>586</v>
      </c>
      <c r="N161" s="194">
        <v>42564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57</v>
      </c>
      <c r="B162" s="186">
        <v>42493</v>
      </c>
      <c r="C162" s="186"/>
      <c r="D162" s="187" t="s">
        <v>696</v>
      </c>
      <c r="E162" s="188" t="s">
        <v>617</v>
      </c>
      <c r="F162" s="189">
        <v>675</v>
      </c>
      <c r="G162" s="188"/>
      <c r="H162" s="188">
        <v>815</v>
      </c>
      <c r="I162" s="190" t="s">
        <v>697</v>
      </c>
      <c r="J162" s="191" t="s">
        <v>675</v>
      </c>
      <c r="K162" s="192">
        <f>H162-F162</f>
        <v>140</v>
      </c>
      <c r="L162" s="193">
        <f>K162/F162</f>
        <v>0.2074074074074074</v>
      </c>
      <c r="M162" s="188" t="s">
        <v>586</v>
      </c>
      <c r="N162" s="194">
        <v>43154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5">
        <v>58</v>
      </c>
      <c r="B163" s="196">
        <v>42522</v>
      </c>
      <c r="C163" s="196"/>
      <c r="D163" s="197" t="s">
        <v>698</v>
      </c>
      <c r="E163" s="198" t="s">
        <v>617</v>
      </c>
      <c r="F163" s="199">
        <v>500</v>
      </c>
      <c r="G163" s="199"/>
      <c r="H163" s="200">
        <v>232.5</v>
      </c>
      <c r="I163" s="200" t="s">
        <v>699</v>
      </c>
      <c r="J163" s="201" t="s">
        <v>700</v>
      </c>
      <c r="K163" s="202">
        <f>H163-F163</f>
        <v>-267.5</v>
      </c>
      <c r="L163" s="203">
        <f>K163/F163</f>
        <v>-0.53500000000000003</v>
      </c>
      <c r="M163" s="199" t="s">
        <v>598</v>
      </c>
      <c r="N163" s="196">
        <v>43735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59</v>
      </c>
      <c r="B164" s="186">
        <v>42527</v>
      </c>
      <c r="C164" s="186"/>
      <c r="D164" s="187" t="s">
        <v>538</v>
      </c>
      <c r="E164" s="188" t="s">
        <v>617</v>
      </c>
      <c r="F164" s="189">
        <v>110</v>
      </c>
      <c r="G164" s="188"/>
      <c r="H164" s="188">
        <v>126.5</v>
      </c>
      <c r="I164" s="190">
        <v>125</v>
      </c>
      <c r="J164" s="191" t="s">
        <v>626</v>
      </c>
      <c r="K164" s="192">
        <f>H164-F164</f>
        <v>16.5</v>
      </c>
      <c r="L164" s="193">
        <f>K164/F164</f>
        <v>0.15</v>
      </c>
      <c r="M164" s="188" t="s">
        <v>586</v>
      </c>
      <c r="N164" s="194">
        <v>42552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60</v>
      </c>
      <c r="B165" s="186">
        <v>42538</v>
      </c>
      <c r="C165" s="186"/>
      <c r="D165" s="187" t="s">
        <v>701</v>
      </c>
      <c r="E165" s="188" t="s">
        <v>617</v>
      </c>
      <c r="F165" s="189">
        <v>44</v>
      </c>
      <c r="G165" s="188"/>
      <c r="H165" s="188">
        <v>69.5</v>
      </c>
      <c r="I165" s="190">
        <v>69.5</v>
      </c>
      <c r="J165" s="191" t="s">
        <v>702</v>
      </c>
      <c r="K165" s="192">
        <f>H165-F165</f>
        <v>25.5</v>
      </c>
      <c r="L165" s="193">
        <f>K165/F165</f>
        <v>0.57954545454545459</v>
      </c>
      <c r="M165" s="188" t="s">
        <v>586</v>
      </c>
      <c r="N165" s="194">
        <v>42977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61</v>
      </c>
      <c r="B166" s="186">
        <v>42549</v>
      </c>
      <c r="C166" s="186"/>
      <c r="D166" s="187" t="s">
        <v>703</v>
      </c>
      <c r="E166" s="188" t="s">
        <v>617</v>
      </c>
      <c r="F166" s="189">
        <v>262.5</v>
      </c>
      <c r="G166" s="188"/>
      <c r="H166" s="188">
        <v>340</v>
      </c>
      <c r="I166" s="190">
        <v>333</v>
      </c>
      <c r="J166" s="191" t="s">
        <v>704</v>
      </c>
      <c r="K166" s="192">
        <v>77.5</v>
      </c>
      <c r="L166" s="193">
        <v>0.29523809523809502</v>
      </c>
      <c r="M166" s="188" t="s">
        <v>586</v>
      </c>
      <c r="N166" s="194">
        <v>43017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62</v>
      </c>
      <c r="B167" s="186">
        <v>42549</v>
      </c>
      <c r="C167" s="186"/>
      <c r="D167" s="187" t="s">
        <v>705</v>
      </c>
      <c r="E167" s="188" t="s">
        <v>617</v>
      </c>
      <c r="F167" s="189">
        <v>840</v>
      </c>
      <c r="G167" s="188"/>
      <c r="H167" s="188">
        <v>1230</v>
      </c>
      <c r="I167" s="190">
        <v>1230</v>
      </c>
      <c r="J167" s="191" t="s">
        <v>675</v>
      </c>
      <c r="K167" s="192">
        <v>390</v>
      </c>
      <c r="L167" s="193">
        <v>0.46428571428571402</v>
      </c>
      <c r="M167" s="188" t="s">
        <v>586</v>
      </c>
      <c r="N167" s="194">
        <v>42649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8">
        <v>63</v>
      </c>
      <c r="B168" s="209">
        <v>42556</v>
      </c>
      <c r="C168" s="209"/>
      <c r="D168" s="210" t="s">
        <v>706</v>
      </c>
      <c r="E168" s="211" t="s">
        <v>617</v>
      </c>
      <c r="F168" s="211">
        <v>395</v>
      </c>
      <c r="G168" s="212"/>
      <c r="H168" s="212">
        <f>(468.5+342.5)/2</f>
        <v>405.5</v>
      </c>
      <c r="I168" s="212">
        <v>510</v>
      </c>
      <c r="J168" s="213" t="s">
        <v>707</v>
      </c>
      <c r="K168" s="214">
        <f t="shared" ref="K168:K174" si="62">H168-F168</f>
        <v>10.5</v>
      </c>
      <c r="L168" s="215">
        <f t="shared" ref="L168:L174" si="63">K168/F168</f>
        <v>2.6582278481012658E-2</v>
      </c>
      <c r="M168" s="211" t="s">
        <v>708</v>
      </c>
      <c r="N168" s="209">
        <v>43606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64</v>
      </c>
      <c r="B169" s="196">
        <v>42584</v>
      </c>
      <c r="C169" s="196"/>
      <c r="D169" s="197" t="s">
        <v>709</v>
      </c>
      <c r="E169" s="198" t="s">
        <v>588</v>
      </c>
      <c r="F169" s="199">
        <f>169.5-12.8</f>
        <v>156.69999999999999</v>
      </c>
      <c r="G169" s="199"/>
      <c r="H169" s="200">
        <v>77</v>
      </c>
      <c r="I169" s="200" t="s">
        <v>710</v>
      </c>
      <c r="J169" s="201" t="s">
        <v>711</v>
      </c>
      <c r="K169" s="202">
        <f t="shared" si="62"/>
        <v>-79.699999999999989</v>
      </c>
      <c r="L169" s="203">
        <f t="shared" si="63"/>
        <v>-0.50861518825781749</v>
      </c>
      <c r="M169" s="199" t="s">
        <v>598</v>
      </c>
      <c r="N169" s="196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65</v>
      </c>
      <c r="B170" s="196">
        <v>42586</v>
      </c>
      <c r="C170" s="196"/>
      <c r="D170" s="197" t="s">
        <v>712</v>
      </c>
      <c r="E170" s="198" t="s">
        <v>617</v>
      </c>
      <c r="F170" s="199">
        <v>400</v>
      </c>
      <c r="G170" s="199"/>
      <c r="H170" s="200">
        <v>305</v>
      </c>
      <c r="I170" s="200">
        <v>475</v>
      </c>
      <c r="J170" s="201" t="s">
        <v>713</v>
      </c>
      <c r="K170" s="202">
        <f t="shared" si="62"/>
        <v>-95</v>
      </c>
      <c r="L170" s="203">
        <f t="shared" si="63"/>
        <v>-0.23749999999999999</v>
      </c>
      <c r="M170" s="199" t="s">
        <v>598</v>
      </c>
      <c r="N170" s="196">
        <v>43606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66</v>
      </c>
      <c r="B171" s="186">
        <v>42593</v>
      </c>
      <c r="C171" s="186"/>
      <c r="D171" s="187" t="s">
        <v>714</v>
      </c>
      <c r="E171" s="188" t="s">
        <v>617</v>
      </c>
      <c r="F171" s="189">
        <v>86.5</v>
      </c>
      <c r="G171" s="188"/>
      <c r="H171" s="188">
        <v>130</v>
      </c>
      <c r="I171" s="190">
        <v>130</v>
      </c>
      <c r="J171" s="191" t="s">
        <v>715</v>
      </c>
      <c r="K171" s="192">
        <f t="shared" si="62"/>
        <v>43.5</v>
      </c>
      <c r="L171" s="193">
        <f t="shared" si="63"/>
        <v>0.50289017341040465</v>
      </c>
      <c r="M171" s="188" t="s">
        <v>586</v>
      </c>
      <c r="N171" s="194">
        <v>43091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5">
        <v>67</v>
      </c>
      <c r="B172" s="196">
        <v>42600</v>
      </c>
      <c r="C172" s="196"/>
      <c r="D172" s="197" t="s">
        <v>109</v>
      </c>
      <c r="E172" s="198" t="s">
        <v>617</v>
      </c>
      <c r="F172" s="199">
        <v>133.5</v>
      </c>
      <c r="G172" s="199"/>
      <c r="H172" s="200">
        <v>126.5</v>
      </c>
      <c r="I172" s="200">
        <v>178</v>
      </c>
      <c r="J172" s="201" t="s">
        <v>716</v>
      </c>
      <c r="K172" s="202">
        <f t="shared" si="62"/>
        <v>-7</v>
      </c>
      <c r="L172" s="203">
        <f t="shared" si="63"/>
        <v>-5.2434456928838954E-2</v>
      </c>
      <c r="M172" s="199" t="s">
        <v>598</v>
      </c>
      <c r="N172" s="196">
        <v>42615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68</v>
      </c>
      <c r="B173" s="186">
        <v>42613</v>
      </c>
      <c r="C173" s="186"/>
      <c r="D173" s="187" t="s">
        <v>717</v>
      </c>
      <c r="E173" s="188" t="s">
        <v>617</v>
      </c>
      <c r="F173" s="189">
        <v>560</v>
      </c>
      <c r="G173" s="188"/>
      <c r="H173" s="188">
        <v>725</v>
      </c>
      <c r="I173" s="190">
        <v>725</v>
      </c>
      <c r="J173" s="191" t="s">
        <v>619</v>
      </c>
      <c r="K173" s="192">
        <f t="shared" si="62"/>
        <v>165</v>
      </c>
      <c r="L173" s="193">
        <f t="shared" si="63"/>
        <v>0.29464285714285715</v>
      </c>
      <c r="M173" s="188" t="s">
        <v>586</v>
      </c>
      <c r="N173" s="194">
        <v>42456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69</v>
      </c>
      <c r="B174" s="186">
        <v>42614</v>
      </c>
      <c r="C174" s="186"/>
      <c r="D174" s="187" t="s">
        <v>718</v>
      </c>
      <c r="E174" s="188" t="s">
        <v>617</v>
      </c>
      <c r="F174" s="189">
        <v>160.5</v>
      </c>
      <c r="G174" s="188"/>
      <c r="H174" s="188">
        <v>210</v>
      </c>
      <c r="I174" s="190">
        <v>210</v>
      </c>
      <c r="J174" s="191" t="s">
        <v>619</v>
      </c>
      <c r="K174" s="192">
        <f t="shared" si="62"/>
        <v>49.5</v>
      </c>
      <c r="L174" s="193">
        <f t="shared" si="63"/>
        <v>0.30841121495327101</v>
      </c>
      <c r="M174" s="188" t="s">
        <v>586</v>
      </c>
      <c r="N174" s="194">
        <v>42871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70</v>
      </c>
      <c r="B175" s="186">
        <v>42646</v>
      </c>
      <c r="C175" s="186"/>
      <c r="D175" s="187" t="s">
        <v>394</v>
      </c>
      <c r="E175" s="188" t="s">
        <v>617</v>
      </c>
      <c r="F175" s="189">
        <v>430</v>
      </c>
      <c r="G175" s="188"/>
      <c r="H175" s="188">
        <v>596</v>
      </c>
      <c r="I175" s="190">
        <v>575</v>
      </c>
      <c r="J175" s="191" t="s">
        <v>719</v>
      </c>
      <c r="K175" s="192">
        <v>166</v>
      </c>
      <c r="L175" s="193">
        <v>0.38604651162790699</v>
      </c>
      <c r="M175" s="188" t="s">
        <v>586</v>
      </c>
      <c r="N175" s="194">
        <v>42769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71</v>
      </c>
      <c r="B176" s="186">
        <v>42657</v>
      </c>
      <c r="C176" s="186"/>
      <c r="D176" s="187" t="s">
        <v>720</v>
      </c>
      <c r="E176" s="188" t="s">
        <v>617</v>
      </c>
      <c r="F176" s="189">
        <v>280</v>
      </c>
      <c r="G176" s="188"/>
      <c r="H176" s="188">
        <v>345</v>
      </c>
      <c r="I176" s="190">
        <v>345</v>
      </c>
      <c r="J176" s="191" t="s">
        <v>619</v>
      </c>
      <c r="K176" s="192">
        <f t="shared" ref="K176:K181" si="64">H176-F176</f>
        <v>65</v>
      </c>
      <c r="L176" s="193">
        <f>K176/F176</f>
        <v>0.23214285714285715</v>
      </c>
      <c r="M176" s="188" t="s">
        <v>586</v>
      </c>
      <c r="N176" s="194">
        <v>42814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72</v>
      </c>
      <c r="B177" s="186">
        <v>42657</v>
      </c>
      <c r="C177" s="186"/>
      <c r="D177" s="187" t="s">
        <v>721</v>
      </c>
      <c r="E177" s="188" t="s">
        <v>617</v>
      </c>
      <c r="F177" s="189">
        <v>245</v>
      </c>
      <c r="G177" s="188"/>
      <c r="H177" s="188">
        <v>325.5</v>
      </c>
      <c r="I177" s="190">
        <v>330</v>
      </c>
      <c r="J177" s="191" t="s">
        <v>722</v>
      </c>
      <c r="K177" s="192">
        <f t="shared" si="64"/>
        <v>80.5</v>
      </c>
      <c r="L177" s="193">
        <f>K177/F177</f>
        <v>0.32857142857142857</v>
      </c>
      <c r="M177" s="188" t="s">
        <v>586</v>
      </c>
      <c r="N177" s="194">
        <v>42769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73</v>
      </c>
      <c r="B178" s="186">
        <v>42660</v>
      </c>
      <c r="C178" s="186"/>
      <c r="D178" s="187" t="s">
        <v>344</v>
      </c>
      <c r="E178" s="188" t="s">
        <v>617</v>
      </c>
      <c r="F178" s="189">
        <v>125</v>
      </c>
      <c r="G178" s="188"/>
      <c r="H178" s="188">
        <v>160</v>
      </c>
      <c r="I178" s="190">
        <v>160</v>
      </c>
      <c r="J178" s="191" t="s">
        <v>675</v>
      </c>
      <c r="K178" s="192">
        <f t="shared" si="64"/>
        <v>35</v>
      </c>
      <c r="L178" s="193">
        <v>0.28000000000000003</v>
      </c>
      <c r="M178" s="188" t="s">
        <v>586</v>
      </c>
      <c r="N178" s="194">
        <v>42803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74</v>
      </c>
      <c r="B179" s="186">
        <v>42660</v>
      </c>
      <c r="C179" s="186"/>
      <c r="D179" s="187" t="s">
        <v>467</v>
      </c>
      <c r="E179" s="188" t="s">
        <v>617</v>
      </c>
      <c r="F179" s="189">
        <v>114</v>
      </c>
      <c r="G179" s="188"/>
      <c r="H179" s="188">
        <v>145</v>
      </c>
      <c r="I179" s="190">
        <v>145</v>
      </c>
      <c r="J179" s="191" t="s">
        <v>675</v>
      </c>
      <c r="K179" s="192">
        <f t="shared" si="64"/>
        <v>31</v>
      </c>
      <c r="L179" s="193">
        <f>K179/F179</f>
        <v>0.27192982456140352</v>
      </c>
      <c r="M179" s="188" t="s">
        <v>586</v>
      </c>
      <c r="N179" s="194">
        <v>42859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75</v>
      </c>
      <c r="B180" s="186">
        <v>42660</v>
      </c>
      <c r="C180" s="186"/>
      <c r="D180" s="187" t="s">
        <v>723</v>
      </c>
      <c r="E180" s="188" t="s">
        <v>617</v>
      </c>
      <c r="F180" s="189">
        <v>212</v>
      </c>
      <c r="G180" s="188"/>
      <c r="H180" s="188">
        <v>280</v>
      </c>
      <c r="I180" s="190">
        <v>276</v>
      </c>
      <c r="J180" s="191" t="s">
        <v>724</v>
      </c>
      <c r="K180" s="192">
        <f t="shared" si="64"/>
        <v>68</v>
      </c>
      <c r="L180" s="193">
        <f>K180/F180</f>
        <v>0.32075471698113206</v>
      </c>
      <c r="M180" s="188" t="s">
        <v>586</v>
      </c>
      <c r="N180" s="194">
        <v>42858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76</v>
      </c>
      <c r="B181" s="186">
        <v>42678</v>
      </c>
      <c r="C181" s="186"/>
      <c r="D181" s="187" t="s">
        <v>455</v>
      </c>
      <c r="E181" s="188" t="s">
        <v>617</v>
      </c>
      <c r="F181" s="189">
        <v>155</v>
      </c>
      <c r="G181" s="188"/>
      <c r="H181" s="188">
        <v>210</v>
      </c>
      <c r="I181" s="190">
        <v>210</v>
      </c>
      <c r="J181" s="191" t="s">
        <v>725</v>
      </c>
      <c r="K181" s="192">
        <f t="shared" si="64"/>
        <v>55</v>
      </c>
      <c r="L181" s="193">
        <f>K181/F181</f>
        <v>0.35483870967741937</v>
      </c>
      <c r="M181" s="188" t="s">
        <v>586</v>
      </c>
      <c r="N181" s="194">
        <v>42944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77</v>
      </c>
      <c r="B182" s="196">
        <v>42710</v>
      </c>
      <c r="C182" s="196"/>
      <c r="D182" s="197" t="s">
        <v>726</v>
      </c>
      <c r="E182" s="198" t="s">
        <v>617</v>
      </c>
      <c r="F182" s="199">
        <v>150.5</v>
      </c>
      <c r="G182" s="199"/>
      <c r="H182" s="200">
        <v>72.5</v>
      </c>
      <c r="I182" s="200">
        <v>174</v>
      </c>
      <c r="J182" s="201" t="s">
        <v>727</v>
      </c>
      <c r="K182" s="202">
        <v>-78</v>
      </c>
      <c r="L182" s="203">
        <v>-0.51827242524916906</v>
      </c>
      <c r="M182" s="199" t="s">
        <v>598</v>
      </c>
      <c r="N182" s="196">
        <v>43333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78</v>
      </c>
      <c r="B183" s="186">
        <v>42712</v>
      </c>
      <c r="C183" s="186"/>
      <c r="D183" s="187" t="s">
        <v>728</v>
      </c>
      <c r="E183" s="188" t="s">
        <v>617</v>
      </c>
      <c r="F183" s="189">
        <v>380</v>
      </c>
      <c r="G183" s="188"/>
      <c r="H183" s="188">
        <v>478</v>
      </c>
      <c r="I183" s="190">
        <v>468</v>
      </c>
      <c r="J183" s="191" t="s">
        <v>675</v>
      </c>
      <c r="K183" s="192">
        <f>H183-F183</f>
        <v>98</v>
      </c>
      <c r="L183" s="193">
        <f>K183/F183</f>
        <v>0.25789473684210529</v>
      </c>
      <c r="M183" s="188" t="s">
        <v>586</v>
      </c>
      <c r="N183" s="194">
        <v>43025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79</v>
      </c>
      <c r="B184" s="186">
        <v>42734</v>
      </c>
      <c r="C184" s="186"/>
      <c r="D184" s="187" t="s">
        <v>108</v>
      </c>
      <c r="E184" s="188" t="s">
        <v>617</v>
      </c>
      <c r="F184" s="189">
        <v>305</v>
      </c>
      <c r="G184" s="188"/>
      <c r="H184" s="188">
        <v>375</v>
      </c>
      <c r="I184" s="190">
        <v>375</v>
      </c>
      <c r="J184" s="191" t="s">
        <v>675</v>
      </c>
      <c r="K184" s="192">
        <f>H184-F184</f>
        <v>70</v>
      </c>
      <c r="L184" s="193">
        <f>K184/F184</f>
        <v>0.22950819672131148</v>
      </c>
      <c r="M184" s="188" t="s">
        <v>586</v>
      </c>
      <c r="N184" s="194">
        <v>42768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80</v>
      </c>
      <c r="B185" s="186">
        <v>42739</v>
      </c>
      <c r="C185" s="186"/>
      <c r="D185" s="187" t="s">
        <v>94</v>
      </c>
      <c r="E185" s="188" t="s">
        <v>617</v>
      </c>
      <c r="F185" s="189">
        <v>99.5</v>
      </c>
      <c r="G185" s="188"/>
      <c r="H185" s="188">
        <v>158</v>
      </c>
      <c r="I185" s="190">
        <v>158</v>
      </c>
      <c r="J185" s="191" t="s">
        <v>675</v>
      </c>
      <c r="K185" s="192">
        <f>H185-F185</f>
        <v>58.5</v>
      </c>
      <c r="L185" s="193">
        <f>K185/F185</f>
        <v>0.5879396984924623</v>
      </c>
      <c r="M185" s="188" t="s">
        <v>586</v>
      </c>
      <c r="N185" s="194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81</v>
      </c>
      <c r="B186" s="186">
        <v>42739</v>
      </c>
      <c r="C186" s="186"/>
      <c r="D186" s="187" t="s">
        <v>94</v>
      </c>
      <c r="E186" s="188" t="s">
        <v>617</v>
      </c>
      <c r="F186" s="189">
        <v>99.5</v>
      </c>
      <c r="G186" s="188"/>
      <c r="H186" s="188">
        <v>158</v>
      </c>
      <c r="I186" s="190">
        <v>158</v>
      </c>
      <c r="J186" s="191" t="s">
        <v>675</v>
      </c>
      <c r="K186" s="192">
        <v>58.5</v>
      </c>
      <c r="L186" s="193">
        <v>0.58793969849246197</v>
      </c>
      <c r="M186" s="188" t="s">
        <v>586</v>
      </c>
      <c r="N186" s="194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82</v>
      </c>
      <c r="B187" s="186">
        <v>42786</v>
      </c>
      <c r="C187" s="186"/>
      <c r="D187" s="187" t="s">
        <v>184</v>
      </c>
      <c r="E187" s="188" t="s">
        <v>617</v>
      </c>
      <c r="F187" s="189">
        <v>140.5</v>
      </c>
      <c r="G187" s="188"/>
      <c r="H187" s="188">
        <v>220</v>
      </c>
      <c r="I187" s="190">
        <v>220</v>
      </c>
      <c r="J187" s="191" t="s">
        <v>675</v>
      </c>
      <c r="K187" s="192">
        <f>H187-F187</f>
        <v>79.5</v>
      </c>
      <c r="L187" s="193">
        <f>K187/F187</f>
        <v>0.5658362989323843</v>
      </c>
      <c r="M187" s="188" t="s">
        <v>586</v>
      </c>
      <c r="N187" s="194">
        <v>42864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83</v>
      </c>
      <c r="B188" s="186">
        <v>42786</v>
      </c>
      <c r="C188" s="186"/>
      <c r="D188" s="187" t="s">
        <v>729</v>
      </c>
      <c r="E188" s="188" t="s">
        <v>617</v>
      </c>
      <c r="F188" s="189">
        <v>202.5</v>
      </c>
      <c r="G188" s="188"/>
      <c r="H188" s="188">
        <v>234</v>
      </c>
      <c r="I188" s="190">
        <v>234</v>
      </c>
      <c r="J188" s="191" t="s">
        <v>675</v>
      </c>
      <c r="K188" s="192">
        <v>31.5</v>
      </c>
      <c r="L188" s="193">
        <v>0.155555555555556</v>
      </c>
      <c r="M188" s="188" t="s">
        <v>586</v>
      </c>
      <c r="N188" s="194">
        <v>42836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84</v>
      </c>
      <c r="B189" s="186">
        <v>42818</v>
      </c>
      <c r="C189" s="186"/>
      <c r="D189" s="187" t="s">
        <v>730</v>
      </c>
      <c r="E189" s="188" t="s">
        <v>617</v>
      </c>
      <c r="F189" s="189">
        <v>300.5</v>
      </c>
      <c r="G189" s="188"/>
      <c r="H189" s="188">
        <v>417.5</v>
      </c>
      <c r="I189" s="190">
        <v>420</v>
      </c>
      <c r="J189" s="191" t="s">
        <v>731</v>
      </c>
      <c r="K189" s="192">
        <f>H189-F189</f>
        <v>117</v>
      </c>
      <c r="L189" s="193">
        <f>K189/F189</f>
        <v>0.38935108153078202</v>
      </c>
      <c r="M189" s="188" t="s">
        <v>586</v>
      </c>
      <c r="N189" s="194">
        <v>43070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85</v>
      </c>
      <c r="B190" s="186">
        <v>42818</v>
      </c>
      <c r="C190" s="186"/>
      <c r="D190" s="187" t="s">
        <v>705</v>
      </c>
      <c r="E190" s="188" t="s">
        <v>617</v>
      </c>
      <c r="F190" s="189">
        <v>850</v>
      </c>
      <c r="G190" s="188"/>
      <c r="H190" s="188">
        <v>1042.5</v>
      </c>
      <c r="I190" s="190">
        <v>1023</v>
      </c>
      <c r="J190" s="191" t="s">
        <v>732</v>
      </c>
      <c r="K190" s="192">
        <v>192.5</v>
      </c>
      <c r="L190" s="193">
        <v>0.22647058823529401</v>
      </c>
      <c r="M190" s="188" t="s">
        <v>586</v>
      </c>
      <c r="N190" s="194">
        <v>42830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86</v>
      </c>
      <c r="B191" s="186">
        <v>42830</v>
      </c>
      <c r="C191" s="186"/>
      <c r="D191" s="187" t="s">
        <v>486</v>
      </c>
      <c r="E191" s="188" t="s">
        <v>617</v>
      </c>
      <c r="F191" s="189">
        <v>785</v>
      </c>
      <c r="G191" s="188"/>
      <c r="H191" s="188">
        <v>930</v>
      </c>
      <c r="I191" s="190">
        <v>920</v>
      </c>
      <c r="J191" s="191" t="s">
        <v>733</v>
      </c>
      <c r="K191" s="192">
        <f>H191-F191</f>
        <v>145</v>
      </c>
      <c r="L191" s="193">
        <f>K191/F191</f>
        <v>0.18471337579617833</v>
      </c>
      <c r="M191" s="188" t="s">
        <v>586</v>
      </c>
      <c r="N191" s="194">
        <v>42976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87</v>
      </c>
      <c r="B192" s="196">
        <v>42831</v>
      </c>
      <c r="C192" s="196"/>
      <c r="D192" s="197" t="s">
        <v>734</v>
      </c>
      <c r="E192" s="198" t="s">
        <v>617</v>
      </c>
      <c r="F192" s="199">
        <v>40</v>
      </c>
      <c r="G192" s="199"/>
      <c r="H192" s="200">
        <v>13.1</v>
      </c>
      <c r="I192" s="200">
        <v>60</v>
      </c>
      <c r="J192" s="201" t="s">
        <v>735</v>
      </c>
      <c r="K192" s="202">
        <v>-26.9</v>
      </c>
      <c r="L192" s="203">
        <v>-0.67249999999999999</v>
      </c>
      <c r="M192" s="199" t="s">
        <v>598</v>
      </c>
      <c r="N192" s="19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88</v>
      </c>
      <c r="B193" s="186">
        <v>42837</v>
      </c>
      <c r="C193" s="186"/>
      <c r="D193" s="187" t="s">
        <v>93</v>
      </c>
      <c r="E193" s="188" t="s">
        <v>617</v>
      </c>
      <c r="F193" s="189">
        <v>289.5</v>
      </c>
      <c r="G193" s="188"/>
      <c r="H193" s="188">
        <v>354</v>
      </c>
      <c r="I193" s="190">
        <v>360</v>
      </c>
      <c r="J193" s="191" t="s">
        <v>736</v>
      </c>
      <c r="K193" s="192">
        <f t="shared" ref="K193:K201" si="65">H193-F193</f>
        <v>64.5</v>
      </c>
      <c r="L193" s="193">
        <f t="shared" ref="L193:L201" si="66">K193/F193</f>
        <v>0.22279792746113988</v>
      </c>
      <c r="M193" s="188" t="s">
        <v>586</v>
      </c>
      <c r="N193" s="194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89</v>
      </c>
      <c r="B194" s="186">
        <v>42845</v>
      </c>
      <c r="C194" s="186"/>
      <c r="D194" s="187" t="s">
        <v>425</v>
      </c>
      <c r="E194" s="188" t="s">
        <v>617</v>
      </c>
      <c r="F194" s="189">
        <v>700</v>
      </c>
      <c r="G194" s="188"/>
      <c r="H194" s="188">
        <v>840</v>
      </c>
      <c r="I194" s="190">
        <v>840</v>
      </c>
      <c r="J194" s="191" t="s">
        <v>737</v>
      </c>
      <c r="K194" s="192">
        <f t="shared" si="65"/>
        <v>140</v>
      </c>
      <c r="L194" s="193">
        <f t="shared" si="66"/>
        <v>0.2</v>
      </c>
      <c r="M194" s="188" t="s">
        <v>586</v>
      </c>
      <c r="N194" s="194">
        <v>42893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90</v>
      </c>
      <c r="B195" s="186">
        <v>42887</v>
      </c>
      <c r="C195" s="186"/>
      <c r="D195" s="187" t="s">
        <v>738</v>
      </c>
      <c r="E195" s="188" t="s">
        <v>617</v>
      </c>
      <c r="F195" s="189">
        <v>130</v>
      </c>
      <c r="G195" s="188"/>
      <c r="H195" s="188">
        <v>144.25</v>
      </c>
      <c r="I195" s="190">
        <v>170</v>
      </c>
      <c r="J195" s="191" t="s">
        <v>739</v>
      </c>
      <c r="K195" s="192">
        <f t="shared" si="65"/>
        <v>14.25</v>
      </c>
      <c r="L195" s="193">
        <f t="shared" si="66"/>
        <v>0.10961538461538461</v>
      </c>
      <c r="M195" s="188" t="s">
        <v>586</v>
      </c>
      <c r="N195" s="194">
        <v>43675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91</v>
      </c>
      <c r="B196" s="186">
        <v>42901</v>
      </c>
      <c r="C196" s="186"/>
      <c r="D196" s="187" t="s">
        <v>740</v>
      </c>
      <c r="E196" s="188" t="s">
        <v>617</v>
      </c>
      <c r="F196" s="189">
        <v>214.5</v>
      </c>
      <c r="G196" s="188"/>
      <c r="H196" s="188">
        <v>262</v>
      </c>
      <c r="I196" s="190">
        <v>262</v>
      </c>
      <c r="J196" s="191" t="s">
        <v>741</v>
      </c>
      <c r="K196" s="192">
        <f t="shared" si="65"/>
        <v>47.5</v>
      </c>
      <c r="L196" s="193">
        <f t="shared" si="66"/>
        <v>0.22144522144522144</v>
      </c>
      <c r="M196" s="188" t="s">
        <v>586</v>
      </c>
      <c r="N196" s="194">
        <v>42977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92</v>
      </c>
      <c r="B197" s="217">
        <v>42933</v>
      </c>
      <c r="C197" s="217"/>
      <c r="D197" s="218" t="s">
        <v>742</v>
      </c>
      <c r="E197" s="219" t="s">
        <v>617</v>
      </c>
      <c r="F197" s="220">
        <v>370</v>
      </c>
      <c r="G197" s="219"/>
      <c r="H197" s="219">
        <v>447.5</v>
      </c>
      <c r="I197" s="221">
        <v>450</v>
      </c>
      <c r="J197" s="222" t="s">
        <v>675</v>
      </c>
      <c r="K197" s="192">
        <f t="shared" si="65"/>
        <v>77.5</v>
      </c>
      <c r="L197" s="223">
        <f t="shared" si="66"/>
        <v>0.20945945945945946</v>
      </c>
      <c r="M197" s="219" t="s">
        <v>586</v>
      </c>
      <c r="N197" s="224">
        <v>43035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93</v>
      </c>
      <c r="B198" s="217">
        <v>42943</v>
      </c>
      <c r="C198" s="217"/>
      <c r="D198" s="218" t="s">
        <v>182</v>
      </c>
      <c r="E198" s="219" t="s">
        <v>617</v>
      </c>
      <c r="F198" s="220">
        <v>657.5</v>
      </c>
      <c r="G198" s="219"/>
      <c r="H198" s="219">
        <v>825</v>
      </c>
      <c r="I198" s="221">
        <v>820</v>
      </c>
      <c r="J198" s="222" t="s">
        <v>675</v>
      </c>
      <c r="K198" s="192">
        <f t="shared" si="65"/>
        <v>167.5</v>
      </c>
      <c r="L198" s="223">
        <f t="shared" si="66"/>
        <v>0.25475285171102663</v>
      </c>
      <c r="M198" s="219" t="s">
        <v>586</v>
      </c>
      <c r="N198" s="224">
        <v>43090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94</v>
      </c>
      <c r="B199" s="186">
        <v>42964</v>
      </c>
      <c r="C199" s="186"/>
      <c r="D199" s="187" t="s">
        <v>360</v>
      </c>
      <c r="E199" s="188" t="s">
        <v>617</v>
      </c>
      <c r="F199" s="189">
        <v>605</v>
      </c>
      <c r="G199" s="188"/>
      <c r="H199" s="188">
        <v>750</v>
      </c>
      <c r="I199" s="190">
        <v>750</v>
      </c>
      <c r="J199" s="191" t="s">
        <v>733</v>
      </c>
      <c r="K199" s="192">
        <f t="shared" si="65"/>
        <v>145</v>
      </c>
      <c r="L199" s="193">
        <f t="shared" si="66"/>
        <v>0.23966942148760331</v>
      </c>
      <c r="M199" s="188" t="s">
        <v>586</v>
      </c>
      <c r="N199" s="194">
        <v>43027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95</v>
      </c>
      <c r="B200" s="196">
        <v>42979</v>
      </c>
      <c r="C200" s="196"/>
      <c r="D200" s="204" t="s">
        <v>743</v>
      </c>
      <c r="E200" s="199" t="s">
        <v>617</v>
      </c>
      <c r="F200" s="199">
        <v>255</v>
      </c>
      <c r="G200" s="200"/>
      <c r="H200" s="200">
        <v>217.25</v>
      </c>
      <c r="I200" s="200">
        <v>320</v>
      </c>
      <c r="J200" s="201" t="s">
        <v>744</v>
      </c>
      <c r="K200" s="202">
        <f t="shared" si="65"/>
        <v>-37.75</v>
      </c>
      <c r="L200" s="205">
        <f t="shared" si="66"/>
        <v>-0.14803921568627451</v>
      </c>
      <c r="M200" s="199" t="s">
        <v>598</v>
      </c>
      <c r="N200" s="196">
        <v>43661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96</v>
      </c>
      <c r="B201" s="186">
        <v>42997</v>
      </c>
      <c r="C201" s="186"/>
      <c r="D201" s="187" t="s">
        <v>745</v>
      </c>
      <c r="E201" s="188" t="s">
        <v>617</v>
      </c>
      <c r="F201" s="189">
        <v>215</v>
      </c>
      <c r="G201" s="188"/>
      <c r="H201" s="188">
        <v>258</v>
      </c>
      <c r="I201" s="190">
        <v>258</v>
      </c>
      <c r="J201" s="191" t="s">
        <v>675</v>
      </c>
      <c r="K201" s="192">
        <f t="shared" si="65"/>
        <v>43</v>
      </c>
      <c r="L201" s="193">
        <f t="shared" si="66"/>
        <v>0.2</v>
      </c>
      <c r="M201" s="188" t="s">
        <v>586</v>
      </c>
      <c r="N201" s="194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97</v>
      </c>
      <c r="B202" s="186">
        <v>42997</v>
      </c>
      <c r="C202" s="186"/>
      <c r="D202" s="187" t="s">
        <v>745</v>
      </c>
      <c r="E202" s="188" t="s">
        <v>617</v>
      </c>
      <c r="F202" s="189">
        <v>215</v>
      </c>
      <c r="G202" s="188"/>
      <c r="H202" s="188">
        <v>258</v>
      </c>
      <c r="I202" s="190">
        <v>258</v>
      </c>
      <c r="J202" s="222" t="s">
        <v>675</v>
      </c>
      <c r="K202" s="192">
        <v>43</v>
      </c>
      <c r="L202" s="193">
        <v>0.2</v>
      </c>
      <c r="M202" s="188" t="s">
        <v>586</v>
      </c>
      <c r="N202" s="194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98</v>
      </c>
      <c r="B203" s="217">
        <v>42998</v>
      </c>
      <c r="C203" s="217"/>
      <c r="D203" s="218" t="s">
        <v>746</v>
      </c>
      <c r="E203" s="219" t="s">
        <v>617</v>
      </c>
      <c r="F203" s="189">
        <v>75</v>
      </c>
      <c r="G203" s="219"/>
      <c r="H203" s="219">
        <v>90</v>
      </c>
      <c r="I203" s="221">
        <v>90</v>
      </c>
      <c r="J203" s="191" t="s">
        <v>747</v>
      </c>
      <c r="K203" s="192">
        <f t="shared" ref="K203:K208" si="67">H203-F203</f>
        <v>15</v>
      </c>
      <c r="L203" s="193">
        <f t="shared" ref="L203:L208" si="68">K203/F203</f>
        <v>0.2</v>
      </c>
      <c r="M203" s="188" t="s">
        <v>586</v>
      </c>
      <c r="N203" s="194">
        <v>43019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99</v>
      </c>
      <c r="B204" s="217">
        <v>43011</v>
      </c>
      <c r="C204" s="217"/>
      <c r="D204" s="218" t="s">
        <v>600</v>
      </c>
      <c r="E204" s="219" t="s">
        <v>617</v>
      </c>
      <c r="F204" s="220">
        <v>315</v>
      </c>
      <c r="G204" s="219"/>
      <c r="H204" s="219">
        <v>392</v>
      </c>
      <c r="I204" s="221">
        <v>384</v>
      </c>
      <c r="J204" s="222" t="s">
        <v>748</v>
      </c>
      <c r="K204" s="192">
        <f t="shared" si="67"/>
        <v>77</v>
      </c>
      <c r="L204" s="223">
        <f t="shared" si="68"/>
        <v>0.24444444444444444</v>
      </c>
      <c r="M204" s="219" t="s">
        <v>586</v>
      </c>
      <c r="N204" s="224">
        <v>43017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100</v>
      </c>
      <c r="B205" s="217">
        <v>43013</v>
      </c>
      <c r="C205" s="217"/>
      <c r="D205" s="218" t="s">
        <v>460</v>
      </c>
      <c r="E205" s="219" t="s">
        <v>617</v>
      </c>
      <c r="F205" s="220">
        <v>145</v>
      </c>
      <c r="G205" s="219"/>
      <c r="H205" s="219">
        <v>179</v>
      </c>
      <c r="I205" s="221">
        <v>180</v>
      </c>
      <c r="J205" s="222" t="s">
        <v>749</v>
      </c>
      <c r="K205" s="192">
        <f t="shared" si="67"/>
        <v>34</v>
      </c>
      <c r="L205" s="223">
        <f t="shared" si="68"/>
        <v>0.23448275862068965</v>
      </c>
      <c r="M205" s="219" t="s">
        <v>586</v>
      </c>
      <c r="N205" s="224">
        <v>43025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101</v>
      </c>
      <c r="B206" s="217">
        <v>43014</v>
      </c>
      <c r="C206" s="217"/>
      <c r="D206" s="218" t="s">
        <v>334</v>
      </c>
      <c r="E206" s="219" t="s">
        <v>617</v>
      </c>
      <c r="F206" s="220">
        <v>256</v>
      </c>
      <c r="G206" s="219"/>
      <c r="H206" s="219">
        <v>323</v>
      </c>
      <c r="I206" s="221">
        <v>320</v>
      </c>
      <c r="J206" s="222" t="s">
        <v>675</v>
      </c>
      <c r="K206" s="192">
        <f t="shared" si="67"/>
        <v>67</v>
      </c>
      <c r="L206" s="223">
        <f t="shared" si="68"/>
        <v>0.26171875</v>
      </c>
      <c r="M206" s="219" t="s">
        <v>586</v>
      </c>
      <c r="N206" s="224">
        <v>43067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102</v>
      </c>
      <c r="B207" s="217">
        <v>43017</v>
      </c>
      <c r="C207" s="217"/>
      <c r="D207" s="218" t="s">
        <v>350</v>
      </c>
      <c r="E207" s="219" t="s">
        <v>617</v>
      </c>
      <c r="F207" s="220">
        <v>137.5</v>
      </c>
      <c r="G207" s="219"/>
      <c r="H207" s="219">
        <v>184</v>
      </c>
      <c r="I207" s="221">
        <v>183</v>
      </c>
      <c r="J207" s="222" t="s">
        <v>750</v>
      </c>
      <c r="K207" s="192">
        <f t="shared" si="67"/>
        <v>46.5</v>
      </c>
      <c r="L207" s="223">
        <f t="shared" si="68"/>
        <v>0.33818181818181819</v>
      </c>
      <c r="M207" s="219" t="s">
        <v>586</v>
      </c>
      <c r="N207" s="224">
        <v>43108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103</v>
      </c>
      <c r="B208" s="217">
        <v>43018</v>
      </c>
      <c r="C208" s="217"/>
      <c r="D208" s="218" t="s">
        <v>751</v>
      </c>
      <c r="E208" s="219" t="s">
        <v>617</v>
      </c>
      <c r="F208" s="220">
        <v>125.5</v>
      </c>
      <c r="G208" s="219"/>
      <c r="H208" s="219">
        <v>158</v>
      </c>
      <c r="I208" s="221">
        <v>155</v>
      </c>
      <c r="J208" s="222" t="s">
        <v>752</v>
      </c>
      <c r="K208" s="192">
        <f t="shared" si="67"/>
        <v>32.5</v>
      </c>
      <c r="L208" s="223">
        <f t="shared" si="68"/>
        <v>0.25896414342629481</v>
      </c>
      <c r="M208" s="219" t="s">
        <v>586</v>
      </c>
      <c r="N208" s="224">
        <v>43067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104</v>
      </c>
      <c r="B209" s="217">
        <v>43018</v>
      </c>
      <c r="C209" s="217"/>
      <c r="D209" s="218" t="s">
        <v>753</v>
      </c>
      <c r="E209" s="219" t="s">
        <v>617</v>
      </c>
      <c r="F209" s="220">
        <v>895</v>
      </c>
      <c r="G209" s="219"/>
      <c r="H209" s="219">
        <v>1122.5</v>
      </c>
      <c r="I209" s="221">
        <v>1078</v>
      </c>
      <c r="J209" s="222" t="s">
        <v>754</v>
      </c>
      <c r="K209" s="192">
        <v>227.5</v>
      </c>
      <c r="L209" s="223">
        <v>0.25418994413407803</v>
      </c>
      <c r="M209" s="219" t="s">
        <v>586</v>
      </c>
      <c r="N209" s="224">
        <v>43117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105</v>
      </c>
      <c r="B210" s="217">
        <v>43020</v>
      </c>
      <c r="C210" s="217"/>
      <c r="D210" s="218" t="s">
        <v>343</v>
      </c>
      <c r="E210" s="219" t="s">
        <v>617</v>
      </c>
      <c r="F210" s="220">
        <v>525</v>
      </c>
      <c r="G210" s="219"/>
      <c r="H210" s="219">
        <v>629</v>
      </c>
      <c r="I210" s="221">
        <v>629</v>
      </c>
      <c r="J210" s="222" t="s">
        <v>675</v>
      </c>
      <c r="K210" s="192">
        <v>104</v>
      </c>
      <c r="L210" s="223">
        <v>0.19809523809523799</v>
      </c>
      <c r="M210" s="219" t="s">
        <v>586</v>
      </c>
      <c r="N210" s="224">
        <v>43119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106</v>
      </c>
      <c r="B211" s="217">
        <v>43046</v>
      </c>
      <c r="C211" s="217"/>
      <c r="D211" s="218" t="s">
        <v>385</v>
      </c>
      <c r="E211" s="219" t="s">
        <v>617</v>
      </c>
      <c r="F211" s="220">
        <v>740</v>
      </c>
      <c r="G211" s="219"/>
      <c r="H211" s="219">
        <v>892.5</v>
      </c>
      <c r="I211" s="221">
        <v>900</v>
      </c>
      <c r="J211" s="222" t="s">
        <v>755</v>
      </c>
      <c r="K211" s="192">
        <f>H211-F211</f>
        <v>152.5</v>
      </c>
      <c r="L211" s="223">
        <f>K211/F211</f>
        <v>0.20608108108108109</v>
      </c>
      <c r="M211" s="219" t="s">
        <v>586</v>
      </c>
      <c r="N211" s="224">
        <v>43052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107</v>
      </c>
      <c r="B212" s="186">
        <v>43073</v>
      </c>
      <c r="C212" s="186"/>
      <c r="D212" s="187" t="s">
        <v>756</v>
      </c>
      <c r="E212" s="188" t="s">
        <v>617</v>
      </c>
      <c r="F212" s="189">
        <v>118.5</v>
      </c>
      <c r="G212" s="188"/>
      <c r="H212" s="188">
        <v>143.5</v>
      </c>
      <c r="I212" s="190">
        <v>145</v>
      </c>
      <c r="J212" s="191" t="s">
        <v>607</v>
      </c>
      <c r="K212" s="192">
        <f>H212-F212</f>
        <v>25</v>
      </c>
      <c r="L212" s="193">
        <f>K212/F212</f>
        <v>0.2109704641350211</v>
      </c>
      <c r="M212" s="188" t="s">
        <v>586</v>
      </c>
      <c r="N212" s="194">
        <v>43097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5">
        <v>108</v>
      </c>
      <c r="B213" s="196">
        <v>43090</v>
      </c>
      <c r="C213" s="196"/>
      <c r="D213" s="197" t="s">
        <v>431</v>
      </c>
      <c r="E213" s="198" t="s">
        <v>617</v>
      </c>
      <c r="F213" s="199">
        <v>715</v>
      </c>
      <c r="G213" s="199"/>
      <c r="H213" s="200">
        <v>500</v>
      </c>
      <c r="I213" s="200">
        <v>872</v>
      </c>
      <c r="J213" s="201" t="s">
        <v>757</v>
      </c>
      <c r="K213" s="202">
        <f>H213-F213</f>
        <v>-215</v>
      </c>
      <c r="L213" s="203">
        <f>K213/F213</f>
        <v>-0.30069930069930068</v>
      </c>
      <c r="M213" s="199" t="s">
        <v>598</v>
      </c>
      <c r="N213" s="196">
        <v>43670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109</v>
      </c>
      <c r="B214" s="186">
        <v>43098</v>
      </c>
      <c r="C214" s="186"/>
      <c r="D214" s="187" t="s">
        <v>600</v>
      </c>
      <c r="E214" s="188" t="s">
        <v>617</v>
      </c>
      <c r="F214" s="189">
        <v>435</v>
      </c>
      <c r="G214" s="188"/>
      <c r="H214" s="188">
        <v>542.5</v>
      </c>
      <c r="I214" s="190">
        <v>539</v>
      </c>
      <c r="J214" s="191" t="s">
        <v>675</v>
      </c>
      <c r="K214" s="192">
        <v>107.5</v>
      </c>
      <c r="L214" s="193">
        <v>0.247126436781609</v>
      </c>
      <c r="M214" s="188" t="s">
        <v>586</v>
      </c>
      <c r="N214" s="194">
        <v>43206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110</v>
      </c>
      <c r="B215" s="186">
        <v>43098</v>
      </c>
      <c r="C215" s="186"/>
      <c r="D215" s="187" t="s">
        <v>558</v>
      </c>
      <c r="E215" s="188" t="s">
        <v>617</v>
      </c>
      <c r="F215" s="189">
        <v>885</v>
      </c>
      <c r="G215" s="188"/>
      <c r="H215" s="188">
        <v>1090</v>
      </c>
      <c r="I215" s="190">
        <v>1084</v>
      </c>
      <c r="J215" s="191" t="s">
        <v>675</v>
      </c>
      <c r="K215" s="192">
        <v>205</v>
      </c>
      <c r="L215" s="193">
        <v>0.23163841807909599</v>
      </c>
      <c r="M215" s="188" t="s">
        <v>586</v>
      </c>
      <c r="N215" s="194">
        <v>43213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5">
        <v>111</v>
      </c>
      <c r="B216" s="226">
        <v>43192</v>
      </c>
      <c r="C216" s="226"/>
      <c r="D216" s="204" t="s">
        <v>758</v>
      </c>
      <c r="E216" s="199" t="s">
        <v>617</v>
      </c>
      <c r="F216" s="227">
        <v>478.5</v>
      </c>
      <c r="G216" s="199"/>
      <c r="H216" s="199">
        <v>442</v>
      </c>
      <c r="I216" s="200">
        <v>613</v>
      </c>
      <c r="J216" s="201" t="s">
        <v>759</v>
      </c>
      <c r="K216" s="202">
        <f>H216-F216</f>
        <v>-36.5</v>
      </c>
      <c r="L216" s="203">
        <f>K216/F216</f>
        <v>-7.6280041797283177E-2</v>
      </c>
      <c r="M216" s="199" t="s">
        <v>598</v>
      </c>
      <c r="N216" s="196">
        <v>43762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5">
        <v>112</v>
      </c>
      <c r="B217" s="196">
        <v>43194</v>
      </c>
      <c r="C217" s="196"/>
      <c r="D217" s="197" t="s">
        <v>760</v>
      </c>
      <c r="E217" s="198" t="s">
        <v>617</v>
      </c>
      <c r="F217" s="199">
        <f>141.5-7.3</f>
        <v>134.19999999999999</v>
      </c>
      <c r="G217" s="199"/>
      <c r="H217" s="200">
        <v>77</v>
      </c>
      <c r="I217" s="200">
        <v>180</v>
      </c>
      <c r="J217" s="201" t="s">
        <v>761</v>
      </c>
      <c r="K217" s="202">
        <f>H217-F217</f>
        <v>-57.199999999999989</v>
      </c>
      <c r="L217" s="203">
        <f>K217/F217</f>
        <v>-0.42622950819672129</v>
      </c>
      <c r="M217" s="199" t="s">
        <v>598</v>
      </c>
      <c r="N217" s="196">
        <v>43522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113</v>
      </c>
      <c r="B218" s="196">
        <v>43209</v>
      </c>
      <c r="C218" s="196"/>
      <c r="D218" s="197" t="s">
        <v>762</v>
      </c>
      <c r="E218" s="198" t="s">
        <v>617</v>
      </c>
      <c r="F218" s="199">
        <v>430</v>
      </c>
      <c r="G218" s="199"/>
      <c r="H218" s="200">
        <v>220</v>
      </c>
      <c r="I218" s="200">
        <v>537</v>
      </c>
      <c r="J218" s="201" t="s">
        <v>763</v>
      </c>
      <c r="K218" s="202">
        <f>H218-F218</f>
        <v>-210</v>
      </c>
      <c r="L218" s="203">
        <f>K218/F218</f>
        <v>-0.48837209302325579</v>
      </c>
      <c r="M218" s="199" t="s">
        <v>598</v>
      </c>
      <c r="N218" s="196">
        <v>43252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114</v>
      </c>
      <c r="B219" s="217">
        <v>43220</v>
      </c>
      <c r="C219" s="217"/>
      <c r="D219" s="218" t="s">
        <v>386</v>
      </c>
      <c r="E219" s="219" t="s">
        <v>617</v>
      </c>
      <c r="F219" s="219">
        <v>153.5</v>
      </c>
      <c r="G219" s="219"/>
      <c r="H219" s="219">
        <v>196</v>
      </c>
      <c r="I219" s="221">
        <v>196</v>
      </c>
      <c r="J219" s="191" t="s">
        <v>764</v>
      </c>
      <c r="K219" s="192">
        <f>H219-F219</f>
        <v>42.5</v>
      </c>
      <c r="L219" s="193">
        <f>K219/F219</f>
        <v>0.27687296416938112</v>
      </c>
      <c r="M219" s="188" t="s">
        <v>586</v>
      </c>
      <c r="N219" s="194">
        <v>43605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5">
        <v>115</v>
      </c>
      <c r="B220" s="196">
        <v>43306</v>
      </c>
      <c r="C220" s="196"/>
      <c r="D220" s="197" t="s">
        <v>734</v>
      </c>
      <c r="E220" s="198" t="s">
        <v>617</v>
      </c>
      <c r="F220" s="199">
        <v>27.5</v>
      </c>
      <c r="G220" s="199"/>
      <c r="H220" s="200">
        <v>13.1</v>
      </c>
      <c r="I220" s="200">
        <v>60</v>
      </c>
      <c r="J220" s="201" t="s">
        <v>765</v>
      </c>
      <c r="K220" s="202">
        <v>-14.4</v>
      </c>
      <c r="L220" s="203">
        <v>-0.52363636363636401</v>
      </c>
      <c r="M220" s="199" t="s">
        <v>598</v>
      </c>
      <c r="N220" s="196">
        <v>43138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5">
        <v>116</v>
      </c>
      <c r="B221" s="226">
        <v>43318</v>
      </c>
      <c r="C221" s="226"/>
      <c r="D221" s="204" t="s">
        <v>766</v>
      </c>
      <c r="E221" s="199" t="s">
        <v>617</v>
      </c>
      <c r="F221" s="199">
        <v>148.5</v>
      </c>
      <c r="G221" s="199"/>
      <c r="H221" s="199">
        <v>102</v>
      </c>
      <c r="I221" s="200">
        <v>182</v>
      </c>
      <c r="J221" s="201" t="s">
        <v>767</v>
      </c>
      <c r="K221" s="202">
        <f>H221-F221</f>
        <v>-46.5</v>
      </c>
      <c r="L221" s="203">
        <f>K221/F221</f>
        <v>-0.31313131313131315</v>
      </c>
      <c r="M221" s="199" t="s">
        <v>598</v>
      </c>
      <c r="N221" s="196">
        <v>43661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117</v>
      </c>
      <c r="B222" s="186">
        <v>43335</v>
      </c>
      <c r="C222" s="186"/>
      <c r="D222" s="187" t="s">
        <v>768</v>
      </c>
      <c r="E222" s="188" t="s">
        <v>617</v>
      </c>
      <c r="F222" s="219">
        <v>285</v>
      </c>
      <c r="G222" s="188"/>
      <c r="H222" s="188">
        <v>355</v>
      </c>
      <c r="I222" s="190">
        <v>364</v>
      </c>
      <c r="J222" s="191" t="s">
        <v>769</v>
      </c>
      <c r="K222" s="192">
        <v>70</v>
      </c>
      <c r="L222" s="193">
        <v>0.24561403508771901</v>
      </c>
      <c r="M222" s="188" t="s">
        <v>586</v>
      </c>
      <c r="N222" s="194">
        <v>43455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118</v>
      </c>
      <c r="B223" s="186">
        <v>43341</v>
      </c>
      <c r="C223" s="186"/>
      <c r="D223" s="187" t="s">
        <v>374</v>
      </c>
      <c r="E223" s="188" t="s">
        <v>617</v>
      </c>
      <c r="F223" s="219">
        <v>525</v>
      </c>
      <c r="G223" s="188"/>
      <c r="H223" s="188">
        <v>585</v>
      </c>
      <c r="I223" s="190">
        <v>635</v>
      </c>
      <c r="J223" s="191" t="s">
        <v>770</v>
      </c>
      <c r="K223" s="192">
        <f t="shared" ref="K223:K240" si="69">H223-F223</f>
        <v>60</v>
      </c>
      <c r="L223" s="193">
        <f t="shared" ref="L223:L240" si="70">K223/F223</f>
        <v>0.11428571428571428</v>
      </c>
      <c r="M223" s="188" t="s">
        <v>586</v>
      </c>
      <c r="N223" s="194">
        <v>43662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119</v>
      </c>
      <c r="B224" s="186">
        <v>43395</v>
      </c>
      <c r="C224" s="186"/>
      <c r="D224" s="187" t="s">
        <v>360</v>
      </c>
      <c r="E224" s="188" t="s">
        <v>617</v>
      </c>
      <c r="F224" s="219">
        <v>475</v>
      </c>
      <c r="G224" s="188"/>
      <c r="H224" s="188">
        <v>574</v>
      </c>
      <c r="I224" s="190">
        <v>570</v>
      </c>
      <c r="J224" s="191" t="s">
        <v>675</v>
      </c>
      <c r="K224" s="192">
        <f t="shared" si="69"/>
        <v>99</v>
      </c>
      <c r="L224" s="193">
        <f t="shared" si="70"/>
        <v>0.20842105263157895</v>
      </c>
      <c r="M224" s="188" t="s">
        <v>586</v>
      </c>
      <c r="N224" s="194">
        <v>43403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120</v>
      </c>
      <c r="B225" s="217">
        <v>43397</v>
      </c>
      <c r="C225" s="217"/>
      <c r="D225" s="218" t="s">
        <v>381</v>
      </c>
      <c r="E225" s="219" t="s">
        <v>617</v>
      </c>
      <c r="F225" s="219">
        <v>707.5</v>
      </c>
      <c r="G225" s="219"/>
      <c r="H225" s="219">
        <v>872</v>
      </c>
      <c r="I225" s="221">
        <v>872</v>
      </c>
      <c r="J225" s="222" t="s">
        <v>675</v>
      </c>
      <c r="K225" s="192">
        <f t="shared" si="69"/>
        <v>164.5</v>
      </c>
      <c r="L225" s="223">
        <f t="shared" si="70"/>
        <v>0.23250883392226149</v>
      </c>
      <c r="M225" s="219" t="s">
        <v>586</v>
      </c>
      <c r="N225" s="224">
        <v>43482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121</v>
      </c>
      <c r="B226" s="217">
        <v>43398</v>
      </c>
      <c r="C226" s="217"/>
      <c r="D226" s="218" t="s">
        <v>771</v>
      </c>
      <c r="E226" s="219" t="s">
        <v>617</v>
      </c>
      <c r="F226" s="219">
        <v>162</v>
      </c>
      <c r="G226" s="219"/>
      <c r="H226" s="219">
        <v>204</v>
      </c>
      <c r="I226" s="221">
        <v>209</v>
      </c>
      <c r="J226" s="222" t="s">
        <v>772</v>
      </c>
      <c r="K226" s="192">
        <f t="shared" si="69"/>
        <v>42</v>
      </c>
      <c r="L226" s="223">
        <f t="shared" si="70"/>
        <v>0.25925925925925924</v>
      </c>
      <c r="M226" s="219" t="s">
        <v>586</v>
      </c>
      <c r="N226" s="224">
        <v>43539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122</v>
      </c>
      <c r="B227" s="217">
        <v>43399</v>
      </c>
      <c r="C227" s="217"/>
      <c r="D227" s="218" t="s">
        <v>479</v>
      </c>
      <c r="E227" s="219" t="s">
        <v>617</v>
      </c>
      <c r="F227" s="219">
        <v>240</v>
      </c>
      <c r="G227" s="219"/>
      <c r="H227" s="219">
        <v>297</v>
      </c>
      <c r="I227" s="221">
        <v>297</v>
      </c>
      <c r="J227" s="222" t="s">
        <v>675</v>
      </c>
      <c r="K227" s="228">
        <f t="shared" si="69"/>
        <v>57</v>
      </c>
      <c r="L227" s="223">
        <f t="shared" si="70"/>
        <v>0.23749999999999999</v>
      </c>
      <c r="M227" s="219" t="s">
        <v>586</v>
      </c>
      <c r="N227" s="224">
        <v>43417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123</v>
      </c>
      <c r="B228" s="186">
        <v>43439</v>
      </c>
      <c r="C228" s="186"/>
      <c r="D228" s="187" t="s">
        <v>773</v>
      </c>
      <c r="E228" s="188" t="s">
        <v>617</v>
      </c>
      <c r="F228" s="188">
        <v>202.5</v>
      </c>
      <c r="G228" s="188"/>
      <c r="H228" s="188">
        <v>255</v>
      </c>
      <c r="I228" s="190">
        <v>252</v>
      </c>
      <c r="J228" s="191" t="s">
        <v>675</v>
      </c>
      <c r="K228" s="192">
        <f t="shared" si="69"/>
        <v>52.5</v>
      </c>
      <c r="L228" s="193">
        <f t="shared" si="70"/>
        <v>0.25925925925925924</v>
      </c>
      <c r="M228" s="188" t="s">
        <v>586</v>
      </c>
      <c r="N228" s="194">
        <v>43542</v>
      </c>
      <c r="O228" s="1"/>
      <c r="P228" s="1"/>
      <c r="Q228" s="1"/>
      <c r="R228" s="6" t="s">
        <v>774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124</v>
      </c>
      <c r="B229" s="217">
        <v>43465</v>
      </c>
      <c r="C229" s="186"/>
      <c r="D229" s="218" t="s">
        <v>413</v>
      </c>
      <c r="E229" s="219" t="s">
        <v>617</v>
      </c>
      <c r="F229" s="219">
        <v>710</v>
      </c>
      <c r="G229" s="219"/>
      <c r="H229" s="219">
        <v>866</v>
      </c>
      <c r="I229" s="221">
        <v>866</v>
      </c>
      <c r="J229" s="222" t="s">
        <v>675</v>
      </c>
      <c r="K229" s="192">
        <f t="shared" si="69"/>
        <v>156</v>
      </c>
      <c r="L229" s="193">
        <f t="shared" si="70"/>
        <v>0.21971830985915494</v>
      </c>
      <c r="M229" s="188" t="s">
        <v>586</v>
      </c>
      <c r="N229" s="194">
        <v>43553</v>
      </c>
      <c r="O229" s="1"/>
      <c r="P229" s="1"/>
      <c r="Q229" s="1"/>
      <c r="R229" s="6" t="s">
        <v>774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125</v>
      </c>
      <c r="B230" s="217">
        <v>43522</v>
      </c>
      <c r="C230" s="217"/>
      <c r="D230" s="218" t="s">
        <v>152</v>
      </c>
      <c r="E230" s="219" t="s">
        <v>617</v>
      </c>
      <c r="F230" s="219">
        <v>337.25</v>
      </c>
      <c r="G230" s="219"/>
      <c r="H230" s="219">
        <v>398.5</v>
      </c>
      <c r="I230" s="221">
        <v>411</v>
      </c>
      <c r="J230" s="191" t="s">
        <v>775</v>
      </c>
      <c r="K230" s="192">
        <f t="shared" si="69"/>
        <v>61.25</v>
      </c>
      <c r="L230" s="193">
        <f t="shared" si="70"/>
        <v>0.1816160118606375</v>
      </c>
      <c r="M230" s="188" t="s">
        <v>586</v>
      </c>
      <c r="N230" s="194">
        <v>43760</v>
      </c>
      <c r="O230" s="1"/>
      <c r="P230" s="1"/>
      <c r="Q230" s="1"/>
      <c r="R230" s="6" t="s">
        <v>774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126</v>
      </c>
      <c r="B231" s="230">
        <v>43559</v>
      </c>
      <c r="C231" s="230"/>
      <c r="D231" s="231" t="s">
        <v>776</v>
      </c>
      <c r="E231" s="232" t="s">
        <v>617</v>
      </c>
      <c r="F231" s="232">
        <v>130</v>
      </c>
      <c r="G231" s="232"/>
      <c r="H231" s="232">
        <v>65</v>
      </c>
      <c r="I231" s="233">
        <v>158</v>
      </c>
      <c r="J231" s="201" t="s">
        <v>777</v>
      </c>
      <c r="K231" s="202">
        <f t="shared" si="69"/>
        <v>-65</v>
      </c>
      <c r="L231" s="203">
        <f t="shared" si="70"/>
        <v>-0.5</v>
      </c>
      <c r="M231" s="199" t="s">
        <v>598</v>
      </c>
      <c r="N231" s="196">
        <v>43726</v>
      </c>
      <c r="O231" s="1"/>
      <c r="P231" s="1"/>
      <c r="Q231" s="1"/>
      <c r="R231" s="6" t="s">
        <v>778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127</v>
      </c>
      <c r="B232" s="217">
        <v>43017</v>
      </c>
      <c r="C232" s="217"/>
      <c r="D232" s="218" t="s">
        <v>184</v>
      </c>
      <c r="E232" s="219" t="s">
        <v>617</v>
      </c>
      <c r="F232" s="219">
        <v>141.5</v>
      </c>
      <c r="G232" s="219"/>
      <c r="H232" s="219">
        <v>183.5</v>
      </c>
      <c r="I232" s="221">
        <v>210</v>
      </c>
      <c r="J232" s="191" t="s">
        <v>772</v>
      </c>
      <c r="K232" s="192">
        <f t="shared" si="69"/>
        <v>42</v>
      </c>
      <c r="L232" s="193">
        <f t="shared" si="70"/>
        <v>0.29681978798586572</v>
      </c>
      <c r="M232" s="188" t="s">
        <v>586</v>
      </c>
      <c r="N232" s="194">
        <v>43042</v>
      </c>
      <c r="O232" s="1"/>
      <c r="P232" s="1"/>
      <c r="Q232" s="1"/>
      <c r="R232" s="6" t="s">
        <v>778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9">
        <v>128</v>
      </c>
      <c r="B233" s="230">
        <v>43074</v>
      </c>
      <c r="C233" s="230"/>
      <c r="D233" s="231" t="s">
        <v>779</v>
      </c>
      <c r="E233" s="232" t="s">
        <v>617</v>
      </c>
      <c r="F233" s="227">
        <v>172</v>
      </c>
      <c r="G233" s="232"/>
      <c r="H233" s="232">
        <v>155.25</v>
      </c>
      <c r="I233" s="233">
        <v>230</v>
      </c>
      <c r="J233" s="201" t="s">
        <v>780</v>
      </c>
      <c r="K233" s="202">
        <f t="shared" si="69"/>
        <v>-16.75</v>
      </c>
      <c r="L233" s="203">
        <f t="shared" si="70"/>
        <v>-9.7383720930232565E-2</v>
      </c>
      <c r="M233" s="199" t="s">
        <v>598</v>
      </c>
      <c r="N233" s="196">
        <v>43787</v>
      </c>
      <c r="O233" s="1"/>
      <c r="P233" s="1"/>
      <c r="Q233" s="1"/>
      <c r="R233" s="6" t="s">
        <v>778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129</v>
      </c>
      <c r="B234" s="217">
        <v>43398</v>
      </c>
      <c r="C234" s="217"/>
      <c r="D234" s="218" t="s">
        <v>107</v>
      </c>
      <c r="E234" s="219" t="s">
        <v>617</v>
      </c>
      <c r="F234" s="219">
        <v>698.5</v>
      </c>
      <c r="G234" s="219"/>
      <c r="H234" s="219">
        <v>890</v>
      </c>
      <c r="I234" s="221">
        <v>890</v>
      </c>
      <c r="J234" s="191" t="s">
        <v>848</v>
      </c>
      <c r="K234" s="192">
        <f t="shared" si="69"/>
        <v>191.5</v>
      </c>
      <c r="L234" s="193">
        <f t="shared" si="70"/>
        <v>0.27415891195418757</v>
      </c>
      <c r="M234" s="188" t="s">
        <v>586</v>
      </c>
      <c r="N234" s="194">
        <v>44328</v>
      </c>
      <c r="O234" s="1"/>
      <c r="P234" s="1"/>
      <c r="Q234" s="1"/>
      <c r="R234" s="6" t="s">
        <v>774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130</v>
      </c>
      <c r="B235" s="217">
        <v>42877</v>
      </c>
      <c r="C235" s="217"/>
      <c r="D235" s="218" t="s">
        <v>373</v>
      </c>
      <c r="E235" s="219" t="s">
        <v>617</v>
      </c>
      <c r="F235" s="219">
        <v>127.6</v>
      </c>
      <c r="G235" s="219"/>
      <c r="H235" s="219">
        <v>138</v>
      </c>
      <c r="I235" s="221">
        <v>190</v>
      </c>
      <c r="J235" s="191" t="s">
        <v>781</v>
      </c>
      <c r="K235" s="192">
        <f t="shared" si="69"/>
        <v>10.400000000000006</v>
      </c>
      <c r="L235" s="193">
        <f t="shared" si="70"/>
        <v>8.1504702194357417E-2</v>
      </c>
      <c r="M235" s="188" t="s">
        <v>586</v>
      </c>
      <c r="N235" s="194">
        <v>43774</v>
      </c>
      <c r="O235" s="1"/>
      <c r="P235" s="1"/>
      <c r="Q235" s="1"/>
      <c r="R235" s="6" t="s">
        <v>778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131</v>
      </c>
      <c r="B236" s="217">
        <v>43158</v>
      </c>
      <c r="C236" s="217"/>
      <c r="D236" s="218" t="s">
        <v>782</v>
      </c>
      <c r="E236" s="219" t="s">
        <v>617</v>
      </c>
      <c r="F236" s="219">
        <v>317</v>
      </c>
      <c r="G236" s="219"/>
      <c r="H236" s="219">
        <v>382.5</v>
      </c>
      <c r="I236" s="221">
        <v>398</v>
      </c>
      <c r="J236" s="191" t="s">
        <v>783</v>
      </c>
      <c r="K236" s="192">
        <f t="shared" si="69"/>
        <v>65.5</v>
      </c>
      <c r="L236" s="193">
        <f t="shared" si="70"/>
        <v>0.20662460567823343</v>
      </c>
      <c r="M236" s="188" t="s">
        <v>586</v>
      </c>
      <c r="N236" s="194">
        <v>44238</v>
      </c>
      <c r="O236" s="1"/>
      <c r="P236" s="1"/>
      <c r="Q236" s="1"/>
      <c r="R236" s="6" t="s">
        <v>778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132</v>
      </c>
      <c r="B237" s="230">
        <v>43164</v>
      </c>
      <c r="C237" s="230"/>
      <c r="D237" s="231" t="s">
        <v>144</v>
      </c>
      <c r="E237" s="232" t="s">
        <v>617</v>
      </c>
      <c r="F237" s="227">
        <f>510-14.4</f>
        <v>495.6</v>
      </c>
      <c r="G237" s="232"/>
      <c r="H237" s="232">
        <v>350</v>
      </c>
      <c r="I237" s="233">
        <v>672</v>
      </c>
      <c r="J237" s="201" t="s">
        <v>784</v>
      </c>
      <c r="K237" s="202">
        <f t="shared" si="69"/>
        <v>-145.60000000000002</v>
      </c>
      <c r="L237" s="203">
        <f t="shared" si="70"/>
        <v>-0.29378531073446329</v>
      </c>
      <c r="M237" s="199" t="s">
        <v>598</v>
      </c>
      <c r="N237" s="196">
        <v>43887</v>
      </c>
      <c r="O237" s="1"/>
      <c r="P237" s="1"/>
      <c r="Q237" s="1"/>
      <c r="R237" s="6" t="s">
        <v>774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133</v>
      </c>
      <c r="B238" s="230">
        <v>43237</v>
      </c>
      <c r="C238" s="230"/>
      <c r="D238" s="231" t="s">
        <v>471</v>
      </c>
      <c r="E238" s="232" t="s">
        <v>617</v>
      </c>
      <c r="F238" s="227">
        <v>230.3</v>
      </c>
      <c r="G238" s="232"/>
      <c r="H238" s="232">
        <v>102.5</v>
      </c>
      <c r="I238" s="233">
        <v>348</v>
      </c>
      <c r="J238" s="201" t="s">
        <v>785</v>
      </c>
      <c r="K238" s="202">
        <f t="shared" si="69"/>
        <v>-127.80000000000001</v>
      </c>
      <c r="L238" s="203">
        <f t="shared" si="70"/>
        <v>-0.55492835432045162</v>
      </c>
      <c r="M238" s="199" t="s">
        <v>598</v>
      </c>
      <c r="N238" s="196">
        <v>43896</v>
      </c>
      <c r="O238" s="1"/>
      <c r="P238" s="1"/>
      <c r="Q238" s="1"/>
      <c r="R238" s="6" t="s">
        <v>774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134</v>
      </c>
      <c r="B239" s="217">
        <v>43258</v>
      </c>
      <c r="C239" s="217"/>
      <c r="D239" s="218" t="s">
        <v>436</v>
      </c>
      <c r="E239" s="219" t="s">
        <v>617</v>
      </c>
      <c r="F239" s="219">
        <f>342.5-5.1</f>
        <v>337.4</v>
      </c>
      <c r="G239" s="219"/>
      <c r="H239" s="219">
        <v>412.5</v>
      </c>
      <c r="I239" s="221">
        <v>439</v>
      </c>
      <c r="J239" s="191" t="s">
        <v>786</v>
      </c>
      <c r="K239" s="192">
        <f t="shared" si="69"/>
        <v>75.100000000000023</v>
      </c>
      <c r="L239" s="193">
        <f t="shared" si="70"/>
        <v>0.22258446947243635</v>
      </c>
      <c r="M239" s="188" t="s">
        <v>586</v>
      </c>
      <c r="N239" s="194">
        <v>44230</v>
      </c>
      <c r="O239" s="1"/>
      <c r="P239" s="1"/>
      <c r="Q239" s="1"/>
      <c r="R239" s="6" t="s">
        <v>778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0">
        <v>135</v>
      </c>
      <c r="B240" s="209">
        <v>43285</v>
      </c>
      <c r="C240" s="209"/>
      <c r="D240" s="210" t="s">
        <v>55</v>
      </c>
      <c r="E240" s="211" t="s">
        <v>617</v>
      </c>
      <c r="F240" s="211">
        <f>127.5-5.53</f>
        <v>121.97</v>
      </c>
      <c r="G240" s="212"/>
      <c r="H240" s="212">
        <v>122.5</v>
      </c>
      <c r="I240" s="212">
        <v>170</v>
      </c>
      <c r="J240" s="213" t="s">
        <v>815</v>
      </c>
      <c r="K240" s="214">
        <f t="shared" si="69"/>
        <v>0.53000000000000114</v>
      </c>
      <c r="L240" s="215">
        <f t="shared" si="70"/>
        <v>4.3453308190538747E-3</v>
      </c>
      <c r="M240" s="211" t="s">
        <v>708</v>
      </c>
      <c r="N240" s="209">
        <v>44431</v>
      </c>
      <c r="O240" s="1"/>
      <c r="P240" s="1"/>
      <c r="Q240" s="1"/>
      <c r="R240" s="6" t="s">
        <v>774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136</v>
      </c>
      <c r="B241" s="230">
        <v>43294</v>
      </c>
      <c r="C241" s="230"/>
      <c r="D241" s="231" t="s">
        <v>362</v>
      </c>
      <c r="E241" s="232" t="s">
        <v>617</v>
      </c>
      <c r="F241" s="227">
        <v>46.5</v>
      </c>
      <c r="G241" s="232"/>
      <c r="H241" s="232">
        <v>17</v>
      </c>
      <c r="I241" s="233">
        <v>59</v>
      </c>
      <c r="J241" s="201" t="s">
        <v>787</v>
      </c>
      <c r="K241" s="202">
        <f t="shared" ref="K241:K249" si="71">H241-F241</f>
        <v>-29.5</v>
      </c>
      <c r="L241" s="203">
        <f t="shared" ref="L241:L249" si="72">K241/F241</f>
        <v>-0.63440860215053763</v>
      </c>
      <c r="M241" s="199" t="s">
        <v>598</v>
      </c>
      <c r="N241" s="196">
        <v>43887</v>
      </c>
      <c r="O241" s="1"/>
      <c r="P241" s="1"/>
      <c r="Q241" s="1"/>
      <c r="R241" s="6" t="s">
        <v>774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137</v>
      </c>
      <c r="B242" s="217">
        <v>43396</v>
      </c>
      <c r="C242" s="217"/>
      <c r="D242" s="218" t="s">
        <v>415</v>
      </c>
      <c r="E242" s="219" t="s">
        <v>617</v>
      </c>
      <c r="F242" s="219">
        <v>156.5</v>
      </c>
      <c r="G242" s="219"/>
      <c r="H242" s="219">
        <v>207.5</v>
      </c>
      <c r="I242" s="221">
        <v>191</v>
      </c>
      <c r="J242" s="191" t="s">
        <v>675</v>
      </c>
      <c r="K242" s="192">
        <f t="shared" si="71"/>
        <v>51</v>
      </c>
      <c r="L242" s="193">
        <f t="shared" si="72"/>
        <v>0.32587859424920129</v>
      </c>
      <c r="M242" s="188" t="s">
        <v>586</v>
      </c>
      <c r="N242" s="194">
        <v>44369</v>
      </c>
      <c r="O242" s="1"/>
      <c r="P242" s="1"/>
      <c r="Q242" s="1"/>
      <c r="R242" s="6" t="s">
        <v>774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138</v>
      </c>
      <c r="B243" s="217">
        <v>43439</v>
      </c>
      <c r="C243" s="217"/>
      <c r="D243" s="218" t="s">
        <v>324</v>
      </c>
      <c r="E243" s="219" t="s">
        <v>617</v>
      </c>
      <c r="F243" s="219">
        <v>259.5</v>
      </c>
      <c r="G243" s="219"/>
      <c r="H243" s="219">
        <v>320</v>
      </c>
      <c r="I243" s="221">
        <v>320</v>
      </c>
      <c r="J243" s="191" t="s">
        <v>675</v>
      </c>
      <c r="K243" s="192">
        <f t="shared" si="71"/>
        <v>60.5</v>
      </c>
      <c r="L243" s="193">
        <f t="shared" si="72"/>
        <v>0.23314065510597304</v>
      </c>
      <c r="M243" s="188" t="s">
        <v>586</v>
      </c>
      <c r="N243" s="194">
        <v>44323</v>
      </c>
      <c r="O243" s="1"/>
      <c r="P243" s="1"/>
      <c r="Q243" s="1"/>
      <c r="R243" s="6" t="s">
        <v>774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139</v>
      </c>
      <c r="B244" s="230">
        <v>43439</v>
      </c>
      <c r="C244" s="230"/>
      <c r="D244" s="231" t="s">
        <v>788</v>
      </c>
      <c r="E244" s="232" t="s">
        <v>617</v>
      </c>
      <c r="F244" s="232">
        <v>715</v>
      </c>
      <c r="G244" s="232"/>
      <c r="H244" s="232">
        <v>445</v>
      </c>
      <c r="I244" s="233">
        <v>840</v>
      </c>
      <c r="J244" s="201" t="s">
        <v>789</v>
      </c>
      <c r="K244" s="202">
        <f t="shared" si="71"/>
        <v>-270</v>
      </c>
      <c r="L244" s="203">
        <f t="shared" si="72"/>
        <v>-0.3776223776223776</v>
      </c>
      <c r="M244" s="199" t="s">
        <v>598</v>
      </c>
      <c r="N244" s="196">
        <v>43800</v>
      </c>
      <c r="O244" s="1"/>
      <c r="P244" s="1"/>
      <c r="Q244" s="1"/>
      <c r="R244" s="6" t="s">
        <v>774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140</v>
      </c>
      <c r="B245" s="217">
        <v>43469</v>
      </c>
      <c r="C245" s="217"/>
      <c r="D245" s="218" t="s">
        <v>157</v>
      </c>
      <c r="E245" s="219" t="s">
        <v>617</v>
      </c>
      <c r="F245" s="219">
        <v>875</v>
      </c>
      <c r="G245" s="219"/>
      <c r="H245" s="219">
        <v>1165</v>
      </c>
      <c r="I245" s="221">
        <v>1185</v>
      </c>
      <c r="J245" s="191" t="s">
        <v>790</v>
      </c>
      <c r="K245" s="192">
        <f t="shared" si="71"/>
        <v>290</v>
      </c>
      <c r="L245" s="193">
        <f t="shared" si="72"/>
        <v>0.33142857142857141</v>
      </c>
      <c r="M245" s="188" t="s">
        <v>586</v>
      </c>
      <c r="N245" s="194">
        <v>43847</v>
      </c>
      <c r="O245" s="1"/>
      <c r="P245" s="1"/>
      <c r="Q245" s="1"/>
      <c r="R245" s="6" t="s">
        <v>774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141</v>
      </c>
      <c r="B246" s="217">
        <v>43559</v>
      </c>
      <c r="C246" s="217"/>
      <c r="D246" s="218" t="s">
        <v>340</v>
      </c>
      <c r="E246" s="219" t="s">
        <v>617</v>
      </c>
      <c r="F246" s="219">
        <f>387-14.63</f>
        <v>372.37</v>
      </c>
      <c r="G246" s="219"/>
      <c r="H246" s="219">
        <v>490</v>
      </c>
      <c r="I246" s="221">
        <v>490</v>
      </c>
      <c r="J246" s="191" t="s">
        <v>675</v>
      </c>
      <c r="K246" s="192">
        <f t="shared" si="71"/>
        <v>117.63</v>
      </c>
      <c r="L246" s="193">
        <f t="shared" si="72"/>
        <v>0.31589548030185027</v>
      </c>
      <c r="M246" s="188" t="s">
        <v>586</v>
      </c>
      <c r="N246" s="194">
        <v>43850</v>
      </c>
      <c r="O246" s="1"/>
      <c r="P246" s="1"/>
      <c r="Q246" s="1"/>
      <c r="R246" s="6" t="s">
        <v>774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142</v>
      </c>
      <c r="B247" s="230">
        <v>43578</v>
      </c>
      <c r="C247" s="230"/>
      <c r="D247" s="231" t="s">
        <v>791</v>
      </c>
      <c r="E247" s="232" t="s">
        <v>588</v>
      </c>
      <c r="F247" s="232">
        <v>220</v>
      </c>
      <c r="G247" s="232"/>
      <c r="H247" s="232">
        <v>127.5</v>
      </c>
      <c r="I247" s="233">
        <v>284</v>
      </c>
      <c r="J247" s="201" t="s">
        <v>792</v>
      </c>
      <c r="K247" s="202">
        <f t="shared" si="71"/>
        <v>-92.5</v>
      </c>
      <c r="L247" s="203">
        <f t="shared" si="72"/>
        <v>-0.42045454545454547</v>
      </c>
      <c r="M247" s="199" t="s">
        <v>598</v>
      </c>
      <c r="N247" s="196">
        <v>43896</v>
      </c>
      <c r="O247" s="1"/>
      <c r="P247" s="1"/>
      <c r="Q247" s="1"/>
      <c r="R247" s="6" t="s">
        <v>774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143</v>
      </c>
      <c r="B248" s="217">
        <v>43622</v>
      </c>
      <c r="C248" s="217"/>
      <c r="D248" s="218" t="s">
        <v>480</v>
      </c>
      <c r="E248" s="219" t="s">
        <v>588</v>
      </c>
      <c r="F248" s="219">
        <v>332.8</v>
      </c>
      <c r="G248" s="219"/>
      <c r="H248" s="219">
        <v>405</v>
      </c>
      <c r="I248" s="221">
        <v>419</v>
      </c>
      <c r="J248" s="191" t="s">
        <v>793</v>
      </c>
      <c r="K248" s="192">
        <f t="shared" si="71"/>
        <v>72.199999999999989</v>
      </c>
      <c r="L248" s="193">
        <f t="shared" si="72"/>
        <v>0.21694711538461534</v>
      </c>
      <c r="M248" s="188" t="s">
        <v>586</v>
      </c>
      <c r="N248" s="194">
        <v>43860</v>
      </c>
      <c r="O248" s="1"/>
      <c r="P248" s="1"/>
      <c r="Q248" s="1"/>
      <c r="R248" s="6" t="s">
        <v>778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0">
        <v>144</v>
      </c>
      <c r="B249" s="209">
        <v>43641</v>
      </c>
      <c r="C249" s="209"/>
      <c r="D249" s="210" t="s">
        <v>150</v>
      </c>
      <c r="E249" s="211" t="s">
        <v>617</v>
      </c>
      <c r="F249" s="211">
        <v>386</v>
      </c>
      <c r="G249" s="212"/>
      <c r="H249" s="212">
        <v>395</v>
      </c>
      <c r="I249" s="212">
        <v>452</v>
      </c>
      <c r="J249" s="213" t="s">
        <v>794</v>
      </c>
      <c r="K249" s="214">
        <f t="shared" si="71"/>
        <v>9</v>
      </c>
      <c r="L249" s="215">
        <f t="shared" si="72"/>
        <v>2.3316062176165803E-2</v>
      </c>
      <c r="M249" s="211" t="s">
        <v>708</v>
      </c>
      <c r="N249" s="209">
        <v>43868</v>
      </c>
      <c r="O249" s="1"/>
      <c r="P249" s="1"/>
      <c r="Q249" s="1"/>
      <c r="R249" s="6" t="s">
        <v>778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0">
        <v>145</v>
      </c>
      <c r="B250" s="209">
        <v>43707</v>
      </c>
      <c r="C250" s="209"/>
      <c r="D250" s="210" t="s">
        <v>130</v>
      </c>
      <c r="E250" s="211" t="s">
        <v>617</v>
      </c>
      <c r="F250" s="211">
        <v>137.5</v>
      </c>
      <c r="G250" s="212"/>
      <c r="H250" s="212">
        <v>138.5</v>
      </c>
      <c r="I250" s="212">
        <v>190</v>
      </c>
      <c r="J250" s="213" t="s">
        <v>814</v>
      </c>
      <c r="K250" s="214">
        <f>H250-F250</f>
        <v>1</v>
      </c>
      <c r="L250" s="215">
        <f>K250/F250</f>
        <v>7.2727272727272727E-3</v>
      </c>
      <c r="M250" s="211" t="s">
        <v>708</v>
      </c>
      <c r="N250" s="209">
        <v>44432</v>
      </c>
      <c r="O250" s="1"/>
      <c r="P250" s="1"/>
      <c r="Q250" s="1"/>
      <c r="R250" s="6" t="s">
        <v>774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146</v>
      </c>
      <c r="B251" s="217">
        <v>43731</v>
      </c>
      <c r="C251" s="217"/>
      <c r="D251" s="218" t="s">
        <v>427</v>
      </c>
      <c r="E251" s="219" t="s">
        <v>617</v>
      </c>
      <c r="F251" s="219">
        <v>235</v>
      </c>
      <c r="G251" s="219"/>
      <c r="H251" s="219">
        <v>295</v>
      </c>
      <c r="I251" s="221">
        <v>296</v>
      </c>
      <c r="J251" s="191" t="s">
        <v>795</v>
      </c>
      <c r="K251" s="192">
        <f t="shared" ref="K251:K257" si="73">H251-F251</f>
        <v>60</v>
      </c>
      <c r="L251" s="193">
        <f t="shared" ref="L251:L257" si="74">K251/F251</f>
        <v>0.25531914893617019</v>
      </c>
      <c r="M251" s="188" t="s">
        <v>586</v>
      </c>
      <c r="N251" s="194">
        <v>43844</v>
      </c>
      <c r="O251" s="1"/>
      <c r="P251" s="1"/>
      <c r="Q251" s="1"/>
      <c r="R251" s="6" t="s">
        <v>778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147</v>
      </c>
      <c r="B252" s="217">
        <v>43752</v>
      </c>
      <c r="C252" s="217"/>
      <c r="D252" s="218" t="s">
        <v>796</v>
      </c>
      <c r="E252" s="219" t="s">
        <v>617</v>
      </c>
      <c r="F252" s="219">
        <v>277.5</v>
      </c>
      <c r="G252" s="219"/>
      <c r="H252" s="219">
        <v>333</v>
      </c>
      <c r="I252" s="221">
        <v>333</v>
      </c>
      <c r="J252" s="191" t="s">
        <v>797</v>
      </c>
      <c r="K252" s="192">
        <f t="shared" si="73"/>
        <v>55.5</v>
      </c>
      <c r="L252" s="193">
        <f t="shared" si="74"/>
        <v>0.2</v>
      </c>
      <c r="M252" s="188" t="s">
        <v>586</v>
      </c>
      <c r="N252" s="194">
        <v>43846</v>
      </c>
      <c r="O252" s="1"/>
      <c r="P252" s="1"/>
      <c r="Q252" s="1"/>
      <c r="R252" s="6" t="s">
        <v>774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148</v>
      </c>
      <c r="B253" s="217">
        <v>43752</v>
      </c>
      <c r="C253" s="217"/>
      <c r="D253" s="218" t="s">
        <v>798</v>
      </c>
      <c r="E253" s="219" t="s">
        <v>617</v>
      </c>
      <c r="F253" s="219">
        <v>930</v>
      </c>
      <c r="G253" s="219"/>
      <c r="H253" s="219">
        <v>1165</v>
      </c>
      <c r="I253" s="221">
        <v>1200</v>
      </c>
      <c r="J253" s="191" t="s">
        <v>799</v>
      </c>
      <c r="K253" s="192">
        <f t="shared" si="73"/>
        <v>235</v>
      </c>
      <c r="L253" s="193">
        <f t="shared" si="74"/>
        <v>0.25268817204301075</v>
      </c>
      <c r="M253" s="188" t="s">
        <v>586</v>
      </c>
      <c r="N253" s="194">
        <v>43847</v>
      </c>
      <c r="O253" s="1"/>
      <c r="P253" s="1"/>
      <c r="Q253" s="1"/>
      <c r="R253" s="6" t="s">
        <v>778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149</v>
      </c>
      <c r="B254" s="217">
        <v>43753</v>
      </c>
      <c r="C254" s="217"/>
      <c r="D254" s="218" t="s">
        <v>800</v>
      </c>
      <c r="E254" s="219" t="s">
        <v>617</v>
      </c>
      <c r="F254" s="189">
        <v>111</v>
      </c>
      <c r="G254" s="219"/>
      <c r="H254" s="219">
        <v>141</v>
      </c>
      <c r="I254" s="221">
        <v>141</v>
      </c>
      <c r="J254" s="191" t="s">
        <v>601</v>
      </c>
      <c r="K254" s="192">
        <f t="shared" si="73"/>
        <v>30</v>
      </c>
      <c r="L254" s="193">
        <f t="shared" si="74"/>
        <v>0.27027027027027029</v>
      </c>
      <c r="M254" s="188" t="s">
        <v>586</v>
      </c>
      <c r="N254" s="194">
        <v>44328</v>
      </c>
      <c r="O254" s="1"/>
      <c r="P254" s="1"/>
      <c r="Q254" s="1"/>
      <c r="R254" s="6" t="s">
        <v>778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150</v>
      </c>
      <c r="B255" s="217">
        <v>43753</v>
      </c>
      <c r="C255" s="217"/>
      <c r="D255" s="218" t="s">
        <v>801</v>
      </c>
      <c r="E255" s="219" t="s">
        <v>617</v>
      </c>
      <c r="F255" s="189">
        <v>296</v>
      </c>
      <c r="G255" s="219"/>
      <c r="H255" s="219">
        <v>370</v>
      </c>
      <c r="I255" s="221">
        <v>370</v>
      </c>
      <c r="J255" s="191" t="s">
        <v>675</v>
      </c>
      <c r="K255" s="192">
        <f t="shared" si="73"/>
        <v>74</v>
      </c>
      <c r="L255" s="193">
        <f t="shared" si="74"/>
        <v>0.25</v>
      </c>
      <c r="M255" s="188" t="s">
        <v>586</v>
      </c>
      <c r="N255" s="194">
        <v>43853</v>
      </c>
      <c r="O255" s="1"/>
      <c r="P255" s="1"/>
      <c r="Q255" s="1"/>
      <c r="R255" s="6" t="s">
        <v>778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151</v>
      </c>
      <c r="B256" s="217">
        <v>43754</v>
      </c>
      <c r="C256" s="217"/>
      <c r="D256" s="218" t="s">
        <v>802</v>
      </c>
      <c r="E256" s="219" t="s">
        <v>617</v>
      </c>
      <c r="F256" s="189">
        <v>300</v>
      </c>
      <c r="G256" s="219"/>
      <c r="H256" s="219">
        <v>382.5</v>
      </c>
      <c r="I256" s="221">
        <v>344</v>
      </c>
      <c r="J256" s="191" t="s">
        <v>852</v>
      </c>
      <c r="K256" s="192">
        <f t="shared" si="73"/>
        <v>82.5</v>
      </c>
      <c r="L256" s="193">
        <f t="shared" si="74"/>
        <v>0.27500000000000002</v>
      </c>
      <c r="M256" s="188" t="s">
        <v>586</v>
      </c>
      <c r="N256" s="194">
        <v>44238</v>
      </c>
      <c r="O256" s="1"/>
      <c r="P256" s="1"/>
      <c r="Q256" s="1"/>
      <c r="R256" s="6" t="s">
        <v>778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152</v>
      </c>
      <c r="B257" s="217">
        <v>43832</v>
      </c>
      <c r="C257" s="217"/>
      <c r="D257" s="218" t="s">
        <v>803</v>
      </c>
      <c r="E257" s="219" t="s">
        <v>617</v>
      </c>
      <c r="F257" s="189">
        <v>495</v>
      </c>
      <c r="G257" s="219"/>
      <c r="H257" s="219">
        <v>595</v>
      </c>
      <c r="I257" s="221">
        <v>590</v>
      </c>
      <c r="J257" s="191" t="s">
        <v>851</v>
      </c>
      <c r="K257" s="192">
        <f t="shared" si="73"/>
        <v>100</v>
      </c>
      <c r="L257" s="193">
        <f t="shared" si="74"/>
        <v>0.20202020202020202</v>
      </c>
      <c r="M257" s="188" t="s">
        <v>586</v>
      </c>
      <c r="N257" s="194">
        <v>44589</v>
      </c>
      <c r="O257" s="1"/>
      <c r="P257" s="1"/>
      <c r="Q257" s="1"/>
      <c r="R257" s="6" t="s">
        <v>778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153</v>
      </c>
      <c r="B258" s="217">
        <v>43966</v>
      </c>
      <c r="C258" s="217"/>
      <c r="D258" s="218" t="s">
        <v>71</v>
      </c>
      <c r="E258" s="219" t="s">
        <v>617</v>
      </c>
      <c r="F258" s="189">
        <v>67.5</v>
      </c>
      <c r="G258" s="219"/>
      <c r="H258" s="219">
        <v>86</v>
      </c>
      <c r="I258" s="221">
        <v>86</v>
      </c>
      <c r="J258" s="191" t="s">
        <v>804</v>
      </c>
      <c r="K258" s="192">
        <f t="shared" ref="K258:K265" si="75">H258-F258</f>
        <v>18.5</v>
      </c>
      <c r="L258" s="193">
        <f t="shared" ref="L258:L265" si="76">K258/F258</f>
        <v>0.27407407407407408</v>
      </c>
      <c r="M258" s="188" t="s">
        <v>586</v>
      </c>
      <c r="N258" s="194">
        <v>44008</v>
      </c>
      <c r="O258" s="1"/>
      <c r="P258" s="1"/>
      <c r="Q258" s="1"/>
      <c r="R258" s="6" t="s">
        <v>778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154</v>
      </c>
      <c r="B259" s="217">
        <v>44035</v>
      </c>
      <c r="C259" s="217"/>
      <c r="D259" s="218" t="s">
        <v>479</v>
      </c>
      <c r="E259" s="219" t="s">
        <v>617</v>
      </c>
      <c r="F259" s="189">
        <v>231</v>
      </c>
      <c r="G259" s="219"/>
      <c r="H259" s="219">
        <v>281</v>
      </c>
      <c r="I259" s="221">
        <v>281</v>
      </c>
      <c r="J259" s="191" t="s">
        <v>675</v>
      </c>
      <c r="K259" s="192">
        <f t="shared" si="75"/>
        <v>50</v>
      </c>
      <c r="L259" s="193">
        <f t="shared" si="76"/>
        <v>0.21645021645021645</v>
      </c>
      <c r="M259" s="188" t="s">
        <v>586</v>
      </c>
      <c r="N259" s="194">
        <v>44358</v>
      </c>
      <c r="O259" s="1"/>
      <c r="P259" s="1"/>
      <c r="Q259" s="1"/>
      <c r="R259" s="6" t="s">
        <v>778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155</v>
      </c>
      <c r="B260" s="217">
        <v>44092</v>
      </c>
      <c r="C260" s="217"/>
      <c r="D260" s="218" t="s">
        <v>404</v>
      </c>
      <c r="E260" s="219" t="s">
        <v>617</v>
      </c>
      <c r="F260" s="219">
        <v>206</v>
      </c>
      <c r="G260" s="219"/>
      <c r="H260" s="219">
        <v>248</v>
      </c>
      <c r="I260" s="221">
        <v>248</v>
      </c>
      <c r="J260" s="191" t="s">
        <v>675</v>
      </c>
      <c r="K260" s="192">
        <f t="shared" si="75"/>
        <v>42</v>
      </c>
      <c r="L260" s="193">
        <f t="shared" si="76"/>
        <v>0.20388349514563106</v>
      </c>
      <c r="M260" s="188" t="s">
        <v>586</v>
      </c>
      <c r="N260" s="194">
        <v>44214</v>
      </c>
      <c r="O260" s="1"/>
      <c r="P260" s="1"/>
      <c r="Q260" s="1"/>
      <c r="R260" s="6" t="s">
        <v>778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156</v>
      </c>
      <c r="B261" s="217">
        <v>44140</v>
      </c>
      <c r="C261" s="217"/>
      <c r="D261" s="218" t="s">
        <v>404</v>
      </c>
      <c r="E261" s="219" t="s">
        <v>617</v>
      </c>
      <c r="F261" s="219">
        <v>182.5</v>
      </c>
      <c r="G261" s="219"/>
      <c r="H261" s="219">
        <v>248</v>
      </c>
      <c r="I261" s="221">
        <v>248</v>
      </c>
      <c r="J261" s="191" t="s">
        <v>675</v>
      </c>
      <c r="K261" s="192">
        <f t="shared" si="75"/>
        <v>65.5</v>
      </c>
      <c r="L261" s="193">
        <f t="shared" si="76"/>
        <v>0.35890410958904112</v>
      </c>
      <c r="M261" s="188" t="s">
        <v>586</v>
      </c>
      <c r="N261" s="194">
        <v>44214</v>
      </c>
      <c r="O261" s="1"/>
      <c r="P261" s="1"/>
      <c r="Q261" s="1"/>
      <c r="R261" s="6" t="s">
        <v>778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157</v>
      </c>
      <c r="B262" s="217">
        <v>44140</v>
      </c>
      <c r="C262" s="217"/>
      <c r="D262" s="218" t="s">
        <v>324</v>
      </c>
      <c r="E262" s="219" t="s">
        <v>617</v>
      </c>
      <c r="F262" s="219">
        <v>247.5</v>
      </c>
      <c r="G262" s="219"/>
      <c r="H262" s="219">
        <v>320</v>
      </c>
      <c r="I262" s="221">
        <v>320</v>
      </c>
      <c r="J262" s="191" t="s">
        <v>675</v>
      </c>
      <c r="K262" s="192">
        <f t="shared" si="75"/>
        <v>72.5</v>
      </c>
      <c r="L262" s="193">
        <f t="shared" si="76"/>
        <v>0.29292929292929293</v>
      </c>
      <c r="M262" s="188" t="s">
        <v>586</v>
      </c>
      <c r="N262" s="194">
        <v>44323</v>
      </c>
      <c r="O262" s="1"/>
      <c r="P262" s="1"/>
      <c r="Q262" s="1"/>
      <c r="R262" s="6" t="s">
        <v>778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158</v>
      </c>
      <c r="B263" s="217">
        <v>44140</v>
      </c>
      <c r="C263" s="217"/>
      <c r="D263" s="218" t="s">
        <v>270</v>
      </c>
      <c r="E263" s="219" t="s">
        <v>617</v>
      </c>
      <c r="F263" s="189">
        <v>925</v>
      </c>
      <c r="G263" s="219"/>
      <c r="H263" s="219">
        <v>1095</v>
      </c>
      <c r="I263" s="221">
        <v>1093</v>
      </c>
      <c r="J263" s="191" t="s">
        <v>805</v>
      </c>
      <c r="K263" s="192">
        <f t="shared" si="75"/>
        <v>170</v>
      </c>
      <c r="L263" s="193">
        <f t="shared" si="76"/>
        <v>0.18378378378378379</v>
      </c>
      <c r="M263" s="188" t="s">
        <v>586</v>
      </c>
      <c r="N263" s="194">
        <v>44201</v>
      </c>
      <c r="O263" s="1"/>
      <c r="P263" s="1"/>
      <c r="Q263" s="1"/>
      <c r="R263" s="6" t="s">
        <v>778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159</v>
      </c>
      <c r="B264" s="217">
        <v>44140</v>
      </c>
      <c r="C264" s="217"/>
      <c r="D264" s="218" t="s">
        <v>340</v>
      </c>
      <c r="E264" s="219" t="s">
        <v>617</v>
      </c>
      <c r="F264" s="189">
        <v>332.5</v>
      </c>
      <c r="G264" s="219"/>
      <c r="H264" s="219">
        <v>393</v>
      </c>
      <c r="I264" s="221">
        <v>406</v>
      </c>
      <c r="J264" s="191" t="s">
        <v>806</v>
      </c>
      <c r="K264" s="192">
        <f t="shared" si="75"/>
        <v>60.5</v>
      </c>
      <c r="L264" s="193">
        <f t="shared" si="76"/>
        <v>0.18195488721804512</v>
      </c>
      <c r="M264" s="188" t="s">
        <v>586</v>
      </c>
      <c r="N264" s="194">
        <v>44256</v>
      </c>
      <c r="O264" s="1"/>
      <c r="P264" s="1"/>
      <c r="Q264" s="1"/>
      <c r="R264" s="6" t="s">
        <v>778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160</v>
      </c>
      <c r="B265" s="217">
        <v>44141</v>
      </c>
      <c r="C265" s="217"/>
      <c r="D265" s="218" t="s">
        <v>479</v>
      </c>
      <c r="E265" s="219" t="s">
        <v>617</v>
      </c>
      <c r="F265" s="189">
        <v>231</v>
      </c>
      <c r="G265" s="219"/>
      <c r="H265" s="219">
        <v>281</v>
      </c>
      <c r="I265" s="221">
        <v>281</v>
      </c>
      <c r="J265" s="191" t="s">
        <v>675</v>
      </c>
      <c r="K265" s="192">
        <f t="shared" si="75"/>
        <v>50</v>
      </c>
      <c r="L265" s="193">
        <f t="shared" si="76"/>
        <v>0.21645021645021645</v>
      </c>
      <c r="M265" s="188" t="s">
        <v>586</v>
      </c>
      <c r="N265" s="194">
        <v>44358</v>
      </c>
      <c r="O265" s="1"/>
      <c r="P265" s="1"/>
      <c r="Q265" s="1"/>
      <c r="R265" s="6" t="s">
        <v>778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2">
        <v>161</v>
      </c>
      <c r="B266" s="235">
        <v>44187</v>
      </c>
      <c r="C266" s="235"/>
      <c r="D266" s="236" t="s">
        <v>452</v>
      </c>
      <c r="E266" s="53" t="s">
        <v>617</v>
      </c>
      <c r="F266" s="237" t="s">
        <v>807</v>
      </c>
      <c r="G266" s="53"/>
      <c r="H266" s="53"/>
      <c r="I266" s="238">
        <v>239</v>
      </c>
      <c r="J266" s="234" t="s">
        <v>589</v>
      </c>
      <c r="K266" s="234"/>
      <c r="L266" s="239"/>
      <c r="M266" s="240"/>
      <c r="N266" s="241"/>
      <c r="O266" s="1"/>
      <c r="P266" s="1"/>
      <c r="Q266" s="1"/>
      <c r="R266" s="6" t="s">
        <v>778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162</v>
      </c>
      <c r="B267" s="217">
        <v>44258</v>
      </c>
      <c r="C267" s="217"/>
      <c r="D267" s="218" t="s">
        <v>803</v>
      </c>
      <c r="E267" s="219" t="s">
        <v>617</v>
      </c>
      <c r="F267" s="189">
        <v>495</v>
      </c>
      <c r="G267" s="219"/>
      <c r="H267" s="219">
        <v>595</v>
      </c>
      <c r="I267" s="221">
        <v>590</v>
      </c>
      <c r="J267" s="191" t="s">
        <v>851</v>
      </c>
      <c r="K267" s="192">
        <f>H267-F267</f>
        <v>100</v>
      </c>
      <c r="L267" s="193">
        <f>K267/F267</f>
        <v>0.20202020202020202</v>
      </c>
      <c r="M267" s="188" t="s">
        <v>586</v>
      </c>
      <c r="N267" s="194">
        <v>44589</v>
      </c>
      <c r="O267" s="1"/>
      <c r="P267" s="1"/>
      <c r="R267" s="6" t="s">
        <v>778</v>
      </c>
    </row>
    <row r="268" spans="1:26" ht="12.75" customHeight="1">
      <c r="A268" s="216">
        <v>163</v>
      </c>
      <c r="B268" s="217">
        <v>44274</v>
      </c>
      <c r="C268" s="217"/>
      <c r="D268" s="218" t="s">
        <v>340</v>
      </c>
      <c r="E268" s="219" t="s">
        <v>617</v>
      </c>
      <c r="F268" s="189">
        <v>355</v>
      </c>
      <c r="G268" s="219"/>
      <c r="H268" s="219">
        <v>422.5</v>
      </c>
      <c r="I268" s="221">
        <v>420</v>
      </c>
      <c r="J268" s="191" t="s">
        <v>808</v>
      </c>
      <c r="K268" s="192">
        <f>H268-F268</f>
        <v>67.5</v>
      </c>
      <c r="L268" s="193">
        <f>K268/F268</f>
        <v>0.19014084507042253</v>
      </c>
      <c r="M268" s="188" t="s">
        <v>586</v>
      </c>
      <c r="N268" s="194">
        <v>44361</v>
      </c>
      <c r="O268" s="1"/>
      <c r="R268" s="243" t="s">
        <v>778</v>
      </c>
    </row>
    <row r="269" spans="1:26" ht="12.75" customHeight="1">
      <c r="A269" s="216">
        <v>164</v>
      </c>
      <c r="B269" s="217">
        <v>44295</v>
      </c>
      <c r="C269" s="217"/>
      <c r="D269" s="218" t="s">
        <v>809</v>
      </c>
      <c r="E269" s="219" t="s">
        <v>617</v>
      </c>
      <c r="F269" s="189">
        <v>555</v>
      </c>
      <c r="G269" s="219"/>
      <c r="H269" s="219">
        <v>663</v>
      </c>
      <c r="I269" s="221">
        <v>663</v>
      </c>
      <c r="J269" s="191" t="s">
        <v>810</v>
      </c>
      <c r="K269" s="192">
        <f>H269-F269</f>
        <v>108</v>
      </c>
      <c r="L269" s="193">
        <f>K269/F269</f>
        <v>0.19459459459459461</v>
      </c>
      <c r="M269" s="188" t="s">
        <v>586</v>
      </c>
      <c r="N269" s="194">
        <v>44321</v>
      </c>
      <c r="O269" s="1"/>
      <c r="P269" s="1"/>
      <c r="Q269" s="1"/>
      <c r="R269" s="243" t="s">
        <v>778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165</v>
      </c>
      <c r="B270" s="217">
        <v>44308</v>
      </c>
      <c r="C270" s="217"/>
      <c r="D270" s="218" t="s">
        <v>373</v>
      </c>
      <c r="E270" s="219" t="s">
        <v>617</v>
      </c>
      <c r="F270" s="189">
        <v>126.5</v>
      </c>
      <c r="G270" s="219"/>
      <c r="H270" s="219">
        <v>155</v>
      </c>
      <c r="I270" s="221">
        <v>155</v>
      </c>
      <c r="J270" s="191" t="s">
        <v>675</v>
      </c>
      <c r="K270" s="192">
        <f>H270-F270</f>
        <v>28.5</v>
      </c>
      <c r="L270" s="193">
        <f>K270/F270</f>
        <v>0.22529644268774704</v>
      </c>
      <c r="M270" s="188" t="s">
        <v>586</v>
      </c>
      <c r="N270" s="194">
        <v>44362</v>
      </c>
      <c r="O270" s="1"/>
      <c r="R270" s="243" t="s">
        <v>778</v>
      </c>
    </row>
    <row r="271" spans="1:26" ht="12.75" customHeight="1">
      <c r="A271" s="274">
        <v>166</v>
      </c>
      <c r="B271" s="275">
        <v>44368</v>
      </c>
      <c r="C271" s="275"/>
      <c r="D271" s="276" t="s">
        <v>391</v>
      </c>
      <c r="E271" s="277" t="s">
        <v>617</v>
      </c>
      <c r="F271" s="278">
        <v>287.5</v>
      </c>
      <c r="G271" s="277"/>
      <c r="H271" s="277">
        <v>245</v>
      </c>
      <c r="I271" s="279">
        <v>344</v>
      </c>
      <c r="J271" s="201" t="s">
        <v>846</v>
      </c>
      <c r="K271" s="202">
        <f>H271-F271</f>
        <v>-42.5</v>
      </c>
      <c r="L271" s="203">
        <f>K271/F271</f>
        <v>-0.14782608695652175</v>
      </c>
      <c r="M271" s="199" t="s">
        <v>598</v>
      </c>
      <c r="N271" s="196">
        <v>44508</v>
      </c>
      <c r="O271" s="1"/>
      <c r="R271" s="243" t="s">
        <v>778</v>
      </c>
    </row>
    <row r="272" spans="1:26" ht="12.75" customHeight="1">
      <c r="A272" s="242">
        <v>167</v>
      </c>
      <c r="B272" s="235">
        <v>44368</v>
      </c>
      <c r="C272" s="235"/>
      <c r="D272" s="236" t="s">
        <v>479</v>
      </c>
      <c r="E272" s="53" t="s">
        <v>617</v>
      </c>
      <c r="F272" s="237" t="s">
        <v>811</v>
      </c>
      <c r="G272" s="53"/>
      <c r="H272" s="53"/>
      <c r="I272" s="238">
        <v>320</v>
      </c>
      <c r="J272" s="234" t="s">
        <v>589</v>
      </c>
      <c r="K272" s="242"/>
      <c r="L272" s="235"/>
      <c r="M272" s="235"/>
      <c r="N272" s="236"/>
      <c r="O272" s="41"/>
      <c r="R272" s="243" t="s">
        <v>778</v>
      </c>
    </row>
    <row r="273" spans="1:18" ht="12.75" customHeight="1">
      <c r="A273" s="216">
        <v>168</v>
      </c>
      <c r="B273" s="217">
        <v>44406</v>
      </c>
      <c r="C273" s="217"/>
      <c r="D273" s="218" t="s">
        <v>373</v>
      </c>
      <c r="E273" s="219" t="s">
        <v>617</v>
      </c>
      <c r="F273" s="189">
        <v>162.5</v>
      </c>
      <c r="G273" s="219"/>
      <c r="H273" s="219">
        <v>200</v>
      </c>
      <c r="I273" s="221">
        <v>200</v>
      </c>
      <c r="J273" s="191" t="s">
        <v>675</v>
      </c>
      <c r="K273" s="192">
        <f>H273-F273</f>
        <v>37.5</v>
      </c>
      <c r="L273" s="193">
        <f>K273/F273</f>
        <v>0.23076923076923078</v>
      </c>
      <c r="M273" s="188" t="s">
        <v>586</v>
      </c>
      <c r="N273" s="194">
        <v>44571</v>
      </c>
      <c r="O273" s="1"/>
      <c r="R273" s="243" t="s">
        <v>778</v>
      </c>
    </row>
    <row r="274" spans="1:18" ht="12.75" customHeight="1">
      <c r="A274" s="216">
        <v>169</v>
      </c>
      <c r="B274" s="217">
        <v>44462</v>
      </c>
      <c r="C274" s="217"/>
      <c r="D274" s="218" t="s">
        <v>816</v>
      </c>
      <c r="E274" s="219" t="s">
        <v>617</v>
      </c>
      <c r="F274" s="189">
        <v>1235</v>
      </c>
      <c r="G274" s="219"/>
      <c r="H274" s="219">
        <v>1505</v>
      </c>
      <c r="I274" s="221">
        <v>1500</v>
      </c>
      <c r="J274" s="191" t="s">
        <v>675</v>
      </c>
      <c r="K274" s="192">
        <f>H274-F274</f>
        <v>270</v>
      </c>
      <c r="L274" s="193">
        <f>K274/F274</f>
        <v>0.21862348178137653</v>
      </c>
      <c r="M274" s="188" t="s">
        <v>586</v>
      </c>
      <c r="N274" s="194">
        <v>44564</v>
      </c>
      <c r="O274" s="1"/>
      <c r="R274" s="243" t="s">
        <v>778</v>
      </c>
    </row>
    <row r="275" spans="1:18" ht="12.75" customHeight="1">
      <c r="A275" s="258">
        <v>170</v>
      </c>
      <c r="B275" s="259">
        <v>44480</v>
      </c>
      <c r="C275" s="259"/>
      <c r="D275" s="260" t="s">
        <v>818</v>
      </c>
      <c r="E275" s="261" t="s">
        <v>617</v>
      </c>
      <c r="F275" s="262" t="s">
        <v>823</v>
      </c>
      <c r="G275" s="261"/>
      <c r="H275" s="261"/>
      <c r="I275" s="261">
        <v>145</v>
      </c>
      <c r="J275" s="263" t="s">
        <v>589</v>
      </c>
      <c r="K275" s="258"/>
      <c r="L275" s="259"/>
      <c r="M275" s="259"/>
      <c r="N275" s="260"/>
      <c r="O275" s="41"/>
      <c r="R275" s="243" t="s">
        <v>778</v>
      </c>
    </row>
    <row r="276" spans="1:18" ht="12.75" customHeight="1">
      <c r="A276" s="264">
        <v>171</v>
      </c>
      <c r="B276" s="265">
        <v>44481</v>
      </c>
      <c r="C276" s="265"/>
      <c r="D276" s="266" t="s">
        <v>259</v>
      </c>
      <c r="E276" s="267" t="s">
        <v>617</v>
      </c>
      <c r="F276" s="268" t="s">
        <v>820</v>
      </c>
      <c r="G276" s="267"/>
      <c r="H276" s="267"/>
      <c r="I276" s="267">
        <v>380</v>
      </c>
      <c r="J276" s="269" t="s">
        <v>589</v>
      </c>
      <c r="K276" s="264"/>
      <c r="L276" s="265"/>
      <c r="M276" s="265"/>
      <c r="N276" s="266"/>
      <c r="O276" s="41"/>
      <c r="R276" s="243" t="s">
        <v>778</v>
      </c>
    </row>
    <row r="277" spans="1:18" ht="12.75" customHeight="1">
      <c r="A277" s="264">
        <v>172</v>
      </c>
      <c r="B277" s="265">
        <v>44481</v>
      </c>
      <c r="C277" s="265"/>
      <c r="D277" s="266" t="s">
        <v>399</v>
      </c>
      <c r="E277" s="267" t="s">
        <v>617</v>
      </c>
      <c r="F277" s="268" t="s">
        <v>821</v>
      </c>
      <c r="G277" s="267"/>
      <c r="H277" s="267"/>
      <c r="I277" s="267">
        <v>56</v>
      </c>
      <c r="J277" s="269" t="s">
        <v>589</v>
      </c>
      <c r="K277" s="264"/>
      <c r="L277" s="265"/>
      <c r="M277" s="265"/>
      <c r="N277" s="266"/>
      <c r="O277" s="41"/>
      <c r="R277" s="243"/>
    </row>
    <row r="278" spans="1:18" ht="12.75" customHeight="1">
      <c r="A278" s="216">
        <v>173</v>
      </c>
      <c r="B278" s="217">
        <v>44551</v>
      </c>
      <c r="C278" s="217"/>
      <c r="D278" s="218" t="s">
        <v>118</v>
      </c>
      <c r="E278" s="219" t="s">
        <v>617</v>
      </c>
      <c r="F278" s="189">
        <v>2300</v>
      </c>
      <c r="G278" s="219"/>
      <c r="H278" s="219">
        <f>(2820+2200)/2</f>
        <v>2510</v>
      </c>
      <c r="I278" s="221">
        <v>3000</v>
      </c>
      <c r="J278" s="191" t="s">
        <v>861</v>
      </c>
      <c r="K278" s="192">
        <f>H278-F278</f>
        <v>210</v>
      </c>
      <c r="L278" s="193">
        <f>K278/F278</f>
        <v>9.1304347826086957E-2</v>
      </c>
      <c r="M278" s="188" t="s">
        <v>586</v>
      </c>
      <c r="N278" s="194">
        <v>44649</v>
      </c>
      <c r="O278" s="1"/>
      <c r="R278" s="243"/>
    </row>
    <row r="279" spans="1:18" ht="12.75" customHeight="1">
      <c r="A279" s="270">
        <v>174</v>
      </c>
      <c r="B279" s="265">
        <v>44606</v>
      </c>
      <c r="C279" s="270"/>
      <c r="D279" s="270" t="s">
        <v>425</v>
      </c>
      <c r="E279" s="267" t="s">
        <v>617</v>
      </c>
      <c r="F279" s="267" t="s">
        <v>854</v>
      </c>
      <c r="G279" s="267"/>
      <c r="H279" s="267"/>
      <c r="I279" s="267">
        <v>764</v>
      </c>
      <c r="J279" s="267" t="s">
        <v>589</v>
      </c>
      <c r="K279" s="267"/>
      <c r="L279" s="267"/>
      <c r="M279" s="267"/>
      <c r="N279" s="270"/>
      <c r="O279" s="41"/>
      <c r="R279" s="243"/>
    </row>
    <row r="280" spans="1:18" ht="12.75" customHeight="1">
      <c r="A280" s="270">
        <v>175</v>
      </c>
      <c r="B280" s="265">
        <v>44613</v>
      </c>
      <c r="C280" s="270"/>
      <c r="D280" s="270" t="s">
        <v>816</v>
      </c>
      <c r="E280" s="267" t="s">
        <v>617</v>
      </c>
      <c r="F280" s="267" t="s">
        <v>855</v>
      </c>
      <c r="G280" s="267"/>
      <c r="H280" s="267"/>
      <c r="I280" s="267">
        <v>1510</v>
      </c>
      <c r="J280" s="267" t="s">
        <v>589</v>
      </c>
      <c r="K280" s="267"/>
      <c r="L280" s="267"/>
      <c r="M280" s="267"/>
      <c r="N280" s="270"/>
      <c r="O280" s="41"/>
      <c r="R280" s="243"/>
    </row>
    <row r="281" spans="1:18" ht="12.75" customHeight="1">
      <c r="A281">
        <v>176</v>
      </c>
      <c r="B281" s="265">
        <v>44670</v>
      </c>
      <c r="C281" s="265"/>
      <c r="D281" s="270" t="s">
        <v>550</v>
      </c>
      <c r="E281" s="344" t="s">
        <v>617</v>
      </c>
      <c r="F281" s="267" t="s">
        <v>864</v>
      </c>
      <c r="G281" s="267"/>
      <c r="H281" s="267"/>
      <c r="I281" s="267">
        <v>553</v>
      </c>
      <c r="J281" s="267" t="s">
        <v>589</v>
      </c>
      <c r="K281" s="267"/>
      <c r="L281" s="267"/>
      <c r="M281" s="267"/>
      <c r="N281" s="267"/>
      <c r="O281" s="41"/>
      <c r="R281" s="243"/>
    </row>
    <row r="282" spans="1:18" ht="12.75" customHeight="1">
      <c r="A282" s="242"/>
      <c r="F282" s="56"/>
      <c r="G282" s="56"/>
      <c r="H282" s="56"/>
      <c r="I282" s="56"/>
      <c r="J282" s="41"/>
      <c r="K282" s="56"/>
      <c r="L282" s="56"/>
      <c r="M282" s="56"/>
      <c r="O282" s="41"/>
      <c r="R282" s="243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B285" s="244" t="s">
        <v>812</v>
      </c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A292" s="245"/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A293" s="245"/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A294" s="53"/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</sheetData>
  <autoFilter ref="R1:R29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2022-06-13T02:40:47Z</dcterms:modified>
</cp:coreProperties>
</file>