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7"/>
  <c r="L12" s="1"/>
  <c r="K53"/>
  <c r="L53" s="1"/>
  <c r="H17"/>
  <c r="K51"/>
  <c r="L51" s="1"/>
  <c r="K49"/>
  <c r="L49" s="1"/>
  <c r="M7"/>
  <c r="K47" l="1"/>
  <c r="L47" s="1"/>
  <c r="L75"/>
  <c r="K75" s="1"/>
  <c r="K46"/>
  <c r="L46" s="1"/>
  <c r="K45"/>
  <c r="L45" s="1"/>
  <c r="K23"/>
  <c r="L23" s="1"/>
  <c r="K22"/>
  <c r="L22" s="1"/>
  <c r="K17"/>
  <c r="L17" s="1"/>
  <c r="K42"/>
  <c r="L42" s="1"/>
  <c r="K44"/>
  <c r="L44" s="1"/>
  <c r="K13"/>
  <c r="L13" s="1"/>
  <c r="K43"/>
  <c r="L43" s="1"/>
  <c r="K16"/>
  <c r="L16" s="1"/>
  <c r="K18"/>
  <c r="L18" s="1"/>
  <c r="K11"/>
  <c r="L11" s="1"/>
  <c r="K10"/>
  <c r="L10" s="1"/>
  <c r="K15"/>
  <c r="L15" s="1"/>
  <c r="K40"/>
  <c r="L40" s="1"/>
  <c r="K41"/>
  <c r="L41" s="1"/>
  <c r="L73"/>
  <c r="K73" s="1"/>
  <c r="K37"/>
  <c r="L37" s="1"/>
  <c r="K39"/>
  <c r="L39" s="1"/>
  <c r="K38"/>
  <c r="L38" s="1"/>
  <c r="K36"/>
  <c r="L36" s="1"/>
  <c r="F231" l="1"/>
  <c r="K232"/>
  <c r="L232" s="1"/>
  <c r="K223"/>
  <c r="L223" s="1"/>
  <c r="K226"/>
  <c r="L226" s="1"/>
  <c r="K234" l="1"/>
  <c r="L234" s="1"/>
  <c r="F225"/>
  <c r="F224"/>
  <c r="F222"/>
  <c r="K222" s="1"/>
  <c r="L222" s="1"/>
  <c r="F202"/>
  <c r="F154"/>
  <c r="K233" l="1"/>
  <c r="L233" s="1"/>
  <c r="K231"/>
  <c r="L231" s="1"/>
  <c r="K237"/>
  <c r="L237" s="1"/>
  <c r="K238"/>
  <c r="L238" s="1"/>
  <c r="K230"/>
  <c r="L230" s="1"/>
  <c r="K240"/>
  <c r="L240" s="1"/>
  <c r="K236"/>
  <c r="L236" s="1"/>
  <c r="K229" l="1"/>
  <c r="L229" s="1"/>
  <c r="K218"/>
  <c r="L218" s="1"/>
  <c r="K220"/>
  <c r="L220" s="1"/>
  <c r="K217"/>
  <c r="L217" s="1"/>
  <c r="K219"/>
  <c r="L219" s="1"/>
  <c r="K148"/>
  <c r="L148" s="1"/>
  <c r="K201"/>
  <c r="L201" s="1"/>
  <c r="K215"/>
  <c r="L215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4"/>
  <c r="L204" s="1"/>
  <c r="K203"/>
  <c r="L203" s="1"/>
  <c r="K202"/>
  <c r="L202" s="1"/>
  <c r="K198"/>
  <c r="L198" s="1"/>
  <c r="K197"/>
  <c r="L197" s="1"/>
  <c r="K196"/>
  <c r="L196" s="1"/>
  <c r="K193"/>
  <c r="L193" s="1"/>
  <c r="K192"/>
  <c r="L192" s="1"/>
  <c r="K191"/>
  <c r="L191" s="1"/>
  <c r="K190"/>
  <c r="L190" s="1"/>
  <c r="K189"/>
  <c r="L189" s="1"/>
  <c r="K188"/>
  <c r="L188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6"/>
  <c r="L176" s="1"/>
  <c r="K174"/>
  <c r="L174" s="1"/>
  <c r="K172"/>
  <c r="L172" s="1"/>
  <c r="K170"/>
  <c r="L170" s="1"/>
  <c r="K169"/>
  <c r="L169" s="1"/>
  <c r="K168"/>
  <c r="L168" s="1"/>
  <c r="K166"/>
  <c r="L166" s="1"/>
  <c r="K165"/>
  <c r="L165" s="1"/>
  <c r="K164"/>
  <c r="L164" s="1"/>
  <c r="K163"/>
  <c r="K162"/>
  <c r="L162" s="1"/>
  <c r="K161"/>
  <c r="L161" s="1"/>
  <c r="K159"/>
  <c r="L159" s="1"/>
  <c r="K158"/>
  <c r="L158" s="1"/>
  <c r="K157"/>
  <c r="L157" s="1"/>
  <c r="K156"/>
  <c r="L156" s="1"/>
  <c r="K155"/>
  <c r="L155" s="1"/>
  <c r="K154"/>
  <c r="L154" s="1"/>
  <c r="H153"/>
  <c r="K153" s="1"/>
  <c r="L153" s="1"/>
  <c r="K150"/>
  <c r="L150" s="1"/>
  <c r="K149"/>
  <c r="L149" s="1"/>
  <c r="K147"/>
  <c r="L147" s="1"/>
  <c r="K146"/>
  <c r="L146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H119"/>
  <c r="K119" s="1"/>
  <c r="L119" s="1"/>
  <c r="F118"/>
  <c r="K118" s="1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D7" i="6"/>
  <c r="K6" i="4"/>
  <c r="K6" i="3"/>
  <c r="L6" i="2"/>
</calcChain>
</file>

<file path=xl/sharedStrings.xml><?xml version="1.0" encoding="utf-8"?>
<sst xmlns="http://schemas.openxmlformats.org/spreadsheetml/2006/main" count="7224" uniqueCount="3725">
  <si>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</si>
  <si>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</si>
  <si>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</si>
  <si>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</si>
  <si>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</si>
  <si>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</si>
  <si>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</si>
  <si>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</si>
  <si>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</si>
  <si>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</si>
  <si>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</si>
  <si>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</si>
  <si>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</si>
  <si>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</si>
  <si>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</si>
  <si>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</si>
  <si>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</si>
  <si>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</si>
  <si>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</si>
  <si>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</si>
  <si>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</si>
  <si>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</si>
  <si>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</si>
  <si>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</si>
  <si>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</si>
  <si>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</si>
  <si>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</si>
  <si>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</si>
  <si>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</si>
  <si>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</si>
  <si>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</si>
  <si>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</si>
  <si>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</si>
  <si>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</si>
  <si>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</si>
  <si>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</si>
  <si>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</si>
  <si>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</si>
  <si>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</si>
  <si>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</si>
  <si>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</si>
  <si>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</si>
  <si>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</si>
  <si>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</si>
  <si>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</si>
  <si>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</si>
  <si>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</si>
  <si>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</si>
  <si>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</si>
  <si>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</si>
  <si>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</si>
  <si>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</si>
  <si>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</si>
  <si>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</si>
  <si>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</si>
  <si>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</si>
  <si>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</si>
  <si>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</si>
  <si>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</si>
  <si>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</si>
  <si>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</si>
  <si>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</si>
  <si>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</si>
  <si>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</si>
  <si>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</si>
  <si>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</si>
  <si>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</si>
  <si>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</si>
  <si>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</si>
  <si>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</si>
  <si>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</si>
  <si>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</si>
  <si>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</si>
  <si>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</si>
  <si>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</si>
  <si>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</si>
  <si>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</si>
  <si>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</si>
  <si>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</si>
  <si>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</si>
  <si>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</si>
  <si>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</si>
  <si>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</si>
  <si>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</si>
  <si>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</si>
  <si>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</si>
  <si>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</si>
  <si>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</si>
  <si>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</si>
  <si>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</si>
  <si>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</si>
  <si>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</si>
  <si>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</si>
  <si>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</si>
  <si>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</si>
  <si>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</si>
  <si>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</si>
  <si>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</si>
  <si>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</si>
  <si>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</si>
  <si>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</si>
  <si>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</si>
  <si>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</si>
  <si>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</si>
  <si>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</si>
  <si>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</si>
  <si>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</si>
  <si>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</si>
  <si>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</si>
  <si>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</si>
  <si>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</si>
  <si>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</si>
  <si>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</si>
  <si>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</si>
  <si>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</si>
  <si>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</si>
  <si>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</si>
  <si>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</si>
  <si>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</si>
  <si>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</si>
  <si>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</si>
  <si>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</si>
  <si>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</si>
  <si>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</si>
  <si>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</si>
  <si>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</si>
  <si>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</si>
  <si>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</si>
  <si>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</si>
  <si>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</si>
  <si>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</si>
  <si>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</si>
  <si>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</si>
  <si>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</si>
  <si>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</si>
  <si>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</si>
  <si>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</si>
  <si>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</si>
  <si>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</si>
  <si>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</si>
  <si>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</si>
  <si>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</si>
  <si>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</si>
  <si>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</si>
  <si>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</si>
  <si>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</si>
  <si>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</si>
  <si>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</si>
  <si>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</si>
  <si>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</si>
  <si>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</si>
  <si>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</si>
  <si>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</si>
  <si>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</si>
  <si>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</si>
  <si>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</si>
  <si>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</si>
  <si>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</si>
  <si>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</si>
  <si>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</si>
  <si>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</si>
  <si>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</si>
  <si>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</si>
  <si>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</si>
  <si>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</si>
  <si>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</si>
  <si>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</si>
  <si>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</si>
  <si>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</si>
  <si>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</si>
  <si>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</si>
  <si>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</si>
  <si>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</si>
  <si>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</si>
  <si>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</si>
  <si>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</si>
  <si>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</si>
  <si>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</si>
  <si>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</si>
  <si>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</si>
  <si>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</si>
  <si>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</si>
  <si>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</si>
  <si>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</si>
  <si>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</si>
  <si>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</si>
  <si>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</si>
  <si>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</si>
  <si>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</si>
  <si>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</si>
  <si>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</si>
  <si>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</si>
  <si>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</si>
  <si>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</si>
  <si>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</si>
  <si>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</si>
  <si>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</si>
  <si>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</si>
  <si>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</si>
  <si>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</si>
  <si>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</si>
  <si>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</si>
  <si>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</si>
  <si>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</si>
  <si>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</si>
  <si>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</si>
  <si>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</si>
  <si>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</si>
  <si>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</si>
  <si>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</si>
  <si>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</si>
  <si>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</si>
  <si>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</si>
  <si>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</si>
  <si>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</si>
  <si>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</si>
  <si>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</si>
  <si>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</si>
  <si>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</si>
  <si>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</si>
  <si>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</si>
  <si>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</si>
  <si>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</si>
  <si>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</si>
  <si>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</si>
  <si>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</si>
  <si>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</si>
  <si>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</si>
  <si>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</si>
  <si>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</si>
  <si>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</si>
  <si>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</si>
  <si>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</si>
  <si>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</si>
  <si>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</si>
  <si>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</si>
  <si>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</si>
  <si>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</si>
  <si>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</si>
  <si>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</si>
  <si>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</si>
  <si>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</si>
  <si>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</si>
  <si>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</si>
  <si>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</si>
  <si>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</si>
  <si>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</si>
  <si>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</si>
  <si>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</si>
  <si>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</si>
  <si>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</si>
  <si>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</si>
  <si>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</si>
  <si>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</si>
  <si>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</si>
  <si>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</si>
  <si>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</si>
  <si>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</si>
  <si>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</si>
  <si>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</si>
  <si>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</si>
  <si>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</si>
  <si>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</si>
  <si>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</si>
  <si>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</si>
  <si>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</si>
  <si>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</si>
  <si>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</si>
  <si>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</si>
  <si>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</si>
  <si>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</si>
  <si>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</si>
  <si>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</si>
  <si>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</si>
  <si>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</si>
  <si>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</si>
  <si>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</si>
  <si>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</si>
  <si>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</si>
  <si>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</si>
  <si>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</si>
  <si>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</si>
  <si>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</si>
  <si>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</si>
  <si>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</si>
  <si>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</si>
  <si>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</si>
  <si>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</si>
  <si>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</si>
  <si>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</si>
  <si>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</si>
  <si>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</si>
  <si>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</si>
  <si>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</si>
  <si>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</si>
  <si>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</si>
  <si>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</si>
  <si>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</si>
  <si>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</si>
  <si>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</si>
  <si>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</si>
  <si>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</si>
  <si>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</si>
  <si>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</si>
  <si>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</si>
  <si>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</si>
  <si>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</si>
  <si>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</si>
  <si>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</si>
  <si>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</si>
  <si>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</si>
  <si>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</si>
  <si>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</si>
  <si>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</si>
  <si>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</si>
  <si>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</si>
  <si>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</si>
  <si>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</si>
  <si>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</si>
  <si>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</si>
  <si>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</si>
  <si>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</si>
  <si>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</si>
  <si>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</si>
  <si>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</si>
  <si>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</si>
  <si>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</si>
  <si>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</si>
  <si>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</si>
  <si>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</si>
  <si>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</si>
  <si>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</si>
  <si>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</si>
  <si>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</si>
  <si>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</si>
  <si>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</si>
  <si>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</si>
  <si>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</si>
  <si>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</si>
  <si>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</si>
  <si>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</si>
  <si>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</si>
  <si>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</si>
  <si>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</si>
  <si>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</si>
  <si>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</si>
  <si>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</si>
  <si>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</si>
  <si>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</si>
  <si>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</si>
  <si>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</si>
  <si>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</si>
  <si>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</si>
  <si>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</si>
  <si>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</si>
  <si>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</si>
  <si>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</si>
  <si>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</si>
  <si>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</si>
  <si>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</si>
  <si>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</si>
  <si>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</si>
  <si>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</si>
  <si>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</si>
  <si>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</si>
  <si>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</si>
  <si>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</si>
  <si>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</si>
  <si>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</si>
  <si>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</si>
  <si>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</si>
  <si>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</si>
  <si>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</si>
  <si>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</si>
  <si>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</si>
  <si>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</si>
  <si>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</si>
  <si>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</si>
  <si>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</si>
  <si>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</si>
  <si>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</si>
  <si>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</si>
  <si>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</si>
  <si>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</si>
  <si>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</si>
  <si>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</si>
  <si>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</si>
  <si>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</si>
  <si>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</si>
  <si>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</si>
  <si>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</si>
  <si>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</si>
  <si>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</si>
  <si>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</si>
  <si>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</si>
  <si>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</si>
  <si>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</si>
  <si>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</si>
  <si>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</si>
  <si>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</si>
  <si>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</si>
  <si>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</si>
  <si>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</si>
  <si>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</si>
  <si>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</si>
  <si>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</si>
  <si>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</si>
  <si>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</si>
  <si>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</si>
  <si>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</si>
  <si>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</si>
  <si>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</si>
  <si>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</si>
  <si>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</si>
  <si>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</si>
  <si>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</si>
  <si>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</si>
  <si>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</si>
  <si>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</si>
  <si>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</si>
  <si>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</si>
  <si>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</si>
  <si>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</si>
  <si>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</si>
  <si>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</si>
  <si>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</si>
  <si>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</si>
  <si>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</si>
  <si>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</si>
  <si>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</si>
  <si>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</si>
  <si>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</si>
  <si>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</si>
  <si>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</si>
  <si>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</si>
  <si>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</si>
  <si>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</si>
  <si>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</si>
  <si>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</si>
  <si>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</si>
  <si>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</si>
  <si>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</si>
  <si>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</si>
  <si>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</si>
  <si>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</si>
  <si>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</si>
  <si>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</si>
  <si>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</si>
  <si>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</si>
  <si>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</si>
  <si>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</si>
  <si>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</si>
  <si>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</si>
  <si>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</si>
  <si>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</si>
  <si>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</si>
  <si>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</si>
  <si>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</si>
  <si>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</si>
  <si>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</si>
  <si>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</si>
  <si>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</si>
  <si>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</si>
  <si>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</si>
  <si>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</si>
  <si>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</si>
  <si>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</si>
  <si>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</si>
  <si>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</si>
  <si>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</si>
  <si>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</si>
  <si>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</si>
  <si>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</si>
  <si>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</si>
  <si>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</si>
  <si>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</si>
  <si>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</si>
  <si>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</si>
  <si>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</si>
  <si>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</si>
  <si>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</si>
  <si>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</si>
  <si>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</si>
  <si>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</si>
  <si>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</si>
  <si>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</si>
  <si>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</si>
  <si>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</si>
  <si>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</si>
  <si>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</si>
  <si>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</si>
  <si>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</si>
  <si>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</si>
  <si>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</si>
  <si>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</si>
  <si>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</si>
  <si>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</si>
  <si>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</si>
  <si>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</si>
  <si>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</si>
  <si>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</si>
  <si>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</si>
  <si>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</si>
  <si>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</si>
  <si>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</si>
  <si>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</si>
  <si>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</si>
  <si>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</si>
  <si>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</si>
  <si>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</si>
  <si>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</si>
  <si>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</si>
  <si>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</si>
  <si>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</si>
  <si>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</si>
  <si>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</si>
  <si>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</si>
  <si>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</si>
  <si>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</si>
  <si>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</si>
  <si>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</si>
  <si>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</si>
  <si>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</si>
  <si>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</si>
  <si>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</si>
  <si>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</si>
  <si>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</si>
  <si>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</si>
  <si>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</si>
  <si>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</si>
  <si>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</si>
  <si>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</si>
  <si>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</si>
  <si>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</si>
  <si>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</si>
  <si>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</si>
  <si>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</si>
  <si>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</si>
  <si>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</si>
  <si>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</si>
  <si>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</si>
  <si>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</si>
  <si>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</si>
  <si>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</si>
  <si>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</si>
  <si>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</si>
  <si>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</si>
  <si>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</si>
  <si>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</si>
  <si>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</si>
  <si>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</si>
  <si>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</si>
  <si>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</si>
  <si>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</si>
  <si>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</si>
  <si>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</si>
  <si>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</si>
  <si>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</si>
  <si>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</si>
  <si>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</si>
  <si>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</si>
  <si>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</si>
  <si>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</si>
  <si>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</si>
  <si>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</si>
  <si>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</si>
  <si>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</si>
  <si>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</si>
  <si>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</si>
  <si>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</si>
  <si>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</si>
  <si>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</si>
  <si>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</si>
  <si>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</si>
  <si>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</si>
  <si>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</si>
  <si>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</si>
  <si>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</si>
  <si>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</si>
  <si>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</si>
  <si>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</si>
  <si>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</si>
  <si>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</si>
  <si>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</si>
  <si>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</si>
  <si>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</si>
  <si>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</si>
  <si>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</si>
  <si>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</si>
  <si>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</si>
  <si>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</si>
  <si>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</si>
  <si>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</si>
  <si>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</si>
  <si>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</si>
  <si>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</si>
  <si>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</si>
  <si>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</si>
  <si>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</si>
  <si>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</si>
  <si>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</si>
  <si>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</si>
  <si>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</si>
  <si>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</si>
  <si>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</si>
  <si>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</si>
  <si>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</si>
  <si>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</si>
  <si>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</si>
  <si>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</si>
  <si>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</si>
  <si>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</si>
  <si>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</si>
  <si>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</si>
  <si>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</si>
  <si>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</si>
  <si>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</si>
  <si>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</si>
  <si>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</si>
  <si>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</si>
  <si>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</si>
  <si>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</si>
  <si>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</si>
  <si>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</si>
  <si>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</si>
  <si>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</si>
  <si>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</si>
  <si>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</si>
  <si>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</si>
  <si>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</si>
  <si>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</si>
  <si>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</si>
  <si>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</si>
  <si>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</si>
  <si>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</si>
  <si>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</si>
  <si>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</si>
  <si>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</si>
  <si>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</si>
  <si>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</si>
  <si>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</si>
  <si>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</si>
  <si>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</si>
  <si>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</si>
  <si>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</si>
  <si>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</si>
  <si>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</si>
  <si>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</si>
  <si>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</si>
  <si>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</si>
  <si>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</si>
  <si>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</si>
  <si>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</si>
  <si>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</si>
  <si>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</si>
  <si>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</si>
  <si>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</si>
  <si>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</si>
  <si>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</si>
  <si>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</si>
  <si>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</si>
  <si>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</si>
  <si>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</si>
  <si>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</si>
  <si>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</si>
  <si>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</si>
  <si>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</si>
  <si>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</si>
  <si>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</si>
  <si>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</si>
  <si>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</si>
  <si>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</si>
  <si>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</si>
  <si>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</si>
  <si>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</si>
  <si>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</si>
  <si>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</si>
  <si>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</si>
  <si>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</si>
  <si>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</si>
  <si>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</si>
  <si>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</si>
  <si>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</si>
  <si>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</si>
  <si>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</si>
  <si>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</si>
  <si>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</si>
  <si>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</si>
  <si>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</si>
  <si>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</si>
  <si>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</si>
  <si>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</si>
  <si>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</si>
  <si>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</si>
  <si>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</si>
  <si>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</si>
  <si>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</si>
  <si>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</si>
  <si>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</si>
  <si>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</si>
  <si>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</si>
  <si>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</si>
  <si>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</si>
  <si>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</si>
  <si>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</si>
  <si>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</si>
  <si>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</si>
  <si>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</si>
  <si>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</si>
  <si>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</si>
  <si>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</si>
  <si>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</si>
  <si>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</si>
  <si>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</si>
  <si>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</si>
  <si>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</si>
  <si>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</si>
  <si>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</si>
  <si>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</si>
  <si>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</si>
  <si>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</si>
  <si>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</si>
  <si>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</si>
  <si>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</si>
  <si>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</si>
  <si>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</si>
  <si>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</si>
  <si>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</si>
  <si>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</si>
  <si>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</si>
  <si>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</si>
  <si>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</si>
  <si>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</si>
  <si>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</si>
  <si>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</si>
  <si>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</si>
  <si>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</si>
  <si>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</si>
  <si>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</si>
  <si>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</si>
  <si>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</si>
  <si>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</si>
  <si>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</si>
  <si>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</si>
  <si>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</si>
  <si>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</si>
  <si>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</si>
  <si>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</si>
  <si>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</si>
  <si>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</si>
  <si>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</si>
  <si>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</si>
  <si>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</si>
  <si>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</si>
  <si>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</si>
  <si>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</si>
  <si>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</si>
  <si>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</si>
  <si>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</si>
  <si>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</si>
  <si>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</si>
  <si>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</si>
  <si>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</si>
  <si>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</si>
  <si>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</si>
  <si>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</si>
  <si>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</si>
  <si>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</si>
  <si>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</si>
  <si>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</si>
  <si>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</si>
  <si>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</si>
  <si>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</si>
  <si>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</si>
  <si>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</si>
  <si>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</si>
  <si>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</si>
  <si>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</si>
  <si>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</si>
  <si>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</si>
  <si>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</si>
  <si>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</si>
  <si>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</si>
  <si>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</si>
  <si>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</si>
  <si>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</si>
  <si>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</si>
  <si>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</si>
  <si>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</si>
  <si>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</si>
  <si>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</si>
  <si>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</si>
  <si>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</si>
  <si>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</si>
  <si>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</si>
  <si>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</si>
  <si>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</si>
  <si>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</si>
  <si>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</si>
  <si>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</si>
  <si>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</si>
  <si>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</si>
  <si>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</si>
  <si>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</si>
  <si>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</si>
  <si>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</si>
  <si>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</si>
  <si>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</si>
  <si>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</si>
  <si>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</si>
  <si>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</si>
  <si>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</si>
  <si>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</si>
  <si>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</si>
  <si>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</si>
  <si>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</si>
  <si>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</si>
  <si>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</si>
  <si>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</si>
  <si>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</si>
  <si>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</si>
  <si>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</si>
  <si>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</si>
  <si>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</si>
  <si>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</si>
  <si>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</si>
  <si>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</si>
  <si>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</si>
  <si>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</si>
  <si>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</si>
  <si>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</si>
  <si>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</si>
  <si>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</si>
  <si>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</si>
  <si>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</si>
  <si>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</si>
  <si>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</si>
  <si>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</si>
  <si>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</si>
  <si>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</si>
  <si>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</si>
  <si>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</si>
  <si>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</si>
  <si>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</si>
  <si>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</si>
  <si>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</si>
  <si>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</si>
  <si>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</si>
  <si>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</si>
  <si>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</si>
  <si>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</si>
  <si>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</si>
  <si>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</si>
  <si>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</si>
  <si>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</si>
  <si>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</si>
  <si>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</si>
  <si>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</si>
  <si>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</si>
  <si>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</si>
  <si>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</si>
  <si>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</si>
  <si>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</si>
  <si>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</si>
  <si>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</si>
  <si>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</si>
  <si>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</si>
  <si>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</si>
  <si>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</si>
  <si>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</si>
  <si>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</si>
  <si>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</si>
  <si>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</si>
  <si>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</si>
  <si>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</si>
  <si>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</si>
  <si>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</si>
  <si>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</si>
  <si>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</si>
  <si>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</si>
  <si>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</si>
  <si>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</si>
  <si>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</si>
  <si>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</si>
  <si>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</si>
  <si>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</si>
  <si>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</si>
  <si>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</si>
  <si>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</si>
  <si>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</si>
  <si>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</si>
  <si>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</si>
  <si>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</si>
  <si>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</si>
  <si>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</si>
  <si>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</si>
  <si>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</si>
  <si>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</si>
  <si>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</si>
  <si>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</si>
  <si>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</si>
  <si>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</si>
  <si>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</si>
  <si>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</si>
  <si>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</si>
  <si>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</si>
  <si>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</si>
  <si>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</si>
  <si>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</si>
  <si>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</si>
  <si>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</si>
  <si>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</si>
  <si>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</si>
  <si>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</si>
  <si>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</si>
  <si>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</si>
  <si>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</si>
  <si>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</si>
  <si>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</si>
  <si>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</si>
  <si>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</si>
  <si>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</si>
  <si>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</si>
  <si>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</si>
  <si>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</si>
  <si>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</si>
  <si>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</si>
  <si>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</si>
  <si>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</si>
  <si>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</si>
  <si>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</si>
  <si>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</si>
  <si>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</si>
  <si>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</si>
  <si>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</si>
  <si>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</si>
  <si>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</si>
  <si>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</si>
  <si>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</si>
  <si>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</si>
  <si>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</si>
  <si>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</si>
  <si>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</si>
  <si>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</si>
  <si>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</si>
  <si>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</si>
  <si>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</si>
  <si>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</si>
  <si>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</si>
  <si>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</si>
  <si>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</si>
  <si>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</si>
  <si>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</si>
  <si>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</si>
  <si>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</si>
  <si>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</si>
  <si>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</si>
  <si>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</si>
  <si>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</si>
  <si>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</si>
  <si>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</si>
  <si>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</si>
  <si>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</si>
  <si>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</si>
  <si>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</si>
  <si>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</si>
  <si>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</si>
  <si>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</si>
  <si>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</si>
  <si>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</si>
  <si>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</si>
  <si>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</si>
  <si>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</si>
  <si>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</si>
  <si>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</si>
  <si>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</si>
  <si>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</si>
  <si>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</si>
  <si>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</si>
  <si>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</si>
  <si>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</si>
  <si>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</si>
  <si>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</si>
  <si>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</si>
  <si>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</si>
  <si>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</si>
  <si>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</si>
  <si>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</si>
  <si>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</si>
  <si>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</si>
  <si>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</si>
  <si>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</si>
  <si>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</si>
  <si>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</si>
  <si>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</si>
  <si>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</si>
  <si>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</si>
  <si>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</si>
  <si>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</si>
  <si>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</si>
  <si>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</si>
  <si>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</si>
  <si>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</si>
  <si>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</si>
  <si>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</si>
  <si>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</si>
  <si>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</si>
  <si>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</si>
  <si>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</si>
  <si>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</si>
  <si>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</si>
  <si>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</si>
  <si>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</si>
  <si>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</si>
  <si>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</si>
  <si>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</si>
  <si>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</si>
  <si>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</si>
  <si>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</si>
  <si>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</si>
  <si>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</si>
  <si>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</si>
  <si>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</si>
  <si>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</si>
  <si>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</si>
  <si>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</si>
  <si>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</si>
  <si>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</si>
  <si>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</si>
  <si>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</si>
  <si>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</si>
  <si>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</si>
  <si>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</si>
  <si>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</si>
  <si>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</si>
  <si>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</si>
  <si>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</si>
  <si>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</si>
  <si>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</si>
  <si>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</si>
  <si>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</si>
  <si>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</si>
  <si>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</si>
  <si>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</si>
  <si>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</si>
  <si>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</si>
  <si>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</si>
  <si>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</si>
  <si>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</si>
  <si>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</si>
  <si>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</si>
  <si>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</si>
  <si>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</si>
  <si>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</si>
  <si>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</si>
  <si>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</si>
  <si>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</si>
  <si>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</si>
  <si>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</si>
  <si>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</si>
  <si>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</si>
  <si>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</si>
  <si>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</si>
  <si>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</si>
  <si>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</si>
  <si>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</si>
  <si>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</si>
  <si>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</si>
  <si>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</si>
  <si>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</si>
  <si>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</si>
  <si>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</si>
  <si>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</si>
  <si>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</si>
  <si>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</si>
  <si>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</si>
  <si>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</si>
  <si>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</si>
  <si>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</si>
  <si>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</si>
  <si>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</si>
  <si>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</si>
  <si>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</si>
  <si>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</si>
  <si>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</si>
  <si>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</si>
  <si>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</si>
  <si>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</si>
  <si>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</si>
  <si>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</si>
  <si>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</si>
  <si>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</si>
  <si>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</si>
  <si>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</si>
  <si>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</si>
  <si>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</si>
  <si>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</si>
  <si>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</si>
  <si>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</si>
  <si>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</si>
  <si>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</si>
  <si>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</si>
  <si>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</si>
  <si>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</si>
  <si>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</si>
  <si>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</si>
  <si>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</si>
  <si>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</si>
  <si>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</si>
  <si>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</si>
  <si>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</si>
  <si>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</si>
  <si>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</si>
  <si>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</si>
  <si>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</si>
  <si>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</si>
  <si>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</si>
  <si>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</si>
  <si>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</si>
  <si>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</si>
  <si>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</si>
  <si>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</si>
  <si>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</si>
  <si>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</si>
  <si>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</si>
  <si>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</si>
  <si>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</si>
  <si>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</si>
  <si>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</si>
  <si>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</si>
  <si>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</si>
  <si>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</si>
  <si>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</si>
  <si>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</si>
  <si>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</si>
  <si>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</si>
  <si>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</si>
  <si>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</si>
  <si>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</si>
  <si>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</si>
  <si>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</si>
  <si>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</si>
  <si>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</si>
  <si>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</si>
  <si>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</si>
  <si>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</si>
  <si>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</si>
  <si>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</si>
  <si>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</si>
  <si>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</si>
  <si>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</si>
  <si>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</si>
  <si>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</si>
  <si>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</si>
  <si>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</si>
  <si>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</si>
  <si>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</si>
  <si>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</si>
  <si>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</si>
  <si>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</si>
  <si>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</si>
  <si>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</si>
  <si>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</si>
  <si>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</si>
  <si>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</si>
  <si>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</si>
  <si>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</si>
  <si>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</si>
  <si>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</si>
  <si>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</si>
  <si>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</si>
  <si>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</si>
  <si>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</si>
  <si>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</si>
  <si>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</si>
  <si>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</si>
  <si>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</si>
  <si>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</si>
  <si>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</si>
  <si>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</si>
  <si>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</si>
  <si>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</si>
  <si>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</si>
  <si>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</si>
  <si>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</si>
  <si>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</si>
  <si>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</si>
  <si>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</si>
  <si>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</si>
  <si>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</si>
  <si>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</si>
  <si>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</si>
  <si>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</si>
  <si>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</si>
  <si>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</si>
  <si>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</si>
  <si>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</si>
  <si>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</si>
  <si>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</si>
  <si>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</si>
  <si>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</si>
  <si>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</si>
  <si>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</si>
  <si>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</si>
  <si>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</si>
  <si>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</si>
  <si>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</si>
  <si>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</si>
  <si>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</si>
  <si>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</si>
  <si>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</si>
  <si>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</si>
  <si>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</si>
  <si>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</si>
  <si>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</si>
  <si>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</si>
  <si>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</si>
  <si>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</si>
  <si>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</si>
  <si>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</si>
  <si>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</si>
  <si>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</si>
  <si>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</si>
  <si>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</si>
  <si>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</si>
  <si>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</si>
  <si>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</si>
  <si>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</si>
  <si>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</si>
  <si>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</si>
  <si>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</si>
  <si>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</si>
  <si>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</si>
  <si>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</si>
  <si>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</si>
  <si>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</si>
  <si>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</si>
  <si>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</si>
  <si>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</si>
  <si>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</si>
  <si>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</si>
  <si>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</si>
  <si>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</si>
  <si>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</si>
  <si>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</si>
  <si>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</si>
  <si>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</si>
  <si>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</si>
  <si>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</si>
  <si>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</si>
  <si>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</si>
  <si>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</si>
  <si>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</si>
  <si>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</si>
  <si>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</si>
  <si>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</si>
  <si>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</si>
  <si>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</si>
  <si>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</si>
  <si>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</si>
  <si>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</si>
  <si>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</si>
  <si>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</si>
  <si>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</si>
  <si>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</si>
  <si>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</si>
  <si>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</si>
  <si>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</si>
  <si>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</si>
  <si>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</si>
  <si>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</si>
  <si>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</si>
  <si>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</si>
  <si>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</si>
  <si>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</si>
  <si>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</si>
  <si>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</si>
  <si>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</si>
  <si>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</si>
  <si>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</si>
  <si>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</si>
  <si>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</si>
  <si>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</si>
  <si>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</si>
  <si>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</si>
  <si>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</si>
  <si>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</si>
  <si>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</si>
  <si>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</si>
  <si>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</si>
  <si>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</si>
  <si>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</si>
  <si>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</si>
  <si>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</si>
  <si>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</si>
  <si>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</si>
  <si>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</si>
  <si>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</si>
  <si>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</si>
  <si>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</si>
  <si>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</si>
  <si>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</si>
  <si>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</si>
  <si>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</si>
  <si>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</si>
  <si>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</si>
  <si>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</si>
  <si>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</si>
  <si>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</si>
  <si>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</si>
  <si>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</si>
  <si>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</si>
  <si>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</si>
  <si>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</si>
  <si>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</si>
  <si>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</si>
  <si>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</si>
  <si>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</si>
  <si>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</si>
  <si>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</si>
  <si>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</si>
  <si>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</si>
  <si>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</si>
  <si>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</si>
  <si>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</si>
  <si>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</si>
  <si>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</si>
  <si>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</si>
  <si>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</si>
  <si>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</si>
  <si>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</si>
  <si>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</si>
  <si>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</si>
  <si>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</si>
  <si>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</si>
  <si>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</si>
  <si>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</si>
  <si>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</si>
  <si>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</si>
  <si>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</si>
  <si>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</si>
  <si>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</si>
  <si>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</si>
  <si>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</si>
  <si>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</si>
  <si>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</si>
  <si>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</si>
  <si>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</si>
  <si>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</si>
  <si>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</si>
  <si>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</si>
  <si>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</si>
  <si>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</si>
  <si>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</si>
  <si>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</si>
  <si>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</si>
  <si>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</si>
  <si>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</si>
  <si>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</si>
  <si>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</si>
  <si>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</si>
  <si>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</si>
  <si>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</si>
  <si>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</si>
  <si>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</si>
  <si>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</si>
  <si>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</si>
  <si>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</si>
  <si>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</si>
  <si>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</si>
  <si>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</si>
  <si>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</si>
  <si>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</si>
  <si>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</si>
  <si>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</si>
  <si>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</si>
  <si>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</si>
  <si>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</si>
  <si>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</si>
  <si>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</si>
  <si>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</si>
  <si>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</si>
  <si>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</si>
  <si>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</si>
  <si>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</si>
  <si>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</si>
  <si>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</si>
  <si>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</si>
  <si>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</si>
  <si>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</si>
  <si>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</si>
  <si>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</si>
  <si>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</si>
  <si>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</si>
  <si>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</si>
  <si>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</si>
  <si>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</si>
  <si>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</si>
  <si>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</si>
  <si>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</si>
  <si>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</si>
  <si>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</si>
  <si>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</si>
  <si>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</si>
  <si>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</si>
  <si>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</si>
  <si>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</si>
  <si>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</si>
  <si>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</si>
  <si>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</si>
  <si>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</si>
  <si>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</si>
  <si>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</si>
  <si>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</si>
  <si>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</si>
  <si>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</si>
  <si>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</si>
  <si>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</si>
  <si>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</si>
  <si>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</si>
  <si>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</si>
  <si>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</si>
  <si>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</si>
  <si>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</si>
  <si>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</si>
  <si>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</si>
  <si>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</si>
  <si>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</si>
  <si>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</si>
  <si>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</si>
  <si>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</si>
  <si>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</si>
  <si>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</si>
  <si>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</si>
  <si>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</si>
  <si>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</si>
  <si>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</si>
  <si>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</si>
  <si>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</si>
  <si>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</si>
  <si>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</si>
  <si>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</si>
  <si>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</si>
  <si>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</si>
  <si>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</si>
  <si>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</si>
  <si>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</si>
  <si>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</si>
  <si>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</si>
  <si>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</si>
  <si>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</si>
  <si>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</si>
  <si>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</si>
  <si>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</si>
  <si>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</si>
  <si>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</si>
  <si>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</si>
  <si>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</si>
  <si>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</si>
  <si>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</si>
  <si>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</si>
  <si>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</si>
  <si>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</si>
  <si>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</si>
  <si>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</si>
  <si>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</si>
  <si>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</si>
  <si>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</si>
  <si>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</si>
  <si>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</si>
  <si>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</si>
  <si>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</si>
  <si>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</si>
  <si>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</si>
  <si>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</si>
  <si>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</si>
  <si>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</si>
  <si>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</si>
  <si>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</si>
  <si>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</si>
  <si>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</si>
  <si>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</si>
  <si>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</si>
  <si>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</si>
  <si>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</si>
  <si>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</si>
  <si>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</si>
  <si>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</si>
  <si>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</si>
  <si>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</si>
  <si>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</si>
  <si>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</si>
  <si>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</si>
  <si>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</si>
  <si>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</si>
  <si>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</si>
  <si>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</si>
  <si>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</si>
  <si>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</si>
  <si>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</si>
  <si>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</si>
  <si>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</si>
  <si>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</si>
  <si>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</si>
  <si>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</si>
  <si>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</si>
  <si>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</si>
  <si>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</si>
  <si>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</si>
  <si>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</si>
  <si>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</si>
  <si>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</si>
  <si>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</si>
  <si>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</si>
  <si>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</si>
  <si>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</si>
  <si>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</si>
  <si>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</si>
  <si>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</si>
  <si>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</si>
  <si>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</si>
  <si>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</si>
  <si>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</si>
  <si>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</si>
  <si>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</si>
  <si>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</si>
  <si>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</si>
  <si>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</si>
  <si>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</si>
  <si>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</si>
  <si>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</si>
  <si>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</si>
  <si>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</si>
  <si>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</si>
  <si>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</si>
  <si>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</si>
  <si>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</si>
  <si>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</si>
  <si>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</si>
  <si>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</si>
  <si>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</si>
  <si>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</si>
  <si>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</si>
  <si>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</si>
  <si>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</si>
  <si>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</si>
  <si>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</si>
  <si>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</si>
  <si>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</si>
  <si>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</si>
  <si>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</si>
  <si>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</si>
  <si>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</si>
  <si>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</si>
  <si>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</si>
  <si>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</si>
  <si>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</si>
  <si>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</si>
  <si>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</si>
  <si>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</si>
  <si>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</si>
  <si>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</si>
  <si>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</si>
  <si>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</si>
  <si>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</si>
  <si>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</si>
  <si>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</si>
  <si>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</si>
  <si>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</si>
  <si>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</si>
  <si>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</si>
  <si>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</si>
  <si>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</si>
  <si>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</si>
  <si>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</si>
  <si>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</si>
  <si>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</si>
  <si>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</si>
  <si>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</si>
  <si>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</si>
  <si>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</si>
  <si>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</si>
  <si>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</si>
  <si>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</si>
  <si>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</si>
  <si>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</si>
  <si>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</si>
  <si>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</si>
  <si>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</si>
  <si>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</si>
  <si>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</si>
  <si>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</si>
  <si>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</si>
  <si>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</si>
  <si>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</si>
  <si>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</si>
  <si>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</si>
  <si>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</si>
  <si>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</si>
  <si>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</si>
  <si>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</si>
  <si>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</si>
  <si>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</si>
  <si>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</si>
  <si>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</si>
  <si>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</si>
  <si>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</si>
  <si>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</si>
  <si>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</si>
  <si>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</si>
  <si>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</si>
  <si>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</si>
  <si>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</si>
  <si>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</si>
  <si>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</si>
  <si>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</si>
  <si>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</si>
  <si>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</si>
  <si>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</si>
  <si>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</si>
  <si>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</si>
  <si>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</si>
  <si>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</si>
  <si>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</si>
  <si>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</si>
  <si>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</si>
  <si>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</si>
  <si>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</si>
  <si>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</si>
  <si>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</si>
  <si>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</si>
  <si>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</si>
  <si>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</si>
  <si>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</si>
  <si>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</si>
  <si>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</si>
  <si>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</si>
  <si>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</si>
  <si>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</si>
  <si>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</si>
  <si>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</si>
  <si>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</si>
  <si>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</si>
  <si>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</si>
  <si>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</si>
  <si>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</si>
  <si>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</si>
  <si>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</si>
  <si>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</si>
  <si>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</si>
  <si>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</si>
  <si>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</si>
  <si>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</si>
  <si>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</si>
  <si>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</si>
  <si>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</si>
  <si>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</si>
  <si>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</si>
  <si>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</si>
  <si>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</si>
  <si>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</si>
  <si>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</si>
  <si>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</si>
  <si>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</si>
  <si>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</si>
  <si>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</si>
  <si>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</si>
  <si>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</si>
  <si>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</si>
  <si>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</si>
  <si>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</si>
  <si>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</si>
  <si>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</si>
  <si>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</si>
  <si>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</si>
  <si>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</si>
  <si>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</si>
  <si>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</si>
  <si>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</si>
  <si>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</si>
  <si>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</si>
  <si>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</si>
  <si>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</si>
  <si>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</si>
  <si>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</si>
  <si>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</si>
  <si>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</si>
  <si>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</si>
  <si>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</si>
  <si>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</si>
  <si>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</si>
  <si>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</si>
  <si>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</si>
  <si>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</si>
  <si>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</si>
  <si>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</si>
  <si>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</si>
  <si>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</si>
  <si>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</si>
  <si>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</si>
  <si>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</si>
  <si>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</si>
  <si>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</si>
  <si>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</si>
  <si>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</si>
  <si>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</si>
  <si>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</si>
  <si>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</si>
  <si>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</si>
  <si>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</si>
  <si>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</si>
  <si>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</si>
  <si>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</si>
  <si>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</si>
  <si>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</si>
  <si>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</si>
  <si>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</si>
  <si>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</si>
  <si>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</si>
  <si>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</si>
  <si>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</si>
  <si>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</si>
  <si>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</si>
  <si>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</si>
  <si>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</si>
  <si>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</si>
  <si>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</si>
  <si>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</si>
  <si>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</si>
  <si>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</si>
  <si>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</si>
  <si>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</si>
  <si>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</si>
  <si>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</si>
  <si>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</si>
  <si>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</si>
  <si>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</si>
  <si>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</si>
  <si>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</si>
  <si>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</si>
  <si>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</si>
  <si>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</si>
  <si>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</si>
  <si>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</si>
  <si>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</si>
  <si>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</si>
  <si>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</si>
  <si>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</si>
  <si>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</si>
  <si>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</si>
  <si>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</si>
  <si>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</si>
  <si>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</si>
  <si>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</si>
  <si>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</si>
  <si>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</si>
  <si>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</si>
  <si>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</si>
  <si>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</si>
  <si>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</si>
  <si>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</si>
  <si>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</si>
  <si>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</si>
  <si>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</si>
  <si>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</si>
  <si>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</si>
  <si>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</si>
  <si>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</si>
  <si>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</si>
  <si>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</si>
  <si>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</si>
  <si>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</si>
  <si>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</si>
  <si>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</si>
  <si>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</si>
  <si>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</si>
  <si>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</si>
  <si>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</si>
  <si>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</si>
  <si>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</si>
  <si>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</si>
  <si>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</si>
  <si>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</si>
  <si>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</si>
  <si>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</si>
  <si>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</si>
  <si>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</si>
  <si>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</si>
  <si>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</si>
  <si>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</si>
  <si>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</si>
  <si>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</si>
  <si>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</si>
  <si>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</si>
  <si>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</si>
  <si>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</si>
  <si>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</si>
  <si>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</si>
  <si>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</si>
  <si>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</si>
  <si>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</si>
  <si>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</si>
  <si>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</si>
  <si>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</si>
  <si>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</si>
  <si>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</si>
  <si>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</si>
  <si>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</si>
  <si>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</si>
  <si>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</si>
  <si>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</si>
  <si>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</si>
  <si>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</si>
  <si>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</si>
  <si>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</si>
  <si>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</si>
  <si>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</si>
  <si>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</si>
  <si>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</si>
  <si>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</si>
  <si>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</si>
  <si>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</si>
  <si>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</si>
  <si>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</si>
  <si>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</si>
  <si>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</si>
  <si>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</si>
  <si>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</si>
  <si>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</si>
  <si>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</si>
  <si>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</si>
  <si>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</si>
  <si>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</si>
  <si>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</si>
  <si>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</si>
  <si>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</si>
  <si>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</si>
  <si>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</si>
  <si>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</si>
  <si>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</si>
  <si>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</si>
  <si>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</si>
  <si>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</si>
  <si>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</si>
  <si>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</si>
  <si>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</si>
  <si>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</si>
  <si>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</si>
  <si>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</si>
  <si>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</si>
  <si>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</si>
  <si>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</si>
  <si>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</si>
  <si>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</si>
  <si>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</si>
  <si>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</si>
  <si>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</si>
  <si>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</si>
  <si>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</si>
  <si>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</si>
  <si>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</si>
  <si>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</si>
  <si>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</si>
  <si>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</si>
  <si>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</si>
  <si>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</si>
  <si>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</si>
  <si>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</si>
  <si>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</si>
  <si>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</si>
  <si>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</si>
  <si>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</si>
  <si>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</si>
  <si>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</si>
  <si>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</si>
  <si>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</si>
  <si>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</si>
  <si>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</si>
  <si>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</si>
  <si>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</si>
  <si>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</si>
  <si>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</si>
  <si>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</si>
  <si>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</si>
  <si>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</si>
  <si>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</si>
  <si>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</si>
  <si>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</si>
  <si>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</si>
  <si>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</si>
  <si>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</si>
  <si>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</si>
  <si>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</si>
  <si>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</si>
  <si>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</si>
  <si>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</si>
  <si>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</si>
  <si>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</si>
  <si>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</si>
  <si>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</si>
  <si>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</si>
  <si>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</si>
  <si>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</si>
  <si>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</si>
  <si>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</si>
  <si>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</si>
  <si>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</si>
  <si>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</si>
  <si>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</si>
  <si>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</si>
  <si>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</si>
  <si>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</si>
  <si>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</si>
  <si>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</si>
  <si>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</si>
  <si>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</si>
  <si>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</si>
  <si>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</si>
  <si>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</si>
  <si>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</si>
  <si>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</si>
  <si>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</si>
  <si>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</si>
  <si>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</si>
  <si>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</si>
  <si>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</si>
  <si>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</si>
  <si>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</si>
  <si>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</si>
  <si>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</si>
  <si>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</si>
  <si>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</si>
  <si>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</si>
  <si>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</si>
  <si>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</si>
  <si>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</si>
  <si>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</si>
  <si>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</si>
  <si>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</si>
  <si>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</si>
  <si>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</si>
  <si>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</si>
  <si>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</si>
  <si>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</si>
  <si>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</si>
  <si>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</si>
  <si>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</si>
  <si>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</si>
  <si>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</si>
  <si>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</si>
  <si>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</si>
  <si>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</si>
  <si>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</si>
  <si>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</si>
  <si>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</si>
  <si>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</si>
  <si>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</si>
  <si>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</si>
  <si>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</si>
  <si>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</si>
  <si>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</si>
  <si>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</si>
  <si>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</si>
  <si>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</si>
  <si>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</si>
  <si>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</si>
  <si>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</si>
  <si>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</si>
  <si>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</si>
  <si>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</si>
  <si>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</si>
  <si>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</si>
  <si>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</si>
  <si>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</si>
  <si>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</si>
  <si>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</si>
  <si>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</si>
  <si>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</si>
  <si>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</si>
  <si>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</si>
  <si>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</si>
  <si>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</si>
  <si>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</si>
  <si>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</si>
  <si>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</si>
  <si>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</si>
  <si>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</si>
  <si>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</si>
  <si>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</si>
  <si>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</si>
  <si>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</si>
  <si>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</si>
  <si>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</si>
  <si>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</si>
  <si>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</si>
  <si>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</si>
  <si>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</si>
  <si>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</si>
  <si>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</si>
  <si>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</si>
  <si>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</si>
  <si>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</si>
  <si>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</si>
  <si>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</si>
  <si>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</si>
  <si>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</si>
  <si>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</si>
  <si>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</si>
  <si>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</si>
  <si>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</si>
  <si>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</si>
  <si>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</si>
  <si>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</si>
  <si>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</si>
  <si>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</si>
  <si>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</si>
  <si>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</si>
  <si>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</si>
  <si>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</si>
  <si>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</si>
  <si>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</si>
  <si>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</si>
  <si>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</si>
  <si>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</si>
  <si>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</si>
  <si>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</si>
  <si>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</si>
  <si>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</si>
  <si>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</si>
  <si>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</si>
  <si>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</si>
  <si>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</si>
  <si>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</si>
  <si>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</si>
  <si>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</si>
  <si>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</si>
  <si>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</si>
  <si>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</si>
  <si>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</si>
  <si>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</si>
  <si>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</si>
  <si>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</si>
  <si>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</si>
  <si>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</si>
  <si>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</si>
  <si>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</si>
  <si>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</si>
  <si>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</si>
  <si>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</si>
  <si>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</si>
  <si>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</si>
  <si>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</si>
  <si>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</si>
  <si>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</si>
  <si>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</si>
  <si>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</si>
  <si>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</si>
  <si>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</si>
  <si>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</si>
  <si>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</si>
  <si>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</si>
  <si>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</si>
  <si>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</si>
  <si>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</si>
  <si>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</si>
  <si>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</si>
  <si>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</si>
  <si>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</si>
  <si>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</si>
  <si>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</si>
  <si>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</si>
  <si>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</si>
  <si>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</si>
  <si>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</si>
  <si>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</si>
  <si>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</si>
  <si>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</si>
  <si>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</si>
  <si>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</si>
  <si>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</si>
  <si>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</si>
  <si>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</si>
  <si>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</si>
  <si>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</si>
  <si>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</si>
  <si>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</si>
  <si>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</si>
  <si>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</si>
  <si>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</si>
  <si>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</si>
  <si>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</si>
  <si>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</si>
  <si>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</si>
  <si>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</si>
  <si>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</si>
  <si>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</si>
  <si>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</si>
  <si>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</si>
  <si>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</si>
  <si>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</si>
  <si>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</si>
  <si>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</si>
  <si>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</si>
  <si>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</si>
  <si>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</si>
  <si>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</si>
  <si>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</si>
  <si>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</si>
  <si>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</si>
  <si>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</si>
  <si>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</si>
  <si>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</si>
  <si>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</si>
  <si>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</si>
  <si>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</si>
  <si>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</si>
  <si>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</si>
  <si>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</si>
  <si>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</si>
  <si>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</si>
  <si>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</si>
  <si>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</si>
  <si>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</si>
  <si>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</si>
  <si>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</si>
  <si>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</si>
  <si>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</si>
  <si>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</si>
  <si>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</si>
  <si>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</si>
  <si>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</si>
  <si>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</si>
  <si>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</si>
  <si>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</si>
  <si>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</si>
  <si>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</si>
  <si>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</si>
  <si>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</si>
  <si>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</si>
  <si>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</si>
  <si>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</si>
  <si>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</si>
  <si>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</si>
  <si>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</si>
  <si>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</si>
  <si>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</si>
  <si>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</si>
  <si>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</si>
  <si>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</si>
  <si>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</si>
  <si>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</si>
  <si>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</si>
  <si>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</si>
  <si>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</si>
  <si>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</si>
  <si>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</si>
  <si>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</si>
  <si>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</si>
  <si>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</si>
  <si>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</si>
  <si>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</si>
  <si>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</si>
  <si>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</si>
  <si>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</si>
  <si>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</si>
  <si>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</si>
  <si>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</si>
  <si>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</si>
  <si>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</si>
  <si>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</si>
  <si>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</si>
  <si>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</si>
  <si>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</si>
  <si>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</si>
  <si>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</si>
  <si>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</si>
  <si>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</si>
  <si>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</si>
  <si>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</si>
  <si>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</si>
  <si>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</si>
  <si>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</si>
  <si>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</si>
  <si>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</si>
  <si>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</si>
  <si>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</si>
  <si>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</si>
  <si>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</si>
  <si>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</si>
  <si>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</si>
  <si>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</si>
  <si>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</si>
  <si>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</si>
  <si>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</si>
  <si>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</si>
  <si>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</si>
  <si>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</si>
  <si>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</si>
  <si>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</si>
  <si>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</si>
  <si>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</si>
  <si>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</si>
  <si>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</si>
  <si>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</si>
  <si>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</si>
  <si>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</si>
  <si>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</si>
  <si>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</si>
  <si>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</si>
  <si>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</si>
  <si>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</si>
  <si>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</si>
  <si>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</si>
  <si>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</si>
  <si>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</si>
  <si>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</si>
  <si>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</si>
  <si>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</si>
  <si>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</si>
  <si>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</si>
  <si>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</si>
  <si>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</si>
  <si>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</si>
  <si>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</si>
  <si>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</si>
  <si>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</si>
  <si>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</si>
  <si>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</si>
  <si>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</si>
  <si>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</si>
  <si>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</si>
  <si>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</si>
  <si>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</si>
  <si>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</si>
  <si>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</si>
  <si>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</si>
  <si>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</si>
  <si>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</si>
  <si>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</si>
  <si>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</si>
  <si>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</si>
  <si>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</si>
  <si>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</si>
  <si>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</si>
  <si>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</si>
  <si>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</si>
  <si>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</si>
  <si>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</si>
  <si>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</si>
  <si>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</si>
  <si>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</si>
  <si>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</si>
  <si>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</si>
  <si>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</si>
  <si>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</si>
  <si>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</si>
  <si>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</si>
  <si>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</si>
  <si>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</si>
  <si>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</si>
  <si>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</si>
  <si>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</si>
  <si>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</si>
  <si>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</si>
  <si>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</si>
  <si>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</si>
  <si>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</si>
  <si>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</si>
  <si>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</si>
  <si>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</si>
  <si>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</si>
  <si>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</si>
  <si>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</si>
  <si>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</si>
  <si>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</si>
  <si>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</si>
  <si>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</si>
  <si>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</si>
  <si>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</si>
  <si>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</si>
  <si>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</si>
  <si>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</si>
  <si>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</si>
  <si>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</si>
  <si>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</si>
  <si>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</si>
  <si>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</si>
  <si>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</si>
  <si>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</si>
  <si>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</si>
  <si>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</si>
  <si>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</si>
  <si>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</si>
  <si>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</si>
  <si>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</si>
  <si>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</si>
  <si>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</si>
  <si>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</si>
  <si>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</si>
  <si>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</si>
  <si>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</si>
  <si>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</si>
  <si>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</si>
  <si>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</si>
  <si>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</si>
  <si>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</si>
  <si>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</si>
  <si>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</si>
  <si>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</si>
  <si>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</si>
  <si>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</si>
  <si>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</si>
  <si>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</si>
  <si>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</si>
  <si>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</si>
  <si>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</si>
  <si>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</si>
  <si>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</si>
  <si>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</si>
  <si>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</si>
  <si>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</si>
  <si>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</si>
  <si>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</si>
  <si>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</si>
  <si>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</si>
  <si>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</si>
  <si>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</si>
  <si>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</si>
  <si>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</si>
  <si>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</si>
  <si>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</si>
  <si>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</si>
  <si>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</si>
  <si>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</si>
  <si>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</si>
  <si>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</si>
  <si>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</si>
  <si>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</si>
  <si>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</si>
  <si>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</si>
  <si>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</si>
  <si>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</si>
  <si>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</si>
  <si>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</si>
  <si>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</si>
  <si>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</si>
  <si>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</si>
  <si>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</si>
  <si>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</si>
  <si>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</si>
  <si>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</si>
  <si>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</si>
  <si>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</si>
  <si>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</si>
  <si>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</si>
  <si>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</si>
  <si>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</si>
  <si>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</si>
  <si>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</si>
  <si>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</si>
  <si>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</si>
  <si>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</si>
  <si>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</si>
  <si>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</si>
  <si>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</si>
  <si>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</si>
  <si>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</si>
  <si>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</si>
  <si>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</si>
  <si>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</si>
  <si>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</si>
  <si>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</si>
  <si>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</si>
  <si>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</si>
  <si>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</si>
  <si>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</si>
  <si>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</si>
  <si>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</si>
  <si>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</si>
  <si>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</si>
  <si>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</si>
  <si>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</si>
  <si>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</si>
  <si>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</si>
  <si>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</si>
  <si>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</si>
  <si>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</si>
  <si>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</si>
  <si>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</si>
  <si>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</si>
  <si>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</si>
  <si>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</si>
  <si>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</si>
  <si>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</si>
  <si>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</si>
  <si>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</si>
  <si>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</si>
  <si>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</si>
  <si>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</si>
  <si>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</si>
  <si>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</si>
  <si>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</si>
  <si>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</si>
  <si>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</si>
  <si>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</si>
  <si>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</si>
  <si>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</si>
  <si>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</si>
  <si>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</si>
  <si>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</si>
  <si>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</si>
  <si>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</si>
  <si>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</si>
  <si>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</si>
  <si>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</si>
  <si>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</si>
  <si>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</si>
  <si>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</si>
  <si>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</si>
  <si>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</si>
  <si>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</si>
  <si>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</si>
  <si>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</si>
  <si>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</si>
  <si>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</si>
  <si>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</si>
  <si>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</si>
  <si>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</si>
  <si>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</si>
  <si>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</si>
  <si>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</si>
  <si>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</si>
  <si>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</si>
  <si>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</si>
  <si>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</si>
  <si>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</si>
  <si>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</si>
  <si>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</si>
  <si>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</si>
  <si>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</si>
  <si>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</si>
  <si>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</si>
  <si>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</si>
  <si>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</si>
  <si>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</si>
  <si>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</si>
  <si>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</si>
  <si>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</si>
  <si>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</si>
  <si>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</si>
  <si>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</si>
  <si>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</si>
  <si>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</si>
  <si>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</si>
  <si>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</si>
  <si>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</si>
  <si>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</si>
  <si>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</si>
  <si>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</si>
  <si>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</si>
  <si>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</si>
  <si>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</si>
  <si>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</si>
  <si>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</si>
  <si>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</si>
  <si>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</si>
  <si>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</si>
  <si>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</si>
  <si>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</si>
  <si>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</si>
  <si>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</si>
  <si>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</si>
  <si>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</si>
  <si>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</si>
  <si>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</si>
  <si>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</si>
  <si>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</si>
  <si>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</si>
  <si>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</si>
  <si>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</si>
  <si>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</si>
  <si>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</si>
  <si>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</si>
  <si>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</si>
  <si>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</si>
  <si>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</si>
  <si>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</si>
  <si>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</si>
  <si>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</si>
  <si>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</si>
  <si>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</si>
  <si>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</si>
  <si>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</si>
  <si>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</si>
  <si>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</si>
  <si>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</si>
  <si>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</si>
  <si>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</si>
  <si>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</si>
  <si>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</si>
  <si>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</si>
  <si>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</si>
  <si>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</si>
  <si>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</si>
  <si>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</si>
  <si>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</si>
  <si>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</si>
  <si>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</si>
  <si>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</si>
  <si>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</si>
  <si>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</si>
  <si>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</si>
  <si>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</si>
  <si>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</si>
  <si>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</si>
  <si>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</si>
  <si>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</si>
  <si>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</si>
  <si>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</si>
  <si>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</si>
  <si>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</si>
  <si>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</si>
  <si>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</si>
  <si>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</si>
  <si>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</si>
  <si>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</si>
  <si>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</si>
  <si>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</si>
  <si>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</si>
  <si>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</si>
  <si>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</si>
  <si>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</si>
  <si>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</si>
  <si>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</si>
  <si>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</si>
  <si>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</si>
  <si>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</si>
  <si>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</si>
  <si>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</si>
  <si>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</si>
  <si>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</si>
  <si>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</si>
  <si>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</si>
  <si>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</si>
  <si>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</si>
  <si>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</si>
  <si>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</si>
  <si>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</si>
  <si>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</si>
  <si>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</si>
  <si>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</si>
  <si>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</si>
  <si>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</si>
  <si>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</si>
  <si>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</si>
  <si>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</si>
  <si>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</si>
  <si>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</si>
  <si>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</si>
  <si>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</si>
  <si>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</si>
  <si>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</si>
  <si>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</si>
  <si>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</si>
  <si>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</si>
  <si>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</si>
  <si>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</si>
  <si>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</si>
  <si>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</si>
  <si>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</si>
  <si>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</si>
  <si>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</si>
  <si>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</si>
  <si>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</si>
  <si>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</si>
  <si>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</si>
  <si>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</si>
  <si>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</si>
  <si>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</si>
  <si>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</si>
  <si>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</si>
  <si>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</si>
  <si>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</si>
  <si>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</si>
  <si>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</si>
  <si>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</si>
  <si>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</si>
  <si>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</si>
  <si>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</si>
  <si>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</si>
  <si>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</si>
  <si>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</si>
  <si>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</si>
  <si>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</si>
  <si>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</si>
  <si>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</si>
  <si>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</si>
  <si>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</si>
  <si>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</si>
  <si>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</si>
  <si>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</si>
  <si>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</si>
  <si>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</si>
  <si>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</si>
  <si>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</si>
  <si>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</si>
  <si>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</si>
  <si>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</si>
  <si>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</si>
  <si>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</si>
  <si>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</si>
  <si>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</si>
  <si>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</si>
  <si>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</si>
  <si>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</si>
  <si>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</si>
  <si>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</si>
  <si>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</si>
  <si>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</si>
  <si>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</si>
  <si>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</si>
  <si>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</si>
  <si>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</si>
  <si>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</si>
  <si>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</si>
  <si>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</si>
  <si>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</si>
  <si>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</si>
  <si>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</si>
  <si>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</si>
  <si>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</si>
  <si>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</si>
  <si>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</si>
  <si>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</si>
  <si>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</si>
  <si>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</si>
  <si>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</si>
  <si>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</si>
  <si>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</si>
  <si>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</si>
  <si>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</si>
  <si>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</si>
  <si>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</si>
  <si>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</si>
  <si>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</si>
  <si>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</si>
  <si>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</si>
  <si>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</si>
  <si>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</si>
  <si>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</si>
  <si>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</si>
  <si>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</si>
  <si>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</si>
  <si>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</si>
  <si>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</si>
  <si>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</si>
  <si>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</si>
  <si>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</si>
  <si>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</si>
  <si>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</si>
  <si>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</si>
  <si>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</si>
  <si>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</si>
  <si>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</si>
  <si>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</si>
  <si>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</si>
  <si>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</si>
  <si>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</si>
  <si>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</si>
  <si>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</si>
  <si>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</si>
  <si>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</si>
  <si>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</si>
  <si>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</si>
  <si>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</si>
  <si>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</si>
  <si>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</si>
  <si>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</si>
  <si>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</si>
  <si>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</si>
  <si>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</si>
  <si>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</si>
  <si>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</si>
  <si>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</si>
  <si>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</si>
  <si>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</si>
  <si>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</si>
  <si>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</si>
  <si>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</si>
  <si>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</si>
  <si>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</si>
  <si>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</si>
  <si>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</si>
  <si>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</si>
  <si>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</si>
  <si>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</si>
  <si>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</si>
  <si>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</si>
  <si>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</si>
  <si>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</si>
  <si>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</si>
  <si>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</si>
  <si>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</si>
  <si>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</si>
  <si>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</si>
  <si>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</si>
  <si>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</si>
  <si>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</si>
  <si>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</si>
  <si>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</si>
  <si>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</si>
  <si>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</si>
  <si>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</si>
  <si>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</si>
  <si>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</si>
  <si>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</si>
  <si>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</si>
  <si>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</si>
  <si>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</si>
  <si>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</si>
  <si>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</si>
  <si>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</si>
  <si>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</si>
  <si>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</si>
  <si>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</si>
  <si>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</si>
  <si>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</si>
  <si>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</si>
  <si>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</si>
  <si>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</si>
  <si>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</si>
  <si>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</si>
  <si>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</si>
  <si>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</si>
  <si>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</si>
  <si>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</si>
  <si>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</si>
  <si>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</si>
  <si>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</si>
  <si>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</si>
  <si>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</si>
  <si>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</si>
  <si>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</si>
  <si>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</si>
  <si>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</si>
  <si>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</si>
  <si>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</si>
  <si>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</si>
  <si>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</si>
  <si>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</si>
  <si>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</si>
  <si>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</si>
  <si>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</si>
  <si>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</si>
  <si>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</si>
  <si>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</si>
  <si>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</si>
  <si>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</si>
  <si>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</si>
  <si>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</si>
  <si>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</si>
  <si>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</si>
  <si>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</si>
  <si>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</si>
  <si>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</si>
  <si>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</si>
  <si>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</si>
  <si>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</si>
  <si>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</si>
  <si>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</si>
  <si>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</si>
  <si>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</si>
  <si>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</si>
  <si>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</si>
  <si>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</si>
  <si>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</si>
  <si>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</si>
  <si>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</si>
  <si>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</si>
  <si>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</si>
  <si>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</si>
  <si>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</si>
  <si>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</si>
  <si>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</si>
  <si>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</si>
  <si>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</si>
  <si>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</si>
  <si>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</si>
  <si>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</si>
  <si>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</si>
  <si>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</si>
  <si>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</si>
  <si>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</si>
  <si>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</si>
  <si>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</si>
  <si>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</si>
  <si>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</si>
  <si>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</si>
  <si>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</si>
  <si>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</si>
  <si>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</si>
  <si>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</si>
  <si>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</si>
  <si>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</si>
  <si>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</si>
  <si>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</si>
  <si>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</si>
  <si>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</si>
  <si>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</si>
  <si>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</si>
  <si>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</si>
  <si>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</si>
  <si>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</si>
  <si>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</si>
  <si>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</si>
  <si>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</si>
  <si>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</si>
  <si>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</si>
  <si>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</si>
  <si>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</si>
  <si>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</si>
  <si>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</si>
  <si>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</si>
  <si>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</si>
  <si>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</si>
  <si>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</si>
  <si>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</si>
  <si>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</si>
  <si>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</si>
  <si>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</si>
  <si>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</si>
  <si>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</si>
  <si>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</si>
  <si>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</si>
  <si>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</si>
  <si>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</si>
  <si>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</si>
  <si>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</si>
  <si>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</si>
  <si>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</si>
  <si>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</si>
  <si>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</si>
  <si>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</si>
  <si>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</si>
  <si>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</si>
  <si>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</si>
  <si>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</si>
  <si>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</si>
  <si>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</si>
  <si>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</si>
  <si>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</si>
  <si>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</si>
  <si>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</si>
  <si>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</si>
  <si>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</si>
  <si>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</si>
  <si>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</si>
  <si>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</si>
  <si>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</si>
  <si>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</si>
  <si>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</si>
  <si>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</si>
  <si>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</si>
  <si>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</si>
  <si>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</si>
  <si>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</si>
  <si>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</si>
  <si>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</si>
  <si>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</si>
  <si>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</si>
  <si>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</si>
  <si>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</si>
  <si>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</si>
  <si>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</si>
  <si>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</si>
  <si>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</si>
  <si>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</si>
  <si>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</si>
  <si>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</si>
  <si>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</si>
  <si>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</si>
  <si>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</si>
  <si>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</si>
  <si>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</si>
  <si>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</si>
  <si>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</si>
  <si>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</si>
  <si>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</si>
  <si>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</si>
  <si>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</si>
  <si>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</si>
  <si>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</si>
  <si>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</si>
  <si>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</si>
  <si>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</si>
  <si>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</si>
  <si>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</si>
  <si>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</si>
  <si>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</si>
  <si>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</si>
  <si>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</si>
  <si>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</si>
  <si>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</si>
  <si>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</si>
  <si>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</si>
  <si>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</si>
  <si>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</si>
  <si>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</si>
  <si>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</si>
  <si>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</si>
  <si>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</si>
  <si>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</si>
  <si>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</si>
  <si>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</si>
  <si>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</si>
  <si>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</si>
  <si>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</si>
  <si>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</si>
  <si>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</si>
  <si>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</si>
  <si>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</si>
  <si>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</si>
  <si>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</si>
  <si>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</si>
  <si>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</si>
  <si>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</si>
  <si>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</si>
  <si>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</si>
  <si>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</si>
  <si>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</si>
  <si>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</si>
  <si>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</si>
  <si>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</si>
  <si>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</si>
  <si>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</si>
  <si>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</si>
  <si>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</si>
  <si>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</si>
  <si>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</si>
  <si>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</si>
  <si>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</si>
  <si>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</si>
  <si>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</si>
  <si>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</si>
  <si>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</si>
  <si>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</si>
  <si>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</si>
  <si>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</si>
  <si>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</si>
  <si>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</si>
  <si>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</si>
  <si>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</si>
  <si>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</si>
  <si>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</si>
  <si>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</si>
  <si>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</si>
  <si>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</si>
  <si>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</si>
  <si>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</si>
  <si>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</si>
  <si>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</si>
  <si>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</si>
  <si>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</si>
  <si>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</si>
  <si>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</si>
  <si>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</si>
  <si>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</si>
  <si>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</si>
  <si>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</si>
  <si>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</si>
  <si>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</si>
  <si>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</si>
  <si>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</si>
  <si>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</si>
  <si>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</si>
  <si>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</si>
  <si>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</si>
  <si>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</si>
  <si>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</si>
  <si>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</si>
  <si>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</si>
  <si>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</si>
  <si>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</si>
  <si>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</si>
  <si>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</si>
  <si>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</si>
  <si>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</si>
  <si>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</si>
  <si>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</si>
  <si>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</si>
  <si>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</si>
  <si>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</si>
  <si>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</si>
  <si>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</si>
  <si>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</si>
  <si>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</si>
  <si>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</si>
  <si>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</si>
  <si>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</si>
  <si>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</si>
  <si>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</si>
  <si>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</si>
  <si>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</si>
  <si>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</si>
  <si>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</si>
  <si>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</si>
  <si>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</si>
  <si>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</si>
  <si>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</si>
  <si>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</si>
  <si>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</si>
  <si>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</si>
  <si>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</si>
  <si>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</si>
  <si>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</si>
  <si>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</si>
  <si>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</si>
  <si>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</si>
  <si>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</si>
  <si>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</si>
  <si>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</si>
  <si>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</si>
  <si>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</si>
  <si>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</si>
  <si>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</si>
  <si>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</si>
  <si>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</si>
  <si>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</si>
  <si>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</si>
  <si>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</si>
  <si>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</si>
  <si>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</si>
  <si>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</si>
  <si>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</si>
  <si>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</si>
  <si>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</si>
  <si>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</si>
  <si>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</si>
  <si>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</si>
  <si>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</si>
  <si>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</si>
  <si>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</si>
  <si>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</si>
  <si>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</si>
  <si>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</si>
  <si>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</si>
  <si>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</si>
  <si>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</si>
  <si>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</si>
  <si>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</si>
  <si>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</si>
  <si>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</si>
  <si>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</si>
  <si>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</si>
  <si>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</si>
  <si>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</si>
  <si>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</si>
  <si>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</si>
  <si>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</si>
  <si>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</si>
  <si>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</si>
  <si>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</si>
  <si>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</si>
  <si>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</si>
  <si>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</si>
  <si>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</si>
  <si>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</si>
  <si>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</si>
  <si>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</si>
  <si>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</si>
  <si>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</si>
  <si>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</si>
  <si>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</si>
  <si>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</si>
  <si>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</si>
  <si>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</si>
  <si>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</si>
  <si>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</si>
  <si>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</si>
  <si>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</si>
  <si>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</si>
  <si>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</si>
  <si>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</si>
  <si>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</si>
  <si>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</si>
  <si>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</si>
  <si>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</si>
  <si>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</si>
  <si>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</si>
  <si>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</si>
  <si>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</si>
  <si>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</si>
  <si>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</si>
  <si>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</si>
  <si>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</si>
  <si>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</si>
  <si>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</si>
  <si>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</si>
  <si>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</si>
  <si>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</si>
  <si>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</si>
  <si>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</si>
  <si>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</si>
  <si>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</si>
  <si>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</si>
  <si>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</si>
  <si>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</si>
  <si>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</si>
  <si>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</si>
  <si>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</si>
  <si>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</si>
  <si>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</si>
  <si>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</si>
  <si>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</si>
  <si>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</si>
  <si>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</si>
  <si>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</si>
  <si>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</si>
  <si>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</si>
  <si>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</si>
  <si>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</si>
  <si>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</si>
  <si>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</si>
  <si>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</si>
  <si>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</si>
  <si>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</si>
  <si>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</si>
  <si>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</si>
  <si>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</si>
  <si>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</si>
  <si>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</si>
  <si>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</si>
  <si>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</si>
  <si>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</si>
  <si>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</si>
  <si>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</si>
  <si>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</si>
  <si>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</si>
  <si>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</si>
  <si>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</si>
  <si>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</si>
  <si>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</si>
  <si>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</si>
  <si>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</si>
  <si>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</si>
  <si>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</si>
  <si>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</si>
  <si>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</si>
  <si>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</si>
  <si>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</si>
  <si>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</si>
  <si>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</si>
  <si>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</si>
  <si>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</si>
  <si>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</si>
  <si>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</si>
  <si>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</si>
  <si>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</si>
  <si>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</si>
  <si>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</si>
  <si>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</si>
  <si>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</si>
  <si>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</si>
  <si>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</si>
  <si>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</si>
  <si>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</si>
  <si>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</si>
  <si>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</si>
  <si>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</si>
  <si>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</si>
  <si>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</si>
  <si>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</si>
  <si>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</si>
  <si>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</si>
  <si>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</si>
  <si>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</si>
  <si>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</si>
  <si>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</si>
  <si>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</si>
  <si>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</si>
  <si>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</si>
  <si>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</si>
  <si>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</si>
  <si>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</si>
  <si>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</si>
  <si>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</si>
  <si>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</si>
  <si>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</si>
  <si>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</si>
  <si>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</si>
  <si>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</si>
  <si>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</si>
  <si>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</si>
  <si>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</si>
  <si>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</si>
  <si>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</si>
  <si>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</si>
  <si>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</si>
  <si>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</si>
  <si>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</si>
  <si>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</si>
  <si>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</si>
  <si>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</si>
  <si>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</si>
  <si>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</si>
  <si>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</si>
  <si>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</si>
  <si>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</si>
  <si>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</si>
  <si>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</si>
  <si>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</si>
  <si>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</si>
  <si>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</si>
  <si>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</si>
  <si>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</si>
  <si>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</si>
  <si>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</si>
  <si>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</si>
  <si>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</si>
  <si>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</si>
  <si>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</si>
  <si>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</si>
  <si>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</si>
  <si>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</si>
  <si>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</si>
  <si>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</si>
  <si>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</si>
  <si>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</si>
  <si>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</si>
  <si>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</si>
  <si>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</si>
  <si>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</si>
  <si>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</si>
  <si>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</si>
  <si>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</si>
  <si>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</si>
  <si>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</si>
  <si>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</si>
  <si>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</si>
  <si>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</si>
  <si>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</si>
  <si>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</si>
  <si>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</si>
  <si>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</si>
  <si>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</si>
  <si>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</si>
  <si>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</si>
  <si>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</si>
  <si>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</si>
  <si>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</si>
  <si>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</si>
  <si>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</si>
  <si>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</si>
  <si>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</si>
  <si>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</si>
  <si>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</si>
  <si>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</si>
  <si>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</si>
  <si>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</si>
  <si>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</si>
  <si>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</si>
  <si>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</si>
  <si>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</si>
  <si>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</si>
  <si>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</si>
  <si>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</si>
  <si>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</si>
  <si>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</si>
  <si>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</si>
  <si>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</si>
  <si>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</si>
  <si>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</si>
  <si>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</si>
  <si>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</si>
  <si>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</si>
  <si>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</si>
  <si>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</si>
  <si>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</si>
  <si>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</si>
  <si>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</si>
  <si>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</si>
  <si>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</si>
  <si>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</si>
  <si>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</si>
  <si>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</si>
  <si>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</si>
  <si>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</si>
  <si>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</si>
  <si>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</si>
  <si>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</si>
  <si>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</si>
  <si>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</si>
  <si>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</si>
  <si>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</si>
  <si>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</si>
  <si>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</si>
  <si>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</si>
  <si>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</si>
  <si>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</si>
  <si>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</si>
  <si>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</si>
  <si>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</si>
  <si>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</si>
  <si>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</si>
  <si>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</si>
  <si>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</si>
  <si>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</si>
  <si>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</si>
  <si>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</si>
  <si>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</si>
  <si>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</si>
  <si>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</si>
  <si>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</si>
  <si>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</si>
  <si>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</si>
  <si>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</si>
  <si>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</si>
  <si>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</si>
  <si>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</si>
  <si>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</si>
  <si>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</si>
  <si>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</si>
  <si>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</si>
  <si>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</si>
  <si>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</si>
  <si>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</si>
  <si>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</si>
  <si>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</si>
  <si>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</si>
  <si>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</si>
  <si>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</si>
  <si>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</si>
  <si>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</si>
  <si>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</si>
  <si>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</si>
  <si>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</si>
  <si>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</si>
  <si>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</si>
  <si>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</si>
  <si>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</si>
  <si>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</si>
  <si>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</si>
  <si>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</si>
  <si>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</si>
  <si>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</si>
  <si>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</si>
  <si>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</si>
  <si>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</si>
  <si>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</si>
  <si>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</si>
  <si>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</si>
  <si>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</si>
  <si>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</si>
  <si>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</si>
  <si>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</si>
  <si>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</si>
  <si>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</si>
  <si>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</si>
  <si>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</si>
  <si>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</si>
  <si>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</si>
  <si>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</si>
  <si>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</si>
  <si>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</si>
  <si>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</si>
  <si>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</si>
  <si>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</si>
  <si>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</si>
  <si>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</si>
  <si>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</si>
  <si>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</si>
  <si>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</si>
  <si>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</si>
  <si>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</si>
  <si>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</si>
  <si>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</si>
  <si>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</si>
  <si>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</si>
  <si>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</si>
  <si>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</si>
  <si>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</si>
  <si>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</si>
  <si>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</si>
  <si>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</si>
  <si>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</si>
  <si>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</si>
  <si>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</si>
  <si>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</si>
  <si>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</si>
  <si>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</si>
  <si>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</si>
  <si>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</si>
  <si>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</si>
  <si>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</si>
  <si>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</si>
  <si>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</si>
  <si>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</si>
  <si>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</si>
  <si>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</si>
  <si>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</si>
  <si>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</si>
  <si>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</si>
  <si>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</si>
  <si>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</si>
  <si>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</si>
  <si>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</si>
  <si>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</si>
  <si>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</si>
  <si>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</si>
  <si>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</si>
  <si>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</si>
  <si>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</si>
  <si>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</si>
  <si>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</si>
  <si>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</si>
  <si>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</si>
  <si>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</si>
  <si>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</si>
  <si>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</si>
  <si>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</si>
  <si>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</si>
  <si>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</si>
  <si>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</si>
  <si>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</si>
  <si>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</si>
  <si>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</si>
  <si>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</si>
  <si>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</si>
  <si>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</si>
  <si>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</si>
  <si>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</si>
  <si>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</si>
  <si>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</si>
  <si>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</si>
  <si>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</si>
  <si>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</si>
  <si>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</si>
  <si>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</si>
  <si>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</si>
  <si>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</si>
  <si>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</si>
  <si>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</si>
  <si>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</si>
  <si>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</si>
  <si>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</si>
  <si>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</si>
  <si>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</si>
  <si>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</si>
  <si>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</si>
  <si>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</si>
  <si>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</si>
  <si>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</si>
  <si>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</si>
  <si>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</si>
  <si>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</si>
  <si>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</si>
  <si>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</si>
  <si>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</si>
  <si>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</si>
  <si>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</si>
  <si>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</si>
  <si>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</si>
  <si>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</si>
  <si>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</si>
  <si>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</si>
  <si>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</si>
  <si>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</si>
  <si>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</si>
  <si>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</si>
  <si>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</si>
  <si>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</si>
  <si>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</si>
  <si>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</si>
  <si>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</si>
  <si>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</si>
  <si>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</si>
  <si>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</si>
  <si>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</si>
  <si>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</si>
  <si>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</si>
  <si>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</si>
  <si>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</si>
  <si>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</si>
  <si>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</si>
  <si>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</si>
  <si>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</si>
  <si>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</si>
  <si>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</si>
  <si>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</si>
  <si>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</si>
  <si>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</si>
  <si>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</si>
  <si>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</si>
  <si>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</si>
  <si>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</si>
  <si>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</si>
  <si>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</si>
  <si>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</si>
  <si>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</si>
  <si>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</si>
  <si>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</si>
  <si>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</si>
  <si>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</si>
  <si>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</si>
  <si>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</si>
  <si>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</si>
  <si>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</si>
  <si>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</si>
  <si>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</si>
  <si>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</si>
  <si>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</si>
  <si>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</si>
  <si>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</si>
  <si>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</si>
  <si>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</si>
  <si>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</si>
  <si>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</si>
  <si>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</si>
  <si>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</si>
  <si>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</si>
  <si>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</si>
  <si>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</si>
  <si>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</si>
  <si>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</si>
  <si>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</si>
  <si>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</si>
  <si>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</si>
  <si>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</si>
  <si>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</si>
  <si>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</si>
  <si>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</si>
  <si>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</si>
  <si>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</si>
  <si>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</si>
  <si>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</si>
  <si>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</si>
  <si>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</si>
  <si>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</si>
  <si>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</si>
  <si>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</si>
  <si>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</si>
  <si>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</si>
  <si>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</si>
  <si>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</si>
  <si>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</si>
  <si>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</si>
  <si>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</si>
  <si>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</si>
  <si>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</si>
  <si>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</si>
  <si>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</si>
  <si>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</si>
  <si>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</si>
  <si>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</si>
  <si>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</si>
  <si>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</si>
  <si>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</si>
  <si>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</si>
  <si>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</si>
  <si>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</si>
  <si>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</si>
  <si>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</si>
  <si>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</si>
  <si>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</si>
  <si>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</si>
  <si>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</si>
  <si>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</si>
  <si>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</si>
  <si>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</si>
  <si>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</si>
  <si>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</si>
  <si>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</si>
  <si>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</si>
  <si>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</si>
  <si>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</si>
  <si>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</si>
  <si>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</si>
  <si>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</si>
  <si>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</si>
  <si>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</si>
  <si>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</si>
  <si>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</si>
  <si>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</si>
  <si>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</si>
  <si>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</si>
  <si>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</si>
  <si>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</si>
  <si>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</si>
  <si>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</si>
  <si>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</si>
  <si>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</si>
  <si>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</si>
  <si>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</si>
  <si>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</si>
  <si>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</si>
  <si>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</si>
  <si>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</si>
  <si>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</si>
  <si>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</si>
  <si>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</si>
  <si>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</si>
  <si>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</si>
  <si>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</si>
  <si>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</si>
  <si>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</si>
  <si>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</si>
  <si>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</si>
  <si>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</si>
  <si>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</si>
  <si>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</si>
  <si>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</si>
  <si>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</si>
  <si>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</si>
  <si>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</si>
  <si>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</si>
  <si>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</si>
  <si>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</si>
  <si>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</si>
  <si>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</si>
  <si>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</si>
  <si>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</si>
  <si>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</si>
  <si>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</si>
  <si>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</si>
  <si>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</si>
  <si>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</si>
  <si>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</si>
  <si>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</si>
  <si>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</si>
  <si>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</si>
  <si>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</si>
  <si>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</si>
  <si>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</si>
  <si>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</si>
  <si>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</si>
  <si>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</si>
  <si>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</si>
  <si>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</si>
  <si>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</si>
  <si>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</si>
  <si>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</si>
  <si>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</si>
  <si>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</si>
  <si>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</si>
  <si>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</si>
  <si>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</si>
  <si>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</si>
  <si>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214-215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</si>
  <si>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</si>
  <si>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</si>
  <si>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</si>
  <si>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</si>
  <si>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</si>
  <si>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</si>
  <si>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</si>
  <si>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TOWER RESEARCH CAPITAL MARKETS INDIA PRIVATE LIMITED</t>
  </si>
  <si>
    <t>RBL Bank Limited</t>
  </si>
  <si>
    <t>1900-2000</t>
  </si>
  <si>
    <t>Profit of Rs.8/-</t>
  </si>
  <si>
    <t>1695-1715</t>
  </si>
  <si>
    <t>1950-2000</t>
  </si>
  <si>
    <t>1900-1920</t>
  </si>
  <si>
    <t>2100-2150</t>
  </si>
  <si>
    <t>827-833</t>
  </si>
  <si>
    <t>900-930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</si>
  <si>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</si>
  <si>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</si>
  <si>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</si>
  <si>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</si>
  <si>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</si>
  <si>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</si>
  <si>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</si>
  <si>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Profit of Rs.11.50/-</t>
  </si>
  <si>
    <t>Profit of Rs.13/-</t>
  </si>
  <si>
    <t>Profit of Rs.130/-</t>
  </si>
  <si>
    <t>Profit of Rs.110/-</t>
  </si>
  <si>
    <t>321-323</t>
  </si>
  <si>
    <t>350-360</t>
  </si>
  <si>
    <t>415-420</t>
  </si>
  <si>
    <t>PVR 1000 CE MAY</t>
  </si>
  <si>
    <t>30-34</t>
  </si>
  <si>
    <t>50-60</t>
  </si>
  <si>
    <t>DLF 120 PE MAY</t>
  </si>
  <si>
    <t>137-138</t>
  </si>
  <si>
    <t>Profit of Rs.28.5/-</t>
  </si>
  <si>
    <t>7.0-8.0</t>
  </si>
  <si>
    <t>Jain DVR Equity Shares</t>
  </si>
  <si>
    <t>288-290</t>
  </si>
  <si>
    <t>270-265</t>
  </si>
  <si>
    <t>365-355</t>
  </si>
  <si>
    <t>915-925</t>
  </si>
  <si>
    <t>960-970</t>
  </si>
  <si>
    <t>970-980</t>
  </si>
  <si>
    <t>HDFCBANK 1000 CE MAY</t>
  </si>
  <si>
    <t>12.5-13.5</t>
  </si>
  <si>
    <t>25-30</t>
  </si>
  <si>
    <t>Loss of Rs.1.6/-</t>
  </si>
  <si>
    <t>2030-2045</t>
  </si>
  <si>
    <t>2100-2130</t>
  </si>
  <si>
    <t>PINNACLE VENTURES</t>
  </si>
  <si>
    <t>Loss of Rs.37.5/-</t>
  </si>
  <si>
    <t>Profit of Rs.5/-</t>
  </si>
  <si>
    <t>Loss of Rs.7/-</t>
  </si>
  <si>
    <t>Buy{}</t>
  </si>
  <si>
    <t>550-560</t>
  </si>
  <si>
    <t>Profit of Rs.11.5/-</t>
  </si>
  <si>
    <t>1000-1015</t>
  </si>
  <si>
    <t>1100-1150</t>
  </si>
  <si>
    <t>568-572</t>
  </si>
  <si>
    <t>600-610</t>
  </si>
  <si>
    <t>Loss of Rs.220/-</t>
  </si>
  <si>
    <t>ALEXANDER</t>
  </si>
  <si>
    <t>KAHAR NIKLESH KANAIYABHAI</t>
  </si>
  <si>
    <t>DARJEELING</t>
  </si>
  <si>
    <t>KRUTI KEVIN KAPADIA</t>
  </si>
  <si>
    <t>SHIVAAY TRADING COMPANY</t>
  </si>
  <si>
    <t>WAA</t>
  </si>
  <si>
    <t>MACRO COMMODEAL PRIVATE LIMITED</t>
  </si>
  <si>
    <t>Asian Hotels (North) Ltd</t>
  </si>
  <si>
    <t>ASIAN AGRO INDUSTRIES LTD</t>
  </si>
  <si>
    <t>Indiabulls Hsg Fin Ltd</t>
  </si>
  <si>
    <t>NANAVATY KAMAL PANTILAL</t>
  </si>
  <si>
    <t>NCC Limited</t>
  </si>
  <si>
    <t>Healthcare Glob. Ent. Ltd</t>
  </si>
  <si>
    <t>BUENA VISTA FUND MGT LLC AC BUENA VISTA ASIAN OPPOR MASTER FUND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</si>
</sst>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12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0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43964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15" sqref="Q1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43964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95" t="s">
        <v>16</v>
      </c>
      <c r="B9" s="497" t="s">
        <v>17</v>
      </c>
      <c r="C9" s="497" t="s">
        <v>18</v>
      </c>
      <c r="D9" s="275" t="s">
        <v>19</v>
      </c>
      <c r="E9" s="275" t="s">
        <v>20</v>
      </c>
      <c r="F9" s="492" t="s">
        <v>21</v>
      </c>
      <c r="G9" s="493"/>
      <c r="H9" s="494"/>
      <c r="I9" s="492" t="s">
        <v>22</v>
      </c>
      <c r="J9" s="493"/>
      <c r="K9" s="494"/>
      <c r="L9" s="275"/>
      <c r="M9" s="282"/>
      <c r="N9" s="282"/>
      <c r="O9" s="282"/>
    </row>
    <row r="10" spans="1:15" ht="59.25" customHeight="1">
      <c r="A10" s="496"/>
      <c r="B10" s="498" t="s">
        <v>17</v>
      </c>
      <c r="C10" s="498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18839.099999999999</v>
      </c>
      <c r="E11" s="304">
        <v>18679.7</v>
      </c>
      <c r="F11" s="316">
        <v>18368.400000000001</v>
      </c>
      <c r="G11" s="316">
        <v>17897.7</v>
      </c>
      <c r="H11" s="316">
        <v>17586.400000000001</v>
      </c>
      <c r="I11" s="316">
        <v>19150.400000000001</v>
      </c>
      <c r="J11" s="316">
        <v>19461.699999999997</v>
      </c>
      <c r="K11" s="316">
        <v>19932.400000000001</v>
      </c>
      <c r="L11" s="303">
        <v>18991</v>
      </c>
      <c r="M11" s="303">
        <v>18209</v>
      </c>
      <c r="N11" s="320">
        <v>1514920</v>
      </c>
      <c r="O11" s="321">
        <v>3.9232230934398003E-2</v>
      </c>
    </row>
    <row r="12" spans="1:15" ht="15">
      <c r="A12" s="278">
        <v>2</v>
      </c>
      <c r="B12" s="405" t="s">
        <v>34</v>
      </c>
      <c r="C12" s="278" t="s">
        <v>36</v>
      </c>
      <c r="D12" s="317">
        <v>9212.35</v>
      </c>
      <c r="E12" s="317">
        <v>9171.3833333333332</v>
      </c>
      <c r="F12" s="318">
        <v>9078.3166666666657</v>
      </c>
      <c r="G12" s="318">
        <v>8944.2833333333328</v>
      </c>
      <c r="H12" s="318">
        <v>8851.2166666666653</v>
      </c>
      <c r="I12" s="318">
        <v>9305.4166666666661</v>
      </c>
      <c r="J12" s="318">
        <v>9398.4833333333354</v>
      </c>
      <c r="K12" s="318">
        <v>9532.5166666666664</v>
      </c>
      <c r="L12" s="305">
        <v>9264.4500000000007</v>
      </c>
      <c r="M12" s="305">
        <v>9037.35</v>
      </c>
      <c r="N12" s="320">
        <v>8192250</v>
      </c>
      <c r="O12" s="321">
        <v>6.1068280416701204E-3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13682</v>
      </c>
      <c r="E13" s="317">
        <v>13587.333333333334</v>
      </c>
      <c r="F13" s="318">
        <v>13474.666666666668</v>
      </c>
      <c r="G13" s="318">
        <v>13267.333333333334</v>
      </c>
      <c r="H13" s="318">
        <v>13154.666666666668</v>
      </c>
      <c r="I13" s="318">
        <v>13794.666666666668</v>
      </c>
      <c r="J13" s="318">
        <v>13907.333333333336</v>
      </c>
      <c r="K13" s="318">
        <v>14114.666666666668</v>
      </c>
      <c r="L13" s="305">
        <v>13700</v>
      </c>
      <c r="M13" s="305">
        <v>13380</v>
      </c>
      <c r="N13" s="320">
        <v>2250</v>
      </c>
      <c r="O13" s="321">
        <v>0.18421052631578946</v>
      </c>
    </row>
    <row r="14" spans="1:15" ht="15">
      <c r="A14" s="278">
        <v>4</v>
      </c>
      <c r="B14" s="405" t="s">
        <v>38</v>
      </c>
      <c r="C14" s="278" t="s">
        <v>39</v>
      </c>
      <c r="D14" s="317">
        <v>1156.95</v>
      </c>
      <c r="E14" s="317">
        <v>1153.1833333333334</v>
      </c>
      <c r="F14" s="318">
        <v>1141.2166666666667</v>
      </c>
      <c r="G14" s="318">
        <v>1125.4833333333333</v>
      </c>
      <c r="H14" s="318">
        <v>1113.5166666666667</v>
      </c>
      <c r="I14" s="318">
        <v>1168.9166666666667</v>
      </c>
      <c r="J14" s="318">
        <v>1180.8833333333334</v>
      </c>
      <c r="K14" s="318">
        <v>1196.6166666666668</v>
      </c>
      <c r="L14" s="305">
        <v>1165.1500000000001</v>
      </c>
      <c r="M14" s="305">
        <v>1137.45</v>
      </c>
      <c r="N14" s="320">
        <v>1599200</v>
      </c>
      <c r="O14" s="321">
        <v>3.7660055234747677E-3</v>
      </c>
    </row>
    <row r="15" spans="1:15" ht="15">
      <c r="A15" s="278">
        <v>5</v>
      </c>
      <c r="B15" s="405" t="s">
        <v>40</v>
      </c>
      <c r="C15" s="278" t="s">
        <v>41</v>
      </c>
      <c r="D15" s="317">
        <v>140.35</v>
      </c>
      <c r="E15" s="317">
        <v>138.20000000000002</v>
      </c>
      <c r="F15" s="318">
        <v>135.40000000000003</v>
      </c>
      <c r="G15" s="318">
        <v>130.45000000000002</v>
      </c>
      <c r="H15" s="318">
        <v>127.65000000000003</v>
      </c>
      <c r="I15" s="318">
        <v>143.15000000000003</v>
      </c>
      <c r="J15" s="318">
        <v>145.95000000000005</v>
      </c>
      <c r="K15" s="318">
        <v>150.90000000000003</v>
      </c>
      <c r="L15" s="305">
        <v>141</v>
      </c>
      <c r="M15" s="305">
        <v>133.25</v>
      </c>
      <c r="N15" s="320">
        <v>17856000</v>
      </c>
      <c r="O15" s="321">
        <v>2.9206919793304874E-3</v>
      </c>
    </row>
    <row r="16" spans="1:15" ht="15">
      <c r="A16" s="278">
        <v>6</v>
      </c>
      <c r="B16" s="405" t="s">
        <v>40</v>
      </c>
      <c r="C16" s="278" t="s">
        <v>42</v>
      </c>
      <c r="D16" s="317">
        <v>291.7</v>
      </c>
      <c r="E16" s="317">
        <v>290.13333333333327</v>
      </c>
      <c r="F16" s="318">
        <v>287.61666666666656</v>
      </c>
      <c r="G16" s="318">
        <v>283.5333333333333</v>
      </c>
      <c r="H16" s="318">
        <v>281.01666666666659</v>
      </c>
      <c r="I16" s="318">
        <v>294.21666666666653</v>
      </c>
      <c r="J16" s="318">
        <v>296.73333333333329</v>
      </c>
      <c r="K16" s="318">
        <v>300.81666666666649</v>
      </c>
      <c r="L16" s="305">
        <v>292.64999999999998</v>
      </c>
      <c r="M16" s="305">
        <v>286.05</v>
      </c>
      <c r="N16" s="320">
        <v>36582500</v>
      </c>
      <c r="O16" s="321">
        <v>-4.3469734605830826E-2</v>
      </c>
    </row>
    <row r="17" spans="1:15" ht="15">
      <c r="A17" s="278">
        <v>7</v>
      </c>
      <c r="B17" s="405" t="s">
        <v>43</v>
      </c>
      <c r="C17" s="278" t="s">
        <v>44</v>
      </c>
      <c r="D17" s="317">
        <v>29.95</v>
      </c>
      <c r="E17" s="317">
        <v>29.716666666666669</v>
      </c>
      <c r="F17" s="318">
        <v>29.333333333333336</v>
      </c>
      <c r="G17" s="318">
        <v>28.716666666666669</v>
      </c>
      <c r="H17" s="318">
        <v>28.333333333333336</v>
      </c>
      <c r="I17" s="318">
        <v>30.333333333333336</v>
      </c>
      <c r="J17" s="318">
        <v>30.716666666666669</v>
      </c>
      <c r="K17" s="318">
        <v>31.333333333333336</v>
      </c>
      <c r="L17" s="305">
        <v>30.1</v>
      </c>
      <c r="M17" s="305">
        <v>29.1</v>
      </c>
      <c r="N17" s="320">
        <v>61070000</v>
      </c>
      <c r="O17" s="321">
        <v>1.2769485903814262E-2</v>
      </c>
    </row>
    <row r="18" spans="1:15" ht="15">
      <c r="A18" s="278">
        <v>8</v>
      </c>
      <c r="B18" s="405" t="s">
        <v>45</v>
      </c>
      <c r="C18" s="278" t="s">
        <v>46</v>
      </c>
      <c r="D18" s="317">
        <v>560.45000000000005</v>
      </c>
      <c r="E18" s="317">
        <v>565.16666666666663</v>
      </c>
      <c r="F18" s="318">
        <v>547.33333333333326</v>
      </c>
      <c r="G18" s="318">
        <v>534.21666666666658</v>
      </c>
      <c r="H18" s="318">
        <v>516.38333333333321</v>
      </c>
      <c r="I18" s="318">
        <v>578.2833333333333</v>
      </c>
      <c r="J18" s="318">
        <v>596.11666666666656</v>
      </c>
      <c r="K18" s="318">
        <v>609.23333333333335</v>
      </c>
      <c r="L18" s="305">
        <v>583</v>
      </c>
      <c r="M18" s="305">
        <v>552.04999999999995</v>
      </c>
      <c r="N18" s="320">
        <v>1084200</v>
      </c>
      <c r="O18" s="321">
        <v>-4.8446550816219063E-2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173.55</v>
      </c>
      <c r="E19" s="317">
        <v>173.1</v>
      </c>
      <c r="F19" s="318">
        <v>171</v>
      </c>
      <c r="G19" s="318">
        <v>168.45000000000002</v>
      </c>
      <c r="H19" s="318">
        <v>166.35000000000002</v>
      </c>
      <c r="I19" s="318">
        <v>175.64999999999998</v>
      </c>
      <c r="J19" s="318">
        <v>177.74999999999994</v>
      </c>
      <c r="K19" s="318">
        <v>180.29999999999995</v>
      </c>
      <c r="L19" s="305">
        <v>175.2</v>
      </c>
      <c r="M19" s="305">
        <v>170.55</v>
      </c>
      <c r="N19" s="320">
        <v>17952500</v>
      </c>
      <c r="O19" s="321">
        <v>-2.6832904187559289E-2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1303.6500000000001</v>
      </c>
      <c r="E20" s="317">
        <v>1300.6166666666668</v>
      </c>
      <c r="F20" s="318">
        <v>1281.7833333333335</v>
      </c>
      <c r="G20" s="318">
        <v>1259.9166666666667</v>
      </c>
      <c r="H20" s="318">
        <v>1241.0833333333335</v>
      </c>
      <c r="I20" s="318">
        <v>1322.4833333333336</v>
      </c>
      <c r="J20" s="318">
        <v>1341.3166666666666</v>
      </c>
      <c r="K20" s="318">
        <v>1363.1833333333336</v>
      </c>
      <c r="L20" s="305">
        <v>1319.45</v>
      </c>
      <c r="M20" s="305">
        <v>1278.75</v>
      </c>
      <c r="N20" s="320">
        <v>1099500</v>
      </c>
      <c r="O20" s="321">
        <v>1.6173752310536044E-2</v>
      </c>
    </row>
    <row r="21" spans="1:15" ht="15">
      <c r="A21" s="278">
        <v>11</v>
      </c>
      <c r="B21" s="405" t="s">
        <v>45</v>
      </c>
      <c r="C21" s="278" t="s">
        <v>49</v>
      </c>
      <c r="D21" s="317">
        <v>91.15</v>
      </c>
      <c r="E21" s="317">
        <v>90.666666666666671</v>
      </c>
      <c r="F21" s="318">
        <v>88.333333333333343</v>
      </c>
      <c r="G21" s="318">
        <v>85.516666666666666</v>
      </c>
      <c r="H21" s="318">
        <v>83.183333333333337</v>
      </c>
      <c r="I21" s="318">
        <v>93.483333333333348</v>
      </c>
      <c r="J21" s="318">
        <v>95.816666666666691</v>
      </c>
      <c r="K21" s="318">
        <v>98.633333333333354</v>
      </c>
      <c r="L21" s="305">
        <v>93</v>
      </c>
      <c r="M21" s="305">
        <v>87.85</v>
      </c>
      <c r="N21" s="320">
        <v>5733000</v>
      </c>
      <c r="O21" s="321">
        <v>-5.2056220718375845E-3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48.45</v>
      </c>
      <c r="E22" s="317">
        <v>47.75</v>
      </c>
      <c r="F22" s="318">
        <v>46.75</v>
      </c>
      <c r="G22" s="318">
        <v>45.05</v>
      </c>
      <c r="H22" s="318">
        <v>44.05</v>
      </c>
      <c r="I22" s="318">
        <v>49.45</v>
      </c>
      <c r="J22" s="318">
        <v>50.45</v>
      </c>
      <c r="K22" s="318">
        <v>52.150000000000006</v>
      </c>
      <c r="L22" s="305">
        <v>48.75</v>
      </c>
      <c r="M22" s="305">
        <v>46.05</v>
      </c>
      <c r="N22" s="320">
        <v>49284000</v>
      </c>
      <c r="O22" s="321">
        <v>2.8893528183716075E-2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1527.8</v>
      </c>
      <c r="E23" s="317">
        <v>1527.1166666666668</v>
      </c>
      <c r="F23" s="318">
        <v>1510.7833333333335</v>
      </c>
      <c r="G23" s="318">
        <v>1493.7666666666667</v>
      </c>
      <c r="H23" s="318">
        <v>1477.4333333333334</v>
      </c>
      <c r="I23" s="318">
        <v>1544.1333333333337</v>
      </c>
      <c r="J23" s="318">
        <v>1560.4666666666667</v>
      </c>
      <c r="K23" s="318">
        <v>1577.4833333333338</v>
      </c>
      <c r="L23" s="305">
        <v>1543.45</v>
      </c>
      <c r="M23" s="305">
        <v>1510.1</v>
      </c>
      <c r="N23" s="320">
        <v>5562900</v>
      </c>
      <c r="O23" s="321">
        <v>3.6790606653620349E-2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690.2</v>
      </c>
      <c r="E24" s="317">
        <v>681.56666666666672</v>
      </c>
      <c r="F24" s="318">
        <v>668.63333333333344</v>
      </c>
      <c r="G24" s="318">
        <v>647.06666666666672</v>
      </c>
      <c r="H24" s="318">
        <v>634.13333333333344</v>
      </c>
      <c r="I24" s="318">
        <v>703.13333333333344</v>
      </c>
      <c r="J24" s="318">
        <v>716.06666666666661</v>
      </c>
      <c r="K24" s="318">
        <v>737.63333333333344</v>
      </c>
      <c r="L24" s="305">
        <v>694.5</v>
      </c>
      <c r="M24" s="305">
        <v>660</v>
      </c>
      <c r="N24" s="320">
        <v>10865800</v>
      </c>
      <c r="O24" s="321">
        <v>3.485780681536791E-2</v>
      </c>
    </row>
    <row r="25" spans="1:15" ht="15">
      <c r="A25" s="278">
        <v>15</v>
      </c>
      <c r="B25" s="405" t="s">
        <v>55</v>
      </c>
      <c r="C25" s="278" t="s">
        <v>56</v>
      </c>
      <c r="D25" s="317">
        <v>387.65</v>
      </c>
      <c r="E25" s="317">
        <v>383.51666666666665</v>
      </c>
      <c r="F25" s="318">
        <v>374.2833333333333</v>
      </c>
      <c r="G25" s="318">
        <v>360.91666666666663</v>
      </c>
      <c r="H25" s="318">
        <v>351.68333333333328</v>
      </c>
      <c r="I25" s="318">
        <v>396.88333333333333</v>
      </c>
      <c r="J25" s="318">
        <v>406.11666666666667</v>
      </c>
      <c r="K25" s="318">
        <v>419.48333333333335</v>
      </c>
      <c r="L25" s="305">
        <v>392.75</v>
      </c>
      <c r="M25" s="305">
        <v>370.15</v>
      </c>
      <c r="N25" s="320">
        <v>55347600</v>
      </c>
      <c r="O25" s="321">
        <v>2.5502490217004625E-2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2629.35</v>
      </c>
      <c r="E26" s="317">
        <v>2591.4500000000003</v>
      </c>
      <c r="F26" s="318">
        <v>2529.9000000000005</v>
      </c>
      <c r="G26" s="318">
        <v>2430.4500000000003</v>
      </c>
      <c r="H26" s="318">
        <v>2368.9000000000005</v>
      </c>
      <c r="I26" s="318">
        <v>2690.9000000000005</v>
      </c>
      <c r="J26" s="318">
        <v>2752.4500000000007</v>
      </c>
      <c r="K26" s="318">
        <v>2851.9000000000005</v>
      </c>
      <c r="L26" s="305">
        <v>2653</v>
      </c>
      <c r="M26" s="305">
        <v>2492</v>
      </c>
      <c r="N26" s="320">
        <v>1513000</v>
      </c>
      <c r="O26" s="321">
        <v>5.482638312011962E-3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4683.7</v>
      </c>
      <c r="E27" s="317">
        <v>4618.4000000000005</v>
      </c>
      <c r="F27" s="318">
        <v>4519.0500000000011</v>
      </c>
      <c r="G27" s="318">
        <v>4354.4000000000005</v>
      </c>
      <c r="H27" s="318">
        <v>4255.0500000000011</v>
      </c>
      <c r="I27" s="318">
        <v>4783.0500000000011</v>
      </c>
      <c r="J27" s="318">
        <v>4882.4000000000015</v>
      </c>
      <c r="K27" s="318">
        <v>5047.0500000000011</v>
      </c>
      <c r="L27" s="305">
        <v>4717.75</v>
      </c>
      <c r="M27" s="305">
        <v>4453.75</v>
      </c>
      <c r="N27" s="320">
        <v>737625</v>
      </c>
      <c r="O27" s="321">
        <v>8.6340206185567009E-2</v>
      </c>
    </row>
    <row r="28" spans="1:15" ht="15">
      <c r="A28" s="278">
        <v>18</v>
      </c>
      <c r="B28" s="405" t="s">
        <v>58</v>
      </c>
      <c r="C28" s="278" t="s">
        <v>60</v>
      </c>
      <c r="D28" s="317">
        <v>2075.15</v>
      </c>
      <c r="E28" s="317">
        <v>2045.4333333333334</v>
      </c>
      <c r="F28" s="318">
        <v>2004.7166666666667</v>
      </c>
      <c r="G28" s="318">
        <v>1934.2833333333333</v>
      </c>
      <c r="H28" s="318">
        <v>1893.5666666666666</v>
      </c>
      <c r="I28" s="318">
        <v>2115.8666666666668</v>
      </c>
      <c r="J28" s="318">
        <v>2156.5833333333339</v>
      </c>
      <c r="K28" s="318">
        <v>2227.0166666666669</v>
      </c>
      <c r="L28" s="305">
        <v>2086.15</v>
      </c>
      <c r="M28" s="305">
        <v>1975</v>
      </c>
      <c r="N28" s="320">
        <v>6827250</v>
      </c>
      <c r="O28" s="321">
        <v>7.1361318163985873E-2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925.85</v>
      </c>
      <c r="E29" s="317">
        <v>920.88333333333333</v>
      </c>
      <c r="F29" s="318">
        <v>906.91666666666663</v>
      </c>
      <c r="G29" s="318">
        <v>887.98333333333335</v>
      </c>
      <c r="H29" s="318">
        <v>874.01666666666665</v>
      </c>
      <c r="I29" s="318">
        <v>939.81666666666661</v>
      </c>
      <c r="J29" s="318">
        <v>953.7833333333333</v>
      </c>
      <c r="K29" s="318">
        <v>972.71666666666658</v>
      </c>
      <c r="L29" s="305">
        <v>934.85</v>
      </c>
      <c r="M29" s="305">
        <v>901.95</v>
      </c>
      <c r="N29" s="320">
        <v>663200</v>
      </c>
      <c r="O29" s="321">
        <v>-3.9397450753186555E-2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232.45</v>
      </c>
      <c r="E30" s="317">
        <v>232.6</v>
      </c>
      <c r="F30" s="318">
        <v>227</v>
      </c>
      <c r="G30" s="318">
        <v>221.55</v>
      </c>
      <c r="H30" s="318">
        <v>215.95000000000002</v>
      </c>
      <c r="I30" s="318">
        <v>238.04999999999998</v>
      </c>
      <c r="J30" s="318">
        <v>243.64999999999995</v>
      </c>
      <c r="K30" s="318">
        <v>249.09999999999997</v>
      </c>
      <c r="L30" s="305">
        <v>238.2</v>
      </c>
      <c r="M30" s="305">
        <v>227.15</v>
      </c>
      <c r="N30" s="320">
        <v>11799600</v>
      </c>
      <c r="O30" s="321">
        <v>0.16975969545562694</v>
      </c>
    </row>
    <row r="31" spans="1:15" ht="15">
      <c r="A31" s="278">
        <v>21</v>
      </c>
      <c r="B31" s="405" t="s">
        <v>55</v>
      </c>
      <c r="C31" s="278" t="s">
        <v>62</v>
      </c>
      <c r="D31" s="317">
        <v>41.1</v>
      </c>
      <c r="E31" s="317">
        <v>40.650000000000006</v>
      </c>
      <c r="F31" s="318">
        <v>39.600000000000009</v>
      </c>
      <c r="G31" s="318">
        <v>38.1</v>
      </c>
      <c r="H31" s="318">
        <v>37.050000000000004</v>
      </c>
      <c r="I31" s="318">
        <v>42.150000000000013</v>
      </c>
      <c r="J31" s="318">
        <v>43.20000000000001</v>
      </c>
      <c r="K31" s="318">
        <v>44.700000000000017</v>
      </c>
      <c r="L31" s="305">
        <v>41.7</v>
      </c>
      <c r="M31" s="305">
        <v>39.15</v>
      </c>
      <c r="N31" s="320">
        <v>47040400</v>
      </c>
      <c r="O31" s="321">
        <v>6.5892632170468868E-2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1323.45</v>
      </c>
      <c r="E32" s="317">
        <v>1312.5666666666666</v>
      </c>
      <c r="F32" s="318">
        <v>1297.1333333333332</v>
      </c>
      <c r="G32" s="318">
        <v>1270.8166666666666</v>
      </c>
      <c r="H32" s="318">
        <v>1255.3833333333332</v>
      </c>
      <c r="I32" s="318">
        <v>1338.8833333333332</v>
      </c>
      <c r="J32" s="318">
        <v>1354.3166666666666</v>
      </c>
      <c r="K32" s="318">
        <v>1380.6333333333332</v>
      </c>
      <c r="L32" s="305">
        <v>1328</v>
      </c>
      <c r="M32" s="305">
        <v>1286.25</v>
      </c>
      <c r="N32" s="320">
        <v>1363450</v>
      </c>
      <c r="O32" s="321">
        <v>-2.2476340694006308E-2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60.7</v>
      </c>
      <c r="E33" s="317">
        <v>59.949999999999996</v>
      </c>
      <c r="F33" s="318">
        <v>58.599999999999994</v>
      </c>
      <c r="G33" s="318">
        <v>56.5</v>
      </c>
      <c r="H33" s="318">
        <v>55.15</v>
      </c>
      <c r="I33" s="318">
        <v>62.04999999999999</v>
      </c>
      <c r="J33" s="318">
        <v>63.4</v>
      </c>
      <c r="K33" s="318">
        <v>65.499999999999986</v>
      </c>
      <c r="L33" s="305">
        <v>61.3</v>
      </c>
      <c r="M33" s="305">
        <v>57.85</v>
      </c>
      <c r="N33" s="320">
        <v>25437600</v>
      </c>
      <c r="O33" s="321">
        <v>2.8513205350067117E-2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456.05</v>
      </c>
      <c r="E34" s="317">
        <v>452.3</v>
      </c>
      <c r="F34" s="318">
        <v>446.25</v>
      </c>
      <c r="G34" s="318">
        <v>436.45</v>
      </c>
      <c r="H34" s="318">
        <v>430.4</v>
      </c>
      <c r="I34" s="318">
        <v>462.1</v>
      </c>
      <c r="J34" s="318">
        <v>468.15000000000009</v>
      </c>
      <c r="K34" s="318">
        <v>477.95000000000005</v>
      </c>
      <c r="L34" s="305">
        <v>458.35</v>
      </c>
      <c r="M34" s="305">
        <v>442.5</v>
      </c>
      <c r="N34" s="320">
        <v>4528700</v>
      </c>
      <c r="O34" s="321">
        <v>-4.1122399612965651E-3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285.2</v>
      </c>
      <c r="E35" s="317">
        <v>281.35000000000002</v>
      </c>
      <c r="F35" s="318">
        <v>274.20000000000005</v>
      </c>
      <c r="G35" s="318">
        <v>263.20000000000005</v>
      </c>
      <c r="H35" s="318">
        <v>256.05000000000007</v>
      </c>
      <c r="I35" s="318">
        <v>292.35000000000002</v>
      </c>
      <c r="J35" s="318">
        <v>299.5</v>
      </c>
      <c r="K35" s="318">
        <v>310.5</v>
      </c>
      <c r="L35" s="305">
        <v>288.5</v>
      </c>
      <c r="M35" s="305">
        <v>270.35000000000002</v>
      </c>
      <c r="N35" s="320">
        <v>5820100</v>
      </c>
      <c r="O35" s="321">
        <v>3.826530612244898E-2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559.35</v>
      </c>
      <c r="E36" s="317">
        <v>551.25</v>
      </c>
      <c r="F36" s="318">
        <v>539.9</v>
      </c>
      <c r="G36" s="318">
        <v>520.44999999999993</v>
      </c>
      <c r="H36" s="318">
        <v>509.09999999999991</v>
      </c>
      <c r="I36" s="318">
        <v>570.70000000000005</v>
      </c>
      <c r="J36" s="318">
        <v>582.04999999999995</v>
      </c>
      <c r="K36" s="318">
        <v>601.50000000000011</v>
      </c>
      <c r="L36" s="305">
        <v>562.6</v>
      </c>
      <c r="M36" s="305">
        <v>531.79999999999995</v>
      </c>
      <c r="N36" s="320">
        <v>58332414</v>
      </c>
      <c r="O36" s="321">
        <v>1.8552036199095023E-2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21.65</v>
      </c>
      <c r="E37" s="317">
        <v>21.8</v>
      </c>
      <c r="F37" s="318">
        <v>21.25</v>
      </c>
      <c r="G37" s="318">
        <v>20.849999999999998</v>
      </c>
      <c r="H37" s="318">
        <v>20.299999999999997</v>
      </c>
      <c r="I37" s="318">
        <v>22.200000000000003</v>
      </c>
      <c r="J37" s="318">
        <v>22.750000000000007</v>
      </c>
      <c r="K37" s="318">
        <v>23.150000000000006</v>
      </c>
      <c r="L37" s="305">
        <v>22.35</v>
      </c>
      <c r="M37" s="305">
        <v>21.4</v>
      </c>
      <c r="N37" s="320">
        <v>65752000</v>
      </c>
      <c r="O37" s="321">
        <v>7.7036478894003182E-2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344.3</v>
      </c>
      <c r="E38" s="317">
        <v>345.91666666666669</v>
      </c>
      <c r="F38" s="318">
        <v>336.03333333333336</v>
      </c>
      <c r="G38" s="318">
        <v>327.76666666666665</v>
      </c>
      <c r="H38" s="318">
        <v>317.88333333333333</v>
      </c>
      <c r="I38" s="318">
        <v>354.18333333333339</v>
      </c>
      <c r="J38" s="318">
        <v>364.06666666666672</v>
      </c>
      <c r="K38" s="318">
        <v>372.33333333333343</v>
      </c>
      <c r="L38" s="305">
        <v>355.8</v>
      </c>
      <c r="M38" s="305">
        <v>337.65</v>
      </c>
      <c r="N38" s="320">
        <v>14683200</v>
      </c>
      <c r="O38" s="321">
        <v>8.8676671214188263E-2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9794.5499999999993</v>
      </c>
      <c r="E39" s="317">
        <v>9760.3333333333339</v>
      </c>
      <c r="F39" s="318">
        <v>9670.6666666666679</v>
      </c>
      <c r="G39" s="318">
        <v>9546.7833333333347</v>
      </c>
      <c r="H39" s="318">
        <v>9457.1166666666686</v>
      </c>
      <c r="I39" s="318">
        <v>9884.2166666666672</v>
      </c>
      <c r="J39" s="318">
        <v>9973.883333333335</v>
      </c>
      <c r="K39" s="318">
        <v>10097.766666666666</v>
      </c>
      <c r="L39" s="305">
        <v>9850</v>
      </c>
      <c r="M39" s="305">
        <v>9636.4500000000007</v>
      </c>
      <c r="N39" s="320">
        <v>143280</v>
      </c>
      <c r="O39" s="321">
        <v>3.080369644357323E-3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313.60000000000002</v>
      </c>
      <c r="E40" s="317">
        <v>314.38333333333338</v>
      </c>
      <c r="F40" s="318">
        <v>308.66666666666674</v>
      </c>
      <c r="G40" s="318">
        <v>303.73333333333335</v>
      </c>
      <c r="H40" s="318">
        <v>298.01666666666671</v>
      </c>
      <c r="I40" s="318">
        <v>319.31666666666678</v>
      </c>
      <c r="J40" s="318">
        <v>325.03333333333336</v>
      </c>
      <c r="K40" s="318">
        <v>329.96666666666681</v>
      </c>
      <c r="L40" s="305">
        <v>320.10000000000002</v>
      </c>
      <c r="M40" s="305">
        <v>309.45</v>
      </c>
      <c r="N40" s="320">
        <v>20376000</v>
      </c>
      <c r="O40" s="321">
        <v>2.9839883551673944E-2</v>
      </c>
    </row>
    <row r="41" spans="1:15" ht="15">
      <c r="A41" s="278">
        <v>31</v>
      </c>
      <c r="B41" s="405" t="s">
        <v>51</v>
      </c>
      <c r="C41" s="278" t="s">
        <v>76</v>
      </c>
      <c r="D41" s="317">
        <v>3106.6</v>
      </c>
      <c r="E41" s="317">
        <v>3086.9833333333336</v>
      </c>
      <c r="F41" s="318">
        <v>3050.0666666666671</v>
      </c>
      <c r="G41" s="318">
        <v>2993.5333333333333</v>
      </c>
      <c r="H41" s="318">
        <v>2956.6166666666668</v>
      </c>
      <c r="I41" s="318">
        <v>3143.5166666666673</v>
      </c>
      <c r="J41" s="318">
        <v>3180.4333333333334</v>
      </c>
      <c r="K41" s="318">
        <v>3236.9666666666676</v>
      </c>
      <c r="L41" s="305">
        <v>3123.9</v>
      </c>
      <c r="M41" s="305">
        <v>3030.45</v>
      </c>
      <c r="N41" s="320">
        <v>1272000</v>
      </c>
      <c r="O41" s="321">
        <v>6.8368889635477909E-2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324.05</v>
      </c>
      <c r="E42" s="317">
        <v>325.55</v>
      </c>
      <c r="F42" s="318">
        <v>320.90000000000003</v>
      </c>
      <c r="G42" s="318">
        <v>317.75</v>
      </c>
      <c r="H42" s="318">
        <v>313.10000000000002</v>
      </c>
      <c r="I42" s="318">
        <v>328.70000000000005</v>
      </c>
      <c r="J42" s="318">
        <v>333.35</v>
      </c>
      <c r="K42" s="318">
        <v>336.50000000000006</v>
      </c>
      <c r="L42" s="305">
        <v>330.2</v>
      </c>
      <c r="M42" s="305">
        <v>322.39999999999998</v>
      </c>
      <c r="N42" s="320">
        <v>6824400</v>
      </c>
      <c r="O42" s="321">
        <v>-1.9305019305019305E-3</v>
      </c>
    </row>
    <row r="43" spans="1:15" ht="15">
      <c r="A43" s="278">
        <v>33</v>
      </c>
      <c r="B43" s="405" t="s">
        <v>55</v>
      </c>
      <c r="C43" s="278" t="s">
        <v>78</v>
      </c>
      <c r="D43" s="317">
        <v>80.05</v>
      </c>
      <c r="E43" s="317">
        <v>78.883333333333326</v>
      </c>
      <c r="F43" s="318">
        <v>76.866666666666646</v>
      </c>
      <c r="G43" s="318">
        <v>73.683333333333323</v>
      </c>
      <c r="H43" s="318">
        <v>71.666666666666643</v>
      </c>
      <c r="I43" s="318">
        <v>82.066666666666649</v>
      </c>
      <c r="J43" s="318">
        <v>84.083333333333329</v>
      </c>
      <c r="K43" s="318">
        <v>87.266666666666652</v>
      </c>
      <c r="L43" s="305">
        <v>80.900000000000006</v>
      </c>
      <c r="M43" s="305">
        <v>75.7</v>
      </c>
      <c r="N43" s="320">
        <v>8662400</v>
      </c>
      <c r="O43" s="321">
        <v>1.4308798388796515E-2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267</v>
      </c>
      <c r="E44" s="317">
        <v>264.95</v>
      </c>
      <c r="F44" s="318">
        <v>258.75</v>
      </c>
      <c r="G44" s="318">
        <v>250.5</v>
      </c>
      <c r="H44" s="318">
        <v>244.3</v>
      </c>
      <c r="I44" s="318">
        <v>273.2</v>
      </c>
      <c r="J44" s="318">
        <v>279.39999999999992</v>
      </c>
      <c r="K44" s="318">
        <v>287.64999999999998</v>
      </c>
      <c r="L44" s="305">
        <v>271.14999999999998</v>
      </c>
      <c r="M44" s="305">
        <v>256.7</v>
      </c>
      <c r="N44" s="320">
        <v>2531400</v>
      </c>
      <c r="O44" s="321">
        <v>-3.0337853367042058E-2</v>
      </c>
    </row>
    <row r="45" spans="1:15" ht="15">
      <c r="A45" s="278">
        <v>35</v>
      </c>
      <c r="B45" s="405" t="s">
        <v>43</v>
      </c>
      <c r="C45" s="278" t="s">
        <v>82</v>
      </c>
      <c r="D45" s="317">
        <v>600.65</v>
      </c>
      <c r="E45" s="317">
        <v>596.83333333333337</v>
      </c>
      <c r="F45" s="318">
        <v>589.81666666666672</v>
      </c>
      <c r="G45" s="318">
        <v>578.98333333333335</v>
      </c>
      <c r="H45" s="318">
        <v>571.9666666666667</v>
      </c>
      <c r="I45" s="318">
        <v>607.66666666666674</v>
      </c>
      <c r="J45" s="318">
        <v>614.68333333333339</v>
      </c>
      <c r="K45" s="318">
        <v>625.51666666666677</v>
      </c>
      <c r="L45" s="305">
        <v>603.85</v>
      </c>
      <c r="M45" s="305">
        <v>586</v>
      </c>
      <c r="N45" s="320">
        <v>617600</v>
      </c>
      <c r="O45" s="321">
        <v>9.1503267973856214E-3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151.55000000000001</v>
      </c>
      <c r="E46" s="317">
        <v>148.70000000000002</v>
      </c>
      <c r="F46" s="318">
        <v>144.85000000000002</v>
      </c>
      <c r="G46" s="318">
        <v>138.15</v>
      </c>
      <c r="H46" s="318">
        <v>134.30000000000001</v>
      </c>
      <c r="I46" s="318">
        <v>155.40000000000003</v>
      </c>
      <c r="J46" s="318">
        <v>159.25</v>
      </c>
      <c r="K46" s="318">
        <v>165.95000000000005</v>
      </c>
      <c r="L46" s="305">
        <v>152.55000000000001</v>
      </c>
      <c r="M46" s="305">
        <v>142</v>
      </c>
      <c r="N46" s="320">
        <v>9240000</v>
      </c>
      <c r="O46" s="321">
        <v>0.17258883248730963</v>
      </c>
    </row>
    <row r="47" spans="1:15" ht="15">
      <c r="A47" s="278">
        <v>37</v>
      </c>
      <c r="B47" s="405" t="s">
        <v>53</v>
      </c>
      <c r="C47" s="278" t="s">
        <v>84</v>
      </c>
      <c r="D47" s="317">
        <v>572.1</v>
      </c>
      <c r="E47" s="317">
        <v>577.7833333333333</v>
      </c>
      <c r="F47" s="318">
        <v>560.81666666666661</v>
      </c>
      <c r="G47" s="318">
        <v>549.5333333333333</v>
      </c>
      <c r="H47" s="318">
        <v>532.56666666666661</v>
      </c>
      <c r="I47" s="318">
        <v>589.06666666666661</v>
      </c>
      <c r="J47" s="318">
        <v>606.0333333333333</v>
      </c>
      <c r="K47" s="318">
        <v>617.31666666666661</v>
      </c>
      <c r="L47" s="305">
        <v>594.75</v>
      </c>
      <c r="M47" s="305">
        <v>566.5</v>
      </c>
      <c r="N47" s="320">
        <v>15477000</v>
      </c>
      <c r="O47" s="321">
        <v>5.5208031498747208E-2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127.25</v>
      </c>
      <c r="E48" s="317">
        <v>127.21666666666665</v>
      </c>
      <c r="F48" s="318">
        <v>125.43333333333331</v>
      </c>
      <c r="G48" s="318">
        <v>123.61666666666666</v>
      </c>
      <c r="H48" s="318">
        <v>121.83333333333331</v>
      </c>
      <c r="I48" s="318">
        <v>129.0333333333333</v>
      </c>
      <c r="J48" s="318">
        <v>130.81666666666663</v>
      </c>
      <c r="K48" s="318">
        <v>132.6333333333333</v>
      </c>
      <c r="L48" s="305">
        <v>129</v>
      </c>
      <c r="M48" s="305">
        <v>125.4</v>
      </c>
      <c r="N48" s="320">
        <v>32065800</v>
      </c>
      <c r="O48" s="321">
        <v>2.9783161626801634E-2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1342.5</v>
      </c>
      <c r="E49" s="317">
        <v>1335.9666666666665</v>
      </c>
      <c r="F49" s="318">
        <v>1318.2333333333329</v>
      </c>
      <c r="G49" s="318">
        <v>1293.9666666666665</v>
      </c>
      <c r="H49" s="318">
        <v>1276.2333333333329</v>
      </c>
      <c r="I49" s="318">
        <v>1360.2333333333329</v>
      </c>
      <c r="J49" s="318">
        <v>1377.9666666666665</v>
      </c>
      <c r="K49" s="318">
        <v>1402.2333333333329</v>
      </c>
      <c r="L49" s="305">
        <v>1353.7</v>
      </c>
      <c r="M49" s="305">
        <v>1311.7</v>
      </c>
      <c r="N49" s="320">
        <v>1358000</v>
      </c>
      <c r="O49" s="321">
        <v>2.3206751054852322E-2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363.7</v>
      </c>
      <c r="E50" s="317">
        <v>365.3</v>
      </c>
      <c r="F50" s="318">
        <v>358.40000000000003</v>
      </c>
      <c r="G50" s="318">
        <v>353.1</v>
      </c>
      <c r="H50" s="318">
        <v>346.20000000000005</v>
      </c>
      <c r="I50" s="318">
        <v>370.6</v>
      </c>
      <c r="J50" s="318">
        <v>377.5</v>
      </c>
      <c r="K50" s="318">
        <v>382.8</v>
      </c>
      <c r="L50" s="305">
        <v>372.2</v>
      </c>
      <c r="M50" s="305">
        <v>360</v>
      </c>
      <c r="N50" s="320">
        <v>4163832</v>
      </c>
      <c r="O50" s="321">
        <v>3.7551633496057078E-4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355.05</v>
      </c>
      <c r="E51" s="317">
        <v>356.41666666666669</v>
      </c>
      <c r="F51" s="318">
        <v>344.63333333333338</v>
      </c>
      <c r="G51" s="318">
        <v>334.2166666666667</v>
      </c>
      <c r="H51" s="318">
        <v>322.43333333333339</v>
      </c>
      <c r="I51" s="318">
        <v>366.83333333333337</v>
      </c>
      <c r="J51" s="318">
        <v>378.61666666666667</v>
      </c>
      <c r="K51" s="318">
        <v>389.03333333333336</v>
      </c>
      <c r="L51" s="305">
        <v>368.2</v>
      </c>
      <c r="M51" s="305">
        <v>346</v>
      </c>
      <c r="N51" s="320">
        <v>1005300</v>
      </c>
      <c r="O51" s="321">
        <v>3.5938903863432167E-3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444</v>
      </c>
      <c r="E52" s="317">
        <v>445.40000000000003</v>
      </c>
      <c r="F52" s="318">
        <v>438.60000000000008</v>
      </c>
      <c r="G52" s="318">
        <v>433.20000000000005</v>
      </c>
      <c r="H52" s="318">
        <v>426.40000000000009</v>
      </c>
      <c r="I52" s="318">
        <v>450.80000000000007</v>
      </c>
      <c r="J52" s="318">
        <v>457.6</v>
      </c>
      <c r="K52" s="318">
        <v>463.00000000000006</v>
      </c>
      <c r="L52" s="305">
        <v>452.2</v>
      </c>
      <c r="M52" s="305">
        <v>440</v>
      </c>
      <c r="N52" s="320">
        <v>11507500</v>
      </c>
      <c r="O52" s="321">
        <v>3.2525796321220275E-2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2360.6999999999998</v>
      </c>
      <c r="E53" s="317">
        <v>2346.7166666666667</v>
      </c>
      <c r="F53" s="318">
        <v>2321.9833333333336</v>
      </c>
      <c r="G53" s="318">
        <v>2283.2666666666669</v>
      </c>
      <c r="H53" s="318">
        <v>2258.5333333333338</v>
      </c>
      <c r="I53" s="318">
        <v>2385.4333333333334</v>
      </c>
      <c r="J53" s="318">
        <v>2410.1666666666661</v>
      </c>
      <c r="K53" s="318">
        <v>2448.8833333333332</v>
      </c>
      <c r="L53" s="305">
        <v>2371.4499999999998</v>
      </c>
      <c r="M53" s="305">
        <v>2308</v>
      </c>
      <c r="N53" s="320">
        <v>2140400</v>
      </c>
      <c r="O53" s="321">
        <v>-5.0736207202412634E-2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137.25</v>
      </c>
      <c r="E54" s="317">
        <v>135.15</v>
      </c>
      <c r="F54" s="318">
        <v>131.95000000000002</v>
      </c>
      <c r="G54" s="318">
        <v>126.65</v>
      </c>
      <c r="H54" s="318">
        <v>123.45000000000002</v>
      </c>
      <c r="I54" s="318">
        <v>140.45000000000002</v>
      </c>
      <c r="J54" s="318">
        <v>143.65</v>
      </c>
      <c r="K54" s="318">
        <v>148.95000000000002</v>
      </c>
      <c r="L54" s="305">
        <v>138.35</v>
      </c>
      <c r="M54" s="305">
        <v>129.85</v>
      </c>
      <c r="N54" s="320">
        <v>24456300</v>
      </c>
      <c r="O54" s="321">
        <v>2.0096352374397799E-2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3785.05</v>
      </c>
      <c r="E55" s="317">
        <v>3818.2000000000003</v>
      </c>
      <c r="F55" s="318">
        <v>3737.4500000000007</v>
      </c>
      <c r="G55" s="318">
        <v>3689.8500000000004</v>
      </c>
      <c r="H55" s="318">
        <v>3609.1000000000008</v>
      </c>
      <c r="I55" s="318">
        <v>3865.8000000000006</v>
      </c>
      <c r="J55" s="318">
        <v>3946.5499999999997</v>
      </c>
      <c r="K55" s="318">
        <v>3994.1500000000005</v>
      </c>
      <c r="L55" s="305">
        <v>3898.95</v>
      </c>
      <c r="M55" s="305">
        <v>3770.6</v>
      </c>
      <c r="N55" s="320">
        <v>2723000</v>
      </c>
      <c r="O55" s="321">
        <v>6.4815720011731345E-2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14199.65</v>
      </c>
      <c r="E56" s="317">
        <v>14080.533333333333</v>
      </c>
      <c r="F56" s="318">
        <v>13871.116666666665</v>
      </c>
      <c r="G56" s="318">
        <v>13542.583333333332</v>
      </c>
      <c r="H56" s="318">
        <v>13333.166666666664</v>
      </c>
      <c r="I56" s="318">
        <v>14409.066666666666</v>
      </c>
      <c r="J56" s="318">
        <v>14618.483333333334</v>
      </c>
      <c r="K56" s="318">
        <v>14947.016666666666</v>
      </c>
      <c r="L56" s="305">
        <v>14289.95</v>
      </c>
      <c r="M56" s="305">
        <v>13752</v>
      </c>
      <c r="N56" s="320">
        <v>279180</v>
      </c>
      <c r="O56" s="321">
        <v>3.9918006257417199E-3</v>
      </c>
    </row>
    <row r="57" spans="1:15" ht="15">
      <c r="A57" s="278">
        <v>47</v>
      </c>
      <c r="B57" s="405" t="s">
        <v>58</v>
      </c>
      <c r="C57" s="278" t="s">
        <v>97</v>
      </c>
      <c r="D57" s="317">
        <v>48.9</v>
      </c>
      <c r="E57" s="317">
        <v>48.133333333333333</v>
      </c>
      <c r="F57" s="318">
        <v>47.116666666666667</v>
      </c>
      <c r="G57" s="318">
        <v>45.333333333333336</v>
      </c>
      <c r="H57" s="318">
        <v>44.31666666666667</v>
      </c>
      <c r="I57" s="318">
        <v>49.916666666666664</v>
      </c>
      <c r="J57" s="318">
        <v>50.93333333333333</v>
      </c>
      <c r="K57" s="318">
        <v>52.716666666666661</v>
      </c>
      <c r="L57" s="305">
        <v>49.15</v>
      </c>
      <c r="M57" s="305">
        <v>46.35</v>
      </c>
      <c r="N57" s="320">
        <v>6742900</v>
      </c>
      <c r="O57" s="321">
        <v>2.0769941111464341E-2</v>
      </c>
    </row>
    <row r="58" spans="1:15" ht="15">
      <c r="A58" s="278">
        <v>48</v>
      </c>
      <c r="B58" s="405" t="s">
        <v>45</v>
      </c>
      <c r="C58" s="278" t="s">
        <v>98</v>
      </c>
      <c r="D58" s="317">
        <v>764.25</v>
      </c>
      <c r="E58" s="317">
        <v>756.2833333333333</v>
      </c>
      <c r="F58" s="318">
        <v>744.11666666666656</v>
      </c>
      <c r="G58" s="318">
        <v>723.98333333333323</v>
      </c>
      <c r="H58" s="318">
        <v>711.81666666666649</v>
      </c>
      <c r="I58" s="318">
        <v>776.41666666666663</v>
      </c>
      <c r="J58" s="318">
        <v>788.58333333333337</v>
      </c>
      <c r="K58" s="318">
        <v>808.7166666666667</v>
      </c>
      <c r="L58" s="305">
        <v>768.45</v>
      </c>
      <c r="M58" s="305">
        <v>736.15</v>
      </c>
      <c r="N58" s="320">
        <v>2029500</v>
      </c>
      <c r="O58" s="321">
        <v>2.5569760978321289E-2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152.85</v>
      </c>
      <c r="E59" s="317">
        <v>150.86666666666665</v>
      </c>
      <c r="F59" s="318">
        <v>147.5333333333333</v>
      </c>
      <c r="G59" s="318">
        <v>142.21666666666667</v>
      </c>
      <c r="H59" s="318">
        <v>138.88333333333333</v>
      </c>
      <c r="I59" s="318">
        <v>156.18333333333328</v>
      </c>
      <c r="J59" s="318">
        <v>159.51666666666659</v>
      </c>
      <c r="K59" s="318">
        <v>164.83333333333326</v>
      </c>
      <c r="L59" s="305">
        <v>154.19999999999999</v>
      </c>
      <c r="M59" s="305">
        <v>145.55000000000001</v>
      </c>
      <c r="N59" s="320">
        <v>4881400</v>
      </c>
      <c r="O59" s="321">
        <v>0.10304153296877118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41.65</v>
      </c>
      <c r="E60" s="317">
        <v>41.483333333333334</v>
      </c>
      <c r="F60" s="318">
        <v>40.466666666666669</v>
      </c>
      <c r="G60" s="318">
        <v>39.283333333333331</v>
      </c>
      <c r="H60" s="318">
        <v>38.266666666666666</v>
      </c>
      <c r="I60" s="318">
        <v>42.666666666666671</v>
      </c>
      <c r="J60" s="318">
        <v>43.683333333333337</v>
      </c>
      <c r="K60" s="318">
        <v>44.866666666666674</v>
      </c>
      <c r="L60" s="305">
        <v>42.5</v>
      </c>
      <c r="M60" s="305">
        <v>40.299999999999997</v>
      </c>
      <c r="N60" s="320">
        <v>52276500</v>
      </c>
      <c r="O60" s="321">
        <v>8.3956249028044161E-2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89</v>
      </c>
      <c r="E61" s="317">
        <v>90.616666666666674</v>
      </c>
      <c r="F61" s="318">
        <v>86.933333333333351</v>
      </c>
      <c r="G61" s="318">
        <v>84.866666666666674</v>
      </c>
      <c r="H61" s="318">
        <v>81.183333333333351</v>
      </c>
      <c r="I61" s="318">
        <v>92.683333333333351</v>
      </c>
      <c r="J61" s="318">
        <v>96.366666666666688</v>
      </c>
      <c r="K61" s="318">
        <v>98.433333333333351</v>
      </c>
      <c r="L61" s="305">
        <v>94.3</v>
      </c>
      <c r="M61" s="305">
        <v>88.55</v>
      </c>
      <c r="N61" s="320">
        <v>22809716</v>
      </c>
      <c r="O61" s="321">
        <v>7.7382840596555397E-2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333.25</v>
      </c>
      <c r="E62" s="317">
        <v>335.25</v>
      </c>
      <c r="F62" s="318">
        <v>326.5</v>
      </c>
      <c r="G62" s="318">
        <v>319.75</v>
      </c>
      <c r="H62" s="318">
        <v>311</v>
      </c>
      <c r="I62" s="318">
        <v>342</v>
      </c>
      <c r="J62" s="318">
        <v>350.75</v>
      </c>
      <c r="K62" s="318">
        <v>357.5</v>
      </c>
      <c r="L62" s="305">
        <v>344</v>
      </c>
      <c r="M62" s="305">
        <v>328.5</v>
      </c>
      <c r="N62" s="320">
        <v>3598900</v>
      </c>
      <c r="O62" s="321">
        <v>1.8623871387733151E-2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17.7</v>
      </c>
      <c r="E63" s="317">
        <v>17.7</v>
      </c>
      <c r="F63" s="318">
        <v>17.5</v>
      </c>
      <c r="G63" s="318">
        <v>17.3</v>
      </c>
      <c r="H63" s="318">
        <v>17.100000000000001</v>
      </c>
      <c r="I63" s="318">
        <v>17.899999999999999</v>
      </c>
      <c r="J63" s="318">
        <v>18.099999999999994</v>
      </c>
      <c r="K63" s="318">
        <v>18.299999999999997</v>
      </c>
      <c r="L63" s="305">
        <v>17.899999999999999</v>
      </c>
      <c r="M63" s="305">
        <v>17.5</v>
      </c>
      <c r="N63" s="320">
        <v>43875000</v>
      </c>
      <c r="O63" s="321">
        <v>-1.015228426395939E-2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516.25</v>
      </c>
      <c r="E64" s="317">
        <v>516.13333333333333</v>
      </c>
      <c r="F64" s="318">
        <v>508.7166666666667</v>
      </c>
      <c r="G64" s="318">
        <v>501.18333333333339</v>
      </c>
      <c r="H64" s="318">
        <v>493.76666666666677</v>
      </c>
      <c r="I64" s="318">
        <v>523.66666666666663</v>
      </c>
      <c r="J64" s="318">
        <v>531.08333333333337</v>
      </c>
      <c r="K64" s="318">
        <v>538.61666666666656</v>
      </c>
      <c r="L64" s="305">
        <v>523.54999999999995</v>
      </c>
      <c r="M64" s="305">
        <v>508.6</v>
      </c>
      <c r="N64" s="320">
        <v>5164000</v>
      </c>
      <c r="O64" s="321">
        <v>-2.04855842185129E-2</v>
      </c>
    </row>
    <row r="65" spans="1:15" ht="15">
      <c r="A65" s="278">
        <v>55</v>
      </c>
      <c r="B65" s="469" t="s">
        <v>40</v>
      </c>
      <c r="C65" s="278" t="s">
        <v>249</v>
      </c>
      <c r="D65" s="317">
        <v>622.65</v>
      </c>
      <c r="E65" s="317">
        <v>619.43333333333328</v>
      </c>
      <c r="F65" s="318">
        <v>612.26666666666654</v>
      </c>
      <c r="G65" s="318">
        <v>601.88333333333321</v>
      </c>
      <c r="H65" s="318">
        <v>594.71666666666647</v>
      </c>
      <c r="I65" s="318">
        <v>629.81666666666661</v>
      </c>
      <c r="J65" s="318">
        <v>636.98333333333335</v>
      </c>
      <c r="K65" s="318">
        <v>647.36666666666667</v>
      </c>
      <c r="L65" s="305">
        <v>626.6</v>
      </c>
      <c r="M65" s="305">
        <v>609.04999999999995</v>
      </c>
      <c r="N65" s="320">
        <v>154050</v>
      </c>
      <c r="O65" s="321">
        <v>-1.6597510373443983E-2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519.65</v>
      </c>
      <c r="E66" s="317">
        <v>511.31666666666666</v>
      </c>
      <c r="F66" s="318">
        <v>499.63333333333333</v>
      </c>
      <c r="G66" s="318">
        <v>479.61666666666667</v>
      </c>
      <c r="H66" s="318">
        <v>467.93333333333334</v>
      </c>
      <c r="I66" s="318">
        <v>531.33333333333326</v>
      </c>
      <c r="J66" s="318">
        <v>543.01666666666665</v>
      </c>
      <c r="K66" s="318">
        <v>563.0333333333333</v>
      </c>
      <c r="L66" s="305">
        <v>523</v>
      </c>
      <c r="M66" s="305">
        <v>491.3</v>
      </c>
      <c r="N66" s="320">
        <v>19919450</v>
      </c>
      <c r="O66" s="321">
        <v>1.3392720871786001E-2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476.95</v>
      </c>
      <c r="E67" s="317">
        <v>476.90000000000003</v>
      </c>
      <c r="F67" s="318">
        <v>470.30000000000007</v>
      </c>
      <c r="G67" s="318">
        <v>463.65000000000003</v>
      </c>
      <c r="H67" s="318">
        <v>457.05000000000007</v>
      </c>
      <c r="I67" s="318">
        <v>483.55000000000007</v>
      </c>
      <c r="J67" s="318">
        <v>490.15000000000009</v>
      </c>
      <c r="K67" s="318">
        <v>496.80000000000007</v>
      </c>
      <c r="L67" s="305">
        <v>483.5</v>
      </c>
      <c r="M67" s="305">
        <v>470.25</v>
      </c>
      <c r="N67" s="320">
        <v>5880000</v>
      </c>
      <c r="O67" s="321">
        <v>4.7754811119030648E-2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529.1</v>
      </c>
      <c r="E68" s="317">
        <v>529.13333333333333</v>
      </c>
      <c r="F68" s="318">
        <v>518.56666666666661</v>
      </c>
      <c r="G68" s="318">
        <v>508.0333333333333</v>
      </c>
      <c r="H68" s="318">
        <v>497.46666666666658</v>
      </c>
      <c r="I68" s="318">
        <v>539.66666666666663</v>
      </c>
      <c r="J68" s="318">
        <v>550.23333333333346</v>
      </c>
      <c r="K68" s="318">
        <v>560.76666666666665</v>
      </c>
      <c r="L68" s="305">
        <v>539.70000000000005</v>
      </c>
      <c r="M68" s="305">
        <v>518.6</v>
      </c>
      <c r="N68" s="320">
        <v>20330800</v>
      </c>
      <c r="O68" s="321">
        <v>3.0806360022714366E-2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1676.55</v>
      </c>
      <c r="E69" s="317">
        <v>1650.3166666666666</v>
      </c>
      <c r="F69" s="318">
        <v>1614.2833333333333</v>
      </c>
      <c r="G69" s="318">
        <v>1552.0166666666667</v>
      </c>
      <c r="H69" s="318">
        <v>1515.9833333333333</v>
      </c>
      <c r="I69" s="318">
        <v>1712.5833333333333</v>
      </c>
      <c r="J69" s="318">
        <v>1748.6166666666666</v>
      </c>
      <c r="K69" s="318">
        <v>1810.8833333333332</v>
      </c>
      <c r="L69" s="305">
        <v>1686.35</v>
      </c>
      <c r="M69" s="305">
        <v>1588.05</v>
      </c>
      <c r="N69" s="320">
        <v>26772250</v>
      </c>
      <c r="O69" s="321">
        <v>1.4198341127646799E-2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896.8</v>
      </c>
      <c r="E70" s="317">
        <v>889.73333333333323</v>
      </c>
      <c r="F70" s="318">
        <v>873.51666666666642</v>
      </c>
      <c r="G70" s="318">
        <v>850.23333333333323</v>
      </c>
      <c r="H70" s="318">
        <v>834.01666666666642</v>
      </c>
      <c r="I70" s="318">
        <v>913.01666666666642</v>
      </c>
      <c r="J70" s="318">
        <v>929.23333333333335</v>
      </c>
      <c r="K70" s="318">
        <v>952.51666666666642</v>
      </c>
      <c r="L70" s="305">
        <v>905.95</v>
      </c>
      <c r="M70" s="305">
        <v>866.45</v>
      </c>
      <c r="N70" s="320">
        <v>33418350</v>
      </c>
      <c r="O70" s="321">
        <v>0.13219024581124827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528.65</v>
      </c>
      <c r="E71" s="317">
        <v>528.11666666666667</v>
      </c>
      <c r="F71" s="318">
        <v>518.63333333333333</v>
      </c>
      <c r="G71" s="318">
        <v>508.61666666666667</v>
      </c>
      <c r="H71" s="318">
        <v>499.13333333333333</v>
      </c>
      <c r="I71" s="318">
        <v>538.13333333333333</v>
      </c>
      <c r="J71" s="318">
        <v>547.61666666666667</v>
      </c>
      <c r="K71" s="318">
        <v>557.63333333333333</v>
      </c>
      <c r="L71" s="305">
        <v>537.6</v>
      </c>
      <c r="M71" s="305">
        <v>518.1</v>
      </c>
      <c r="N71" s="320">
        <v>13914900</v>
      </c>
      <c r="O71" s="321">
        <v>9.5990596839493278E-3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2114.4499999999998</v>
      </c>
      <c r="E72" s="317">
        <v>2088.4666666666667</v>
      </c>
      <c r="F72" s="318">
        <v>2048.1833333333334</v>
      </c>
      <c r="G72" s="318">
        <v>1981.9166666666667</v>
      </c>
      <c r="H72" s="318">
        <v>1941.6333333333334</v>
      </c>
      <c r="I72" s="318">
        <v>2154.7333333333336</v>
      </c>
      <c r="J72" s="318">
        <v>2195.0166666666673</v>
      </c>
      <c r="K72" s="318">
        <v>2261.2833333333333</v>
      </c>
      <c r="L72" s="305">
        <v>2128.75</v>
      </c>
      <c r="M72" s="305">
        <v>2022.2</v>
      </c>
      <c r="N72" s="320">
        <v>2631400</v>
      </c>
      <c r="O72" s="321">
        <v>-6.4189699441172029E-3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121.4</v>
      </c>
      <c r="E73" s="317">
        <v>120.01666666666667</v>
      </c>
      <c r="F73" s="318">
        <v>117.43333333333334</v>
      </c>
      <c r="G73" s="318">
        <v>113.46666666666667</v>
      </c>
      <c r="H73" s="318">
        <v>110.88333333333334</v>
      </c>
      <c r="I73" s="318">
        <v>123.98333333333333</v>
      </c>
      <c r="J73" s="318">
        <v>126.56666666666668</v>
      </c>
      <c r="K73" s="318">
        <v>130.53333333333333</v>
      </c>
      <c r="L73" s="305">
        <v>122.6</v>
      </c>
      <c r="M73" s="305">
        <v>116.05</v>
      </c>
      <c r="N73" s="320">
        <v>29141000</v>
      </c>
      <c r="O73" s="321">
        <v>2.1845851742758958E-2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190.65</v>
      </c>
      <c r="E74" s="317">
        <v>191.03333333333333</v>
      </c>
      <c r="F74" s="318">
        <v>187.11666666666667</v>
      </c>
      <c r="G74" s="318">
        <v>183.58333333333334</v>
      </c>
      <c r="H74" s="318">
        <v>179.66666666666669</v>
      </c>
      <c r="I74" s="318">
        <v>194.56666666666666</v>
      </c>
      <c r="J74" s="318">
        <v>198.48333333333335</v>
      </c>
      <c r="K74" s="318">
        <v>202.01666666666665</v>
      </c>
      <c r="L74" s="305">
        <v>194.95</v>
      </c>
      <c r="M74" s="305">
        <v>187.5</v>
      </c>
      <c r="N74" s="320">
        <v>18615600</v>
      </c>
      <c r="O74" s="321">
        <v>1.1360117349849238E-2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2016.7</v>
      </c>
      <c r="E75" s="317">
        <v>2010.5833333333333</v>
      </c>
      <c r="F75" s="318">
        <v>1994.3166666666666</v>
      </c>
      <c r="G75" s="318">
        <v>1971.9333333333334</v>
      </c>
      <c r="H75" s="318">
        <v>1955.6666666666667</v>
      </c>
      <c r="I75" s="318">
        <v>2032.9666666666665</v>
      </c>
      <c r="J75" s="318">
        <v>2049.2333333333336</v>
      </c>
      <c r="K75" s="318">
        <v>2071.6166666666663</v>
      </c>
      <c r="L75" s="305">
        <v>2026.85</v>
      </c>
      <c r="M75" s="305">
        <v>1988.2</v>
      </c>
      <c r="N75" s="320">
        <v>20964000</v>
      </c>
      <c r="O75" s="321">
        <v>-0.1960978303384488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117.05</v>
      </c>
      <c r="E76" s="317">
        <v>114.21666666666665</v>
      </c>
      <c r="F76" s="318">
        <v>110.08333333333331</v>
      </c>
      <c r="G76" s="318">
        <v>103.11666666666666</v>
      </c>
      <c r="H76" s="318">
        <v>98.98333333333332</v>
      </c>
      <c r="I76" s="318">
        <v>121.18333333333331</v>
      </c>
      <c r="J76" s="318">
        <v>125.31666666666666</v>
      </c>
      <c r="K76" s="318">
        <v>132.2833333333333</v>
      </c>
      <c r="L76" s="305">
        <v>118.35</v>
      </c>
      <c r="M76" s="305">
        <v>107.25</v>
      </c>
      <c r="N76" s="320">
        <v>14561500</v>
      </c>
      <c r="O76" s="321">
        <v>1.0071932465334379E-2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322.25</v>
      </c>
      <c r="E77" s="317">
        <v>318.7166666666667</v>
      </c>
      <c r="F77" s="318">
        <v>312.08333333333337</v>
      </c>
      <c r="G77" s="318">
        <v>301.91666666666669</v>
      </c>
      <c r="H77" s="318">
        <v>295.28333333333336</v>
      </c>
      <c r="I77" s="318">
        <v>328.88333333333338</v>
      </c>
      <c r="J77" s="318">
        <v>335.51666666666671</v>
      </c>
      <c r="K77" s="318">
        <v>345.68333333333339</v>
      </c>
      <c r="L77" s="305">
        <v>325.35000000000002</v>
      </c>
      <c r="M77" s="305">
        <v>308.55</v>
      </c>
      <c r="N77" s="320">
        <v>86168500</v>
      </c>
      <c r="O77" s="321">
        <v>2.0468645682369609E-2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399.25</v>
      </c>
      <c r="E78" s="317">
        <v>398.38333333333338</v>
      </c>
      <c r="F78" s="318">
        <v>392.06666666666678</v>
      </c>
      <c r="G78" s="318">
        <v>384.88333333333338</v>
      </c>
      <c r="H78" s="318">
        <v>378.56666666666678</v>
      </c>
      <c r="I78" s="318">
        <v>405.56666666666678</v>
      </c>
      <c r="J78" s="318">
        <v>411.88333333333338</v>
      </c>
      <c r="K78" s="318">
        <v>419.06666666666678</v>
      </c>
      <c r="L78" s="305">
        <v>404.7</v>
      </c>
      <c r="M78" s="305">
        <v>391.2</v>
      </c>
      <c r="N78" s="320">
        <v>7287000</v>
      </c>
      <c r="O78" s="321">
        <v>-8.9759281925744592E-3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4.95</v>
      </c>
      <c r="E79" s="317">
        <v>4.833333333333333</v>
      </c>
      <c r="F79" s="318">
        <v>4.6666666666666661</v>
      </c>
      <c r="G79" s="318">
        <v>4.3833333333333329</v>
      </c>
      <c r="H79" s="318">
        <v>4.2166666666666659</v>
      </c>
      <c r="I79" s="318">
        <v>5.1166666666666663</v>
      </c>
      <c r="J79" s="318">
        <v>5.2833333333333323</v>
      </c>
      <c r="K79" s="318">
        <v>5.5666666666666664</v>
      </c>
      <c r="L79" s="305">
        <v>5</v>
      </c>
      <c r="M79" s="305">
        <v>4.55</v>
      </c>
      <c r="N79" s="320">
        <v>522438000</v>
      </c>
      <c r="O79" s="321">
        <v>-9.7816889490607545E-2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20.3</v>
      </c>
      <c r="E80" s="317">
        <v>20.216666666666669</v>
      </c>
      <c r="F80" s="318">
        <v>19.883333333333336</v>
      </c>
      <c r="G80" s="318">
        <v>19.466666666666669</v>
      </c>
      <c r="H80" s="318">
        <v>19.133333333333336</v>
      </c>
      <c r="I80" s="318">
        <v>20.633333333333336</v>
      </c>
      <c r="J80" s="318">
        <v>20.966666666666665</v>
      </c>
      <c r="K80" s="318">
        <v>21.383333333333336</v>
      </c>
      <c r="L80" s="305">
        <v>20.55</v>
      </c>
      <c r="M80" s="305">
        <v>19.8</v>
      </c>
      <c r="N80" s="320">
        <v>121723000</v>
      </c>
      <c r="O80" s="321">
        <v>1.3910522852406853E-2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481.55</v>
      </c>
      <c r="E81" s="317">
        <v>484.55</v>
      </c>
      <c r="F81" s="318">
        <v>474.8</v>
      </c>
      <c r="G81" s="318">
        <v>468.05</v>
      </c>
      <c r="H81" s="318">
        <v>458.3</v>
      </c>
      <c r="I81" s="318">
        <v>491.3</v>
      </c>
      <c r="J81" s="318">
        <v>501.05</v>
      </c>
      <c r="K81" s="318">
        <v>507.8</v>
      </c>
      <c r="L81" s="305">
        <v>494.3</v>
      </c>
      <c r="M81" s="305">
        <v>477.8</v>
      </c>
      <c r="N81" s="320">
        <v>5728250</v>
      </c>
      <c r="O81" s="321">
        <v>5.8166116332232662E-2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1005.75</v>
      </c>
      <c r="E82" s="317">
        <v>989.08333333333337</v>
      </c>
      <c r="F82" s="318">
        <v>961.76666666666677</v>
      </c>
      <c r="G82" s="318">
        <v>917.78333333333342</v>
      </c>
      <c r="H82" s="318">
        <v>890.46666666666681</v>
      </c>
      <c r="I82" s="318">
        <v>1033.0666666666666</v>
      </c>
      <c r="J82" s="318">
        <v>1060.3833333333332</v>
      </c>
      <c r="K82" s="318">
        <v>1104.3666666666668</v>
      </c>
      <c r="L82" s="305">
        <v>1016.4</v>
      </c>
      <c r="M82" s="305">
        <v>945.1</v>
      </c>
      <c r="N82" s="320">
        <v>3378000</v>
      </c>
      <c r="O82" s="321">
        <v>8.9431418711903757E-2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447.8</v>
      </c>
      <c r="E83" s="317">
        <v>441.45000000000005</v>
      </c>
      <c r="F83" s="318">
        <v>431.55000000000007</v>
      </c>
      <c r="G83" s="318">
        <v>415.3</v>
      </c>
      <c r="H83" s="318">
        <v>405.40000000000003</v>
      </c>
      <c r="I83" s="318">
        <v>457.7000000000001</v>
      </c>
      <c r="J83" s="318">
        <v>467.60000000000008</v>
      </c>
      <c r="K83" s="318">
        <v>483.85000000000014</v>
      </c>
      <c r="L83" s="305">
        <v>451.35</v>
      </c>
      <c r="M83" s="305">
        <v>425.2</v>
      </c>
      <c r="N83" s="320">
        <v>17395600</v>
      </c>
      <c r="O83" s="321">
        <v>5.5020499260085877E-2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190.15</v>
      </c>
      <c r="E84" s="317">
        <v>186.85000000000002</v>
      </c>
      <c r="F84" s="318">
        <v>181.90000000000003</v>
      </c>
      <c r="G84" s="318">
        <v>173.65</v>
      </c>
      <c r="H84" s="318">
        <v>168.70000000000002</v>
      </c>
      <c r="I84" s="318">
        <v>195.10000000000005</v>
      </c>
      <c r="J84" s="318">
        <v>200.05000000000004</v>
      </c>
      <c r="K84" s="318">
        <v>208.30000000000007</v>
      </c>
      <c r="L84" s="305">
        <v>191.8</v>
      </c>
      <c r="M84" s="305">
        <v>178.6</v>
      </c>
      <c r="N84" s="320">
        <v>8214000</v>
      </c>
      <c r="O84" s="321">
        <v>2.9581348708949611E-2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689.35</v>
      </c>
      <c r="E85" s="317">
        <v>685.36666666666667</v>
      </c>
      <c r="F85" s="318">
        <v>679.33333333333337</v>
      </c>
      <c r="G85" s="318">
        <v>669.31666666666672</v>
      </c>
      <c r="H85" s="318">
        <v>663.28333333333342</v>
      </c>
      <c r="I85" s="318">
        <v>695.38333333333333</v>
      </c>
      <c r="J85" s="318">
        <v>701.41666666666663</v>
      </c>
      <c r="K85" s="318">
        <v>711.43333333333328</v>
      </c>
      <c r="L85" s="305">
        <v>691.4</v>
      </c>
      <c r="M85" s="305">
        <v>675.35</v>
      </c>
      <c r="N85" s="320">
        <v>52182000</v>
      </c>
      <c r="O85" s="321">
        <v>5.3637897949275195E-3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75.150000000000006</v>
      </c>
      <c r="E86" s="317">
        <v>75.400000000000006</v>
      </c>
      <c r="F86" s="318">
        <v>74.350000000000009</v>
      </c>
      <c r="G86" s="318">
        <v>73.55</v>
      </c>
      <c r="H86" s="318">
        <v>72.5</v>
      </c>
      <c r="I86" s="318">
        <v>76.200000000000017</v>
      </c>
      <c r="J86" s="318">
        <v>77.250000000000028</v>
      </c>
      <c r="K86" s="318">
        <v>78.050000000000026</v>
      </c>
      <c r="L86" s="305">
        <v>76.45</v>
      </c>
      <c r="M86" s="305">
        <v>74.599999999999994</v>
      </c>
      <c r="N86" s="320">
        <v>56437000</v>
      </c>
      <c r="O86" s="321">
        <v>3.6581050055751866E-3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165.3</v>
      </c>
      <c r="E87" s="317">
        <v>162.91666666666669</v>
      </c>
      <c r="F87" s="318">
        <v>159.93333333333337</v>
      </c>
      <c r="G87" s="318">
        <v>154.56666666666669</v>
      </c>
      <c r="H87" s="318">
        <v>151.58333333333337</v>
      </c>
      <c r="I87" s="318">
        <v>168.28333333333336</v>
      </c>
      <c r="J87" s="318">
        <v>171.26666666666671</v>
      </c>
      <c r="K87" s="318">
        <v>176.63333333333335</v>
      </c>
      <c r="L87" s="305">
        <v>165.9</v>
      </c>
      <c r="M87" s="305">
        <v>157.55000000000001</v>
      </c>
      <c r="N87" s="320">
        <v>40548000</v>
      </c>
      <c r="O87" s="321">
        <v>3.4514430338408786E-2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90.15</v>
      </c>
      <c r="E88" s="317">
        <v>88.416666666666671</v>
      </c>
      <c r="F88" s="318">
        <v>85.983333333333348</v>
      </c>
      <c r="G88" s="318">
        <v>81.816666666666677</v>
      </c>
      <c r="H88" s="318">
        <v>79.383333333333354</v>
      </c>
      <c r="I88" s="318">
        <v>92.583333333333343</v>
      </c>
      <c r="J88" s="318">
        <v>95.016666666666652</v>
      </c>
      <c r="K88" s="318">
        <v>99.183333333333337</v>
      </c>
      <c r="L88" s="305">
        <v>90.85</v>
      </c>
      <c r="M88" s="305">
        <v>84.25</v>
      </c>
      <c r="N88" s="320">
        <v>14545000</v>
      </c>
      <c r="O88" s="321">
        <v>-2.2184873949579832E-2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178.4</v>
      </c>
      <c r="E89" s="317">
        <v>174.7166666666667</v>
      </c>
      <c r="F89" s="318">
        <v>170.13333333333338</v>
      </c>
      <c r="G89" s="318">
        <v>161.86666666666667</v>
      </c>
      <c r="H89" s="318">
        <v>157.28333333333336</v>
      </c>
      <c r="I89" s="318">
        <v>182.98333333333341</v>
      </c>
      <c r="J89" s="318">
        <v>187.56666666666672</v>
      </c>
      <c r="K89" s="318">
        <v>195.83333333333343</v>
      </c>
      <c r="L89" s="305">
        <v>179.3</v>
      </c>
      <c r="M89" s="305">
        <v>166.45</v>
      </c>
      <c r="N89" s="320">
        <v>23078200</v>
      </c>
      <c r="O89" s="321">
        <v>3.2410741845868916E-2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1583.7</v>
      </c>
      <c r="E90" s="317">
        <v>1567.45</v>
      </c>
      <c r="F90" s="318">
        <v>1537.25</v>
      </c>
      <c r="G90" s="318">
        <v>1490.8</v>
      </c>
      <c r="H90" s="318">
        <v>1460.6</v>
      </c>
      <c r="I90" s="318">
        <v>1613.9</v>
      </c>
      <c r="J90" s="318">
        <v>1644.1000000000004</v>
      </c>
      <c r="K90" s="318">
        <v>1690.5500000000002</v>
      </c>
      <c r="L90" s="305">
        <v>1597.65</v>
      </c>
      <c r="M90" s="305">
        <v>1521</v>
      </c>
      <c r="N90" s="320">
        <v>2020000</v>
      </c>
      <c r="O90" s="321">
        <v>1.0505252626313157E-2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348.05</v>
      </c>
      <c r="E91" s="317">
        <v>345.5</v>
      </c>
      <c r="F91" s="318">
        <v>339.8</v>
      </c>
      <c r="G91" s="318">
        <v>331.55</v>
      </c>
      <c r="H91" s="318">
        <v>325.85000000000002</v>
      </c>
      <c r="I91" s="318">
        <v>353.75</v>
      </c>
      <c r="J91" s="318">
        <v>359.45000000000005</v>
      </c>
      <c r="K91" s="318">
        <v>367.7</v>
      </c>
      <c r="L91" s="305">
        <v>351.2</v>
      </c>
      <c r="M91" s="305">
        <v>337.25</v>
      </c>
      <c r="N91" s="320">
        <v>1953000</v>
      </c>
      <c r="O91" s="321">
        <v>7.2202166064981952E-3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1160.1500000000001</v>
      </c>
      <c r="E92" s="317">
        <v>1157.6000000000001</v>
      </c>
      <c r="F92" s="318">
        <v>1139.7000000000003</v>
      </c>
      <c r="G92" s="318">
        <v>1119.2500000000002</v>
      </c>
      <c r="H92" s="318">
        <v>1101.3500000000004</v>
      </c>
      <c r="I92" s="318">
        <v>1178.0500000000002</v>
      </c>
      <c r="J92" s="318">
        <v>1195.9500000000003</v>
      </c>
      <c r="K92" s="318">
        <v>1216.4000000000001</v>
      </c>
      <c r="L92" s="305">
        <v>1175.5</v>
      </c>
      <c r="M92" s="305">
        <v>1137.1500000000001</v>
      </c>
      <c r="N92" s="320">
        <v>9864000</v>
      </c>
      <c r="O92" s="321">
        <v>0.14500626828249061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57.05</v>
      </c>
      <c r="E93" s="317">
        <v>56.066666666666663</v>
      </c>
      <c r="F93" s="318">
        <v>54.233333333333327</v>
      </c>
      <c r="G93" s="318">
        <v>51.416666666666664</v>
      </c>
      <c r="H93" s="318">
        <v>49.583333333333329</v>
      </c>
      <c r="I93" s="318">
        <v>58.883333333333326</v>
      </c>
      <c r="J93" s="318">
        <v>60.716666666666669</v>
      </c>
      <c r="K93" s="318">
        <v>63.533333333333324</v>
      </c>
      <c r="L93" s="305">
        <v>57.9</v>
      </c>
      <c r="M93" s="305">
        <v>53.25</v>
      </c>
      <c r="N93" s="320">
        <v>27175600</v>
      </c>
      <c r="O93" s="321">
        <v>4.1067132502796547E-2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260.8</v>
      </c>
      <c r="E94" s="317">
        <v>259.88333333333338</v>
      </c>
      <c r="F94" s="318">
        <v>253.71666666666675</v>
      </c>
      <c r="G94" s="318">
        <v>246.63333333333338</v>
      </c>
      <c r="H94" s="318">
        <v>240.46666666666675</v>
      </c>
      <c r="I94" s="318">
        <v>266.96666666666675</v>
      </c>
      <c r="J94" s="318">
        <v>273.13333333333338</v>
      </c>
      <c r="K94" s="318">
        <v>280.21666666666675</v>
      </c>
      <c r="L94" s="305">
        <v>266.05</v>
      </c>
      <c r="M94" s="305">
        <v>252.8</v>
      </c>
      <c r="N94" s="320">
        <v>8347400</v>
      </c>
      <c r="O94" s="321">
        <v>4.7470856182002988E-2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816.95</v>
      </c>
      <c r="E95" s="317">
        <v>813.06666666666661</v>
      </c>
      <c r="F95" s="318">
        <v>806.08333333333326</v>
      </c>
      <c r="G95" s="318">
        <v>795.2166666666667</v>
      </c>
      <c r="H95" s="318">
        <v>788.23333333333335</v>
      </c>
      <c r="I95" s="318">
        <v>823.93333333333317</v>
      </c>
      <c r="J95" s="318">
        <v>830.91666666666652</v>
      </c>
      <c r="K95" s="318">
        <v>841.78333333333308</v>
      </c>
      <c r="L95" s="305">
        <v>820.05</v>
      </c>
      <c r="M95" s="305">
        <v>802.2</v>
      </c>
      <c r="N95" s="320">
        <v>11510450</v>
      </c>
      <c r="O95" s="321">
        <v>1.3631980555934712E-2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851.25</v>
      </c>
      <c r="E96" s="317">
        <v>852.1</v>
      </c>
      <c r="F96" s="318">
        <v>842.30000000000007</v>
      </c>
      <c r="G96" s="318">
        <v>833.35</v>
      </c>
      <c r="H96" s="318">
        <v>823.55000000000007</v>
      </c>
      <c r="I96" s="318">
        <v>861.05000000000007</v>
      </c>
      <c r="J96" s="318">
        <v>870.85</v>
      </c>
      <c r="K96" s="318">
        <v>879.80000000000007</v>
      </c>
      <c r="L96" s="305">
        <v>861.9</v>
      </c>
      <c r="M96" s="305">
        <v>843.15</v>
      </c>
      <c r="N96" s="320">
        <v>9186800</v>
      </c>
      <c r="O96" s="321">
        <v>-1.4714714714714715E-2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393.85</v>
      </c>
      <c r="E97" s="317">
        <v>389.85000000000008</v>
      </c>
      <c r="F97" s="318">
        <v>383.90000000000015</v>
      </c>
      <c r="G97" s="318">
        <v>373.95000000000005</v>
      </c>
      <c r="H97" s="318">
        <v>368.00000000000011</v>
      </c>
      <c r="I97" s="318">
        <v>399.80000000000018</v>
      </c>
      <c r="J97" s="318">
        <v>405.75000000000011</v>
      </c>
      <c r="K97" s="318">
        <v>415.70000000000022</v>
      </c>
      <c r="L97" s="305">
        <v>395.8</v>
      </c>
      <c r="M97" s="305">
        <v>379.9</v>
      </c>
      <c r="N97" s="320">
        <v>13433600</v>
      </c>
      <c r="O97" s="321">
        <v>6.9712006956208867E-3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162.35</v>
      </c>
      <c r="E98" s="317">
        <v>159.91666666666666</v>
      </c>
      <c r="F98" s="318">
        <v>155.43333333333331</v>
      </c>
      <c r="G98" s="318">
        <v>148.51666666666665</v>
      </c>
      <c r="H98" s="318">
        <v>144.0333333333333</v>
      </c>
      <c r="I98" s="318">
        <v>166.83333333333331</v>
      </c>
      <c r="J98" s="318">
        <v>171.31666666666666</v>
      </c>
      <c r="K98" s="318">
        <v>178.23333333333332</v>
      </c>
      <c r="L98" s="305">
        <v>164.4</v>
      </c>
      <c r="M98" s="305">
        <v>153</v>
      </c>
      <c r="N98" s="320">
        <v>12981400</v>
      </c>
      <c r="O98" s="321">
        <v>-6.4747372137088352E-2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117.95</v>
      </c>
      <c r="E99" s="317">
        <v>116.16666666666667</v>
      </c>
      <c r="F99" s="318">
        <v>113.33333333333334</v>
      </c>
      <c r="G99" s="318">
        <v>108.71666666666667</v>
      </c>
      <c r="H99" s="318">
        <v>105.88333333333334</v>
      </c>
      <c r="I99" s="318">
        <v>120.78333333333335</v>
      </c>
      <c r="J99" s="318">
        <v>123.61666666666669</v>
      </c>
      <c r="K99" s="318">
        <v>128.23333333333335</v>
      </c>
      <c r="L99" s="305">
        <v>119</v>
      </c>
      <c r="M99" s="305">
        <v>111.55</v>
      </c>
      <c r="N99" s="320">
        <v>13290000</v>
      </c>
      <c r="O99" s="321">
        <v>-1.7738359201773836E-2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300.14999999999998</v>
      </c>
      <c r="E100" s="317">
        <v>300.56666666666666</v>
      </c>
      <c r="F100" s="318">
        <v>297.43333333333334</v>
      </c>
      <c r="G100" s="318">
        <v>294.7166666666667</v>
      </c>
      <c r="H100" s="318">
        <v>291.58333333333337</v>
      </c>
      <c r="I100" s="318">
        <v>303.2833333333333</v>
      </c>
      <c r="J100" s="318">
        <v>306.41666666666663</v>
      </c>
      <c r="K100" s="318">
        <v>309.13333333333327</v>
      </c>
      <c r="L100" s="305">
        <v>303.7</v>
      </c>
      <c r="M100" s="305">
        <v>297.85000000000002</v>
      </c>
      <c r="N100" s="320">
        <v>12305800</v>
      </c>
      <c r="O100" s="321">
        <v>3.1702419951389624E-4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4964.7</v>
      </c>
      <c r="E101" s="317">
        <v>4887.3166666666666</v>
      </c>
      <c r="F101" s="318">
        <v>4776.9333333333334</v>
      </c>
      <c r="G101" s="318">
        <v>4589.166666666667</v>
      </c>
      <c r="H101" s="318">
        <v>4478.7833333333338</v>
      </c>
      <c r="I101" s="318">
        <v>5075.083333333333</v>
      </c>
      <c r="J101" s="318">
        <v>5185.4666666666662</v>
      </c>
      <c r="K101" s="318">
        <v>5373.2333333333327</v>
      </c>
      <c r="L101" s="305">
        <v>4997.7</v>
      </c>
      <c r="M101" s="305">
        <v>4699.55</v>
      </c>
      <c r="N101" s="320">
        <v>3170000</v>
      </c>
      <c r="O101" s="321">
        <v>6.9103908805773842E-2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505.7</v>
      </c>
      <c r="E102" s="317">
        <v>500.23333333333335</v>
      </c>
      <c r="F102" s="318">
        <v>492.66666666666669</v>
      </c>
      <c r="G102" s="318">
        <v>479.63333333333333</v>
      </c>
      <c r="H102" s="318">
        <v>472.06666666666666</v>
      </c>
      <c r="I102" s="318">
        <v>513.26666666666665</v>
      </c>
      <c r="J102" s="318">
        <v>520.83333333333326</v>
      </c>
      <c r="K102" s="318">
        <v>533.86666666666679</v>
      </c>
      <c r="L102" s="305">
        <v>507.8</v>
      </c>
      <c r="M102" s="305">
        <v>487.2</v>
      </c>
      <c r="N102" s="320">
        <v>11007500</v>
      </c>
      <c r="O102" s="321">
        <v>-6.2069743821239138E-3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447.6</v>
      </c>
      <c r="E103" s="317">
        <v>448</v>
      </c>
      <c r="F103" s="318">
        <v>442.2</v>
      </c>
      <c r="G103" s="318">
        <v>436.8</v>
      </c>
      <c r="H103" s="318">
        <v>431</v>
      </c>
      <c r="I103" s="318">
        <v>453.4</v>
      </c>
      <c r="J103" s="318">
        <v>459.19999999999993</v>
      </c>
      <c r="K103" s="318">
        <v>464.59999999999997</v>
      </c>
      <c r="L103" s="305">
        <v>453.8</v>
      </c>
      <c r="M103" s="305">
        <v>442.6</v>
      </c>
      <c r="N103" s="320">
        <v>1822600</v>
      </c>
      <c r="O103" s="321">
        <v>1.0086455331412104E-2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905.2</v>
      </c>
      <c r="E104" s="317">
        <v>898.30000000000007</v>
      </c>
      <c r="F104" s="318">
        <v>886.90000000000009</v>
      </c>
      <c r="G104" s="318">
        <v>868.6</v>
      </c>
      <c r="H104" s="318">
        <v>857.2</v>
      </c>
      <c r="I104" s="318">
        <v>916.60000000000014</v>
      </c>
      <c r="J104" s="318">
        <v>928</v>
      </c>
      <c r="K104" s="318">
        <v>946.30000000000018</v>
      </c>
      <c r="L104" s="305">
        <v>909.7</v>
      </c>
      <c r="M104" s="305">
        <v>880</v>
      </c>
      <c r="N104" s="320">
        <v>1531800</v>
      </c>
      <c r="O104" s="321">
        <v>-4.2385596399099772E-2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888.1</v>
      </c>
      <c r="E105" s="317">
        <v>885.75</v>
      </c>
      <c r="F105" s="318">
        <v>868.6</v>
      </c>
      <c r="G105" s="318">
        <v>849.1</v>
      </c>
      <c r="H105" s="318">
        <v>831.95</v>
      </c>
      <c r="I105" s="318">
        <v>905.25</v>
      </c>
      <c r="J105" s="318">
        <v>922.40000000000009</v>
      </c>
      <c r="K105" s="318">
        <v>941.9</v>
      </c>
      <c r="L105" s="305">
        <v>902.9</v>
      </c>
      <c r="M105" s="305">
        <v>866.25</v>
      </c>
      <c r="N105" s="320">
        <v>837600</v>
      </c>
      <c r="O105" s="321">
        <v>-3.5023041474654376E-2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82.1</v>
      </c>
      <c r="E106" s="317">
        <v>80.816666666666663</v>
      </c>
      <c r="F106" s="318">
        <v>78.833333333333329</v>
      </c>
      <c r="G106" s="318">
        <v>75.566666666666663</v>
      </c>
      <c r="H106" s="318">
        <v>73.583333333333329</v>
      </c>
      <c r="I106" s="318">
        <v>84.083333333333329</v>
      </c>
      <c r="J106" s="318">
        <v>86.066666666666677</v>
      </c>
      <c r="K106" s="318">
        <v>89.333333333333329</v>
      </c>
      <c r="L106" s="305">
        <v>82.8</v>
      </c>
      <c r="M106" s="305">
        <v>77.55</v>
      </c>
      <c r="N106" s="320">
        <v>20280000</v>
      </c>
      <c r="O106" s="321">
        <v>-4.0227165168007575E-2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57792.95</v>
      </c>
      <c r="E107" s="317">
        <v>57904.65</v>
      </c>
      <c r="F107" s="318">
        <v>57439.3</v>
      </c>
      <c r="G107" s="318">
        <v>57085.65</v>
      </c>
      <c r="H107" s="318">
        <v>56620.3</v>
      </c>
      <c r="I107" s="318">
        <v>58258.3</v>
      </c>
      <c r="J107" s="318">
        <v>58723.649999999994</v>
      </c>
      <c r="K107" s="318">
        <v>59077.3</v>
      </c>
      <c r="L107" s="305">
        <v>58370</v>
      </c>
      <c r="M107" s="305">
        <v>57551</v>
      </c>
      <c r="N107" s="320">
        <v>16470</v>
      </c>
      <c r="O107" s="321">
        <v>1.5413070283600493E-2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818.7</v>
      </c>
      <c r="E108" s="317">
        <v>815.61666666666679</v>
      </c>
      <c r="F108" s="318">
        <v>801.78333333333353</v>
      </c>
      <c r="G108" s="318">
        <v>784.86666666666679</v>
      </c>
      <c r="H108" s="318">
        <v>771.03333333333353</v>
      </c>
      <c r="I108" s="318">
        <v>832.53333333333353</v>
      </c>
      <c r="J108" s="318">
        <v>846.36666666666679</v>
      </c>
      <c r="K108" s="318">
        <v>863.28333333333353</v>
      </c>
      <c r="L108" s="305">
        <v>829.45</v>
      </c>
      <c r="M108" s="305">
        <v>798.7</v>
      </c>
      <c r="N108" s="320">
        <v>1610250</v>
      </c>
      <c r="O108" s="321">
        <v>5.5555555555555552E-2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27.25</v>
      </c>
      <c r="E109" s="317">
        <v>27.366666666666664</v>
      </c>
      <c r="F109" s="318">
        <v>26.783333333333328</v>
      </c>
      <c r="G109" s="318">
        <v>26.316666666666663</v>
      </c>
      <c r="H109" s="318">
        <v>25.733333333333327</v>
      </c>
      <c r="I109" s="318">
        <v>27.833333333333329</v>
      </c>
      <c r="J109" s="318">
        <v>28.416666666666664</v>
      </c>
      <c r="K109" s="318">
        <v>28.883333333333329</v>
      </c>
      <c r="L109" s="305">
        <v>27.95</v>
      </c>
      <c r="M109" s="305">
        <v>26.9</v>
      </c>
      <c r="N109" s="320">
        <v>24921000</v>
      </c>
      <c r="O109" s="321">
        <v>8.5626911314984705E-2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2536.25</v>
      </c>
      <c r="E110" s="317">
        <v>2557.4166666666665</v>
      </c>
      <c r="F110" s="318">
        <v>2490.8833333333332</v>
      </c>
      <c r="G110" s="318">
        <v>2445.5166666666669</v>
      </c>
      <c r="H110" s="318">
        <v>2378.9833333333336</v>
      </c>
      <c r="I110" s="318">
        <v>2602.7833333333328</v>
      </c>
      <c r="J110" s="318">
        <v>2669.3166666666666</v>
      </c>
      <c r="K110" s="318">
        <v>2714.6833333333325</v>
      </c>
      <c r="L110" s="305">
        <v>2623.95</v>
      </c>
      <c r="M110" s="305">
        <v>2512.0500000000002</v>
      </c>
      <c r="N110" s="320">
        <v>722600</v>
      </c>
      <c r="O110" s="321">
        <v>1.9412090959511925E-3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23.4</v>
      </c>
      <c r="E111" s="317">
        <v>22.75</v>
      </c>
      <c r="F111" s="318">
        <v>21.9</v>
      </c>
      <c r="G111" s="318">
        <v>20.399999999999999</v>
      </c>
      <c r="H111" s="318">
        <v>19.549999999999997</v>
      </c>
      <c r="I111" s="318">
        <v>24.25</v>
      </c>
      <c r="J111" s="318">
        <v>25.1</v>
      </c>
      <c r="K111" s="318">
        <v>26.6</v>
      </c>
      <c r="L111" s="305">
        <v>23.6</v>
      </c>
      <c r="M111" s="305">
        <v>21.25</v>
      </c>
      <c r="N111" s="320">
        <v>16284000</v>
      </c>
      <c r="O111" s="321">
        <v>5.7265290222049084E-2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17516.599999999999</v>
      </c>
      <c r="E112" s="317">
        <v>17574.533333333333</v>
      </c>
      <c r="F112" s="318">
        <v>17352.066666666666</v>
      </c>
      <c r="G112" s="318">
        <v>17187.533333333333</v>
      </c>
      <c r="H112" s="318">
        <v>16965.066666666666</v>
      </c>
      <c r="I112" s="318">
        <v>17739.066666666666</v>
      </c>
      <c r="J112" s="318">
        <v>17961.533333333333</v>
      </c>
      <c r="K112" s="318">
        <v>18126.066666666666</v>
      </c>
      <c r="L112" s="305">
        <v>17797</v>
      </c>
      <c r="M112" s="305">
        <v>17410</v>
      </c>
      <c r="N112" s="320">
        <v>400100</v>
      </c>
      <c r="O112" s="321">
        <v>0.19718731298623579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1420.85</v>
      </c>
      <c r="E113" s="317">
        <v>1417.2166666666665</v>
      </c>
      <c r="F113" s="318">
        <v>1389.6833333333329</v>
      </c>
      <c r="G113" s="318">
        <v>1358.5166666666664</v>
      </c>
      <c r="H113" s="318">
        <v>1330.9833333333329</v>
      </c>
      <c r="I113" s="318">
        <v>1448.383333333333</v>
      </c>
      <c r="J113" s="318">
        <v>1475.9166666666663</v>
      </c>
      <c r="K113" s="318">
        <v>1507.083333333333</v>
      </c>
      <c r="L113" s="305">
        <v>1444.75</v>
      </c>
      <c r="M113" s="305">
        <v>1386.05</v>
      </c>
      <c r="N113" s="320">
        <v>513750</v>
      </c>
      <c r="O113" s="321">
        <v>-9.391534391534391E-2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71.25</v>
      </c>
      <c r="E114" s="317">
        <v>71.3</v>
      </c>
      <c r="F114" s="318">
        <v>69.849999999999994</v>
      </c>
      <c r="G114" s="318">
        <v>68.45</v>
      </c>
      <c r="H114" s="318">
        <v>67</v>
      </c>
      <c r="I114" s="318">
        <v>72.699999999999989</v>
      </c>
      <c r="J114" s="318">
        <v>74.150000000000006</v>
      </c>
      <c r="K114" s="318">
        <v>75.549999999999983</v>
      </c>
      <c r="L114" s="305">
        <v>72.75</v>
      </c>
      <c r="M114" s="305">
        <v>69.900000000000006</v>
      </c>
      <c r="N114" s="320">
        <v>25755500</v>
      </c>
      <c r="O114" s="321">
        <v>1.5855799002110163E-2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91.8</v>
      </c>
      <c r="E115" s="317">
        <v>90.25</v>
      </c>
      <c r="F115" s="318">
        <v>87.45</v>
      </c>
      <c r="G115" s="318">
        <v>83.100000000000009</v>
      </c>
      <c r="H115" s="318">
        <v>80.300000000000011</v>
      </c>
      <c r="I115" s="318">
        <v>94.6</v>
      </c>
      <c r="J115" s="318">
        <v>97.4</v>
      </c>
      <c r="K115" s="318">
        <v>101.74999999999999</v>
      </c>
      <c r="L115" s="305">
        <v>93.05</v>
      </c>
      <c r="M115" s="305">
        <v>85.9</v>
      </c>
      <c r="N115" s="320">
        <v>40032900</v>
      </c>
      <c r="O115" s="321">
        <v>2.3288805729797708E-2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76.45</v>
      </c>
      <c r="E116" s="317">
        <v>76.083333333333329</v>
      </c>
      <c r="F116" s="318">
        <v>74.86666666666666</v>
      </c>
      <c r="G116" s="318">
        <v>73.283333333333331</v>
      </c>
      <c r="H116" s="318">
        <v>72.066666666666663</v>
      </c>
      <c r="I116" s="318">
        <v>77.666666666666657</v>
      </c>
      <c r="J116" s="318">
        <v>78.883333333333326</v>
      </c>
      <c r="K116" s="318">
        <v>80.466666666666654</v>
      </c>
      <c r="L116" s="305">
        <v>77.3</v>
      </c>
      <c r="M116" s="305">
        <v>74.5</v>
      </c>
      <c r="N116" s="320">
        <v>53954000</v>
      </c>
      <c r="O116" s="321">
        <v>1.4405559169584003E-2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17045.099999999999</v>
      </c>
      <c r="E117" s="317">
        <v>17055.366666666665</v>
      </c>
      <c r="F117" s="318">
        <v>16710.73333333333</v>
      </c>
      <c r="G117" s="318">
        <v>16376.366666666665</v>
      </c>
      <c r="H117" s="318">
        <v>16031.73333333333</v>
      </c>
      <c r="I117" s="318">
        <v>17389.73333333333</v>
      </c>
      <c r="J117" s="318">
        <v>17734.366666666669</v>
      </c>
      <c r="K117" s="318">
        <v>18068.73333333333</v>
      </c>
      <c r="L117" s="305">
        <v>17400</v>
      </c>
      <c r="M117" s="305">
        <v>16721</v>
      </c>
      <c r="N117" s="320">
        <v>129325</v>
      </c>
      <c r="O117" s="321">
        <v>1.3550135501355014E-3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886.9</v>
      </c>
      <c r="E118" s="317">
        <v>863.08333333333337</v>
      </c>
      <c r="F118" s="318">
        <v>827.56666666666672</v>
      </c>
      <c r="G118" s="318">
        <v>768.23333333333335</v>
      </c>
      <c r="H118" s="318">
        <v>732.7166666666667</v>
      </c>
      <c r="I118" s="318">
        <v>922.41666666666674</v>
      </c>
      <c r="J118" s="318">
        <v>957.93333333333339</v>
      </c>
      <c r="K118" s="318">
        <v>1017.2666666666668</v>
      </c>
      <c r="L118" s="305">
        <v>898.6</v>
      </c>
      <c r="M118" s="305">
        <v>803.75</v>
      </c>
      <c r="N118" s="320">
        <v>3648227</v>
      </c>
      <c r="O118" s="321">
        <v>9.2514138463358278E-2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231.75</v>
      </c>
      <c r="E119" s="317">
        <v>231.78333333333333</v>
      </c>
      <c r="F119" s="318">
        <v>229.56666666666666</v>
      </c>
      <c r="G119" s="318">
        <v>227.38333333333333</v>
      </c>
      <c r="H119" s="318">
        <v>225.16666666666666</v>
      </c>
      <c r="I119" s="318">
        <v>233.96666666666667</v>
      </c>
      <c r="J119" s="318">
        <v>236.18333333333331</v>
      </c>
      <c r="K119" s="318">
        <v>238.36666666666667</v>
      </c>
      <c r="L119" s="305">
        <v>234</v>
      </c>
      <c r="M119" s="305">
        <v>229.6</v>
      </c>
      <c r="N119" s="320">
        <v>12039000</v>
      </c>
      <c r="O119" s="321">
        <v>-1.7412935323383085E-3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83</v>
      </c>
      <c r="E120" s="317">
        <v>82.816666666666663</v>
      </c>
      <c r="F120" s="318">
        <v>81.783333333333331</v>
      </c>
      <c r="G120" s="318">
        <v>80.566666666666663</v>
      </c>
      <c r="H120" s="318">
        <v>79.533333333333331</v>
      </c>
      <c r="I120" s="318">
        <v>84.033333333333331</v>
      </c>
      <c r="J120" s="318">
        <v>85.066666666666663</v>
      </c>
      <c r="K120" s="318">
        <v>86.283333333333331</v>
      </c>
      <c r="L120" s="305">
        <v>83.85</v>
      </c>
      <c r="M120" s="305">
        <v>81.599999999999994</v>
      </c>
      <c r="N120" s="320">
        <v>36288600</v>
      </c>
      <c r="O120" s="321">
        <v>1.897632311977716E-2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1360.05</v>
      </c>
      <c r="E121" s="317">
        <v>1358.2666666666667</v>
      </c>
      <c r="F121" s="318">
        <v>1337.1333333333332</v>
      </c>
      <c r="G121" s="318">
        <v>1314.2166666666665</v>
      </c>
      <c r="H121" s="318">
        <v>1293.083333333333</v>
      </c>
      <c r="I121" s="318">
        <v>1381.1833333333334</v>
      </c>
      <c r="J121" s="318">
        <v>1402.3166666666671</v>
      </c>
      <c r="K121" s="318">
        <v>1425.2333333333336</v>
      </c>
      <c r="L121" s="305">
        <v>1379.4</v>
      </c>
      <c r="M121" s="305">
        <v>1335.35</v>
      </c>
      <c r="N121" s="320">
        <v>2414500</v>
      </c>
      <c r="O121" s="321">
        <v>8.5630743525480363E-3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28.8</v>
      </c>
      <c r="E122" s="317">
        <v>28.566666666666663</v>
      </c>
      <c r="F122" s="318">
        <v>27.883333333333326</v>
      </c>
      <c r="G122" s="318">
        <v>26.966666666666661</v>
      </c>
      <c r="H122" s="318">
        <v>26.283333333333324</v>
      </c>
      <c r="I122" s="318">
        <v>29.483333333333327</v>
      </c>
      <c r="J122" s="318">
        <v>30.166666666666664</v>
      </c>
      <c r="K122" s="318">
        <v>31.083333333333329</v>
      </c>
      <c r="L122" s="305">
        <v>29.25</v>
      </c>
      <c r="M122" s="305">
        <v>27.65</v>
      </c>
      <c r="N122" s="320">
        <v>46861200</v>
      </c>
      <c r="O122" s="321">
        <v>3.6616901776095598E-2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163.75</v>
      </c>
      <c r="E123" s="317">
        <v>162.20000000000002</v>
      </c>
      <c r="F123" s="318">
        <v>159.80000000000004</v>
      </c>
      <c r="G123" s="318">
        <v>155.85000000000002</v>
      </c>
      <c r="H123" s="318">
        <v>153.45000000000005</v>
      </c>
      <c r="I123" s="318">
        <v>166.15000000000003</v>
      </c>
      <c r="J123" s="318">
        <v>168.55</v>
      </c>
      <c r="K123" s="318">
        <v>172.50000000000003</v>
      </c>
      <c r="L123" s="305">
        <v>164.6</v>
      </c>
      <c r="M123" s="305">
        <v>158.25</v>
      </c>
      <c r="N123" s="320">
        <v>31156000</v>
      </c>
      <c r="O123" s="321">
        <v>1.8969126111983255E-2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898.7</v>
      </c>
      <c r="E124" s="317">
        <v>889.08333333333337</v>
      </c>
      <c r="F124" s="318">
        <v>870.81666666666672</v>
      </c>
      <c r="G124" s="318">
        <v>842.93333333333339</v>
      </c>
      <c r="H124" s="318">
        <v>824.66666666666674</v>
      </c>
      <c r="I124" s="318">
        <v>916.9666666666667</v>
      </c>
      <c r="J124" s="318">
        <v>935.23333333333335</v>
      </c>
      <c r="K124" s="318">
        <v>963.11666666666667</v>
      </c>
      <c r="L124" s="305">
        <v>907.35</v>
      </c>
      <c r="M124" s="305">
        <v>861.2</v>
      </c>
      <c r="N124" s="320">
        <v>1358400</v>
      </c>
      <c r="O124" s="321">
        <v>-3.109843081312411E-2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522.04999999999995</v>
      </c>
      <c r="E125" s="317">
        <v>519.74999999999989</v>
      </c>
      <c r="F125" s="318">
        <v>511.3499999999998</v>
      </c>
      <c r="G125" s="318">
        <v>500.64999999999992</v>
      </c>
      <c r="H125" s="318">
        <v>492.24999999999983</v>
      </c>
      <c r="I125" s="318">
        <v>530.44999999999982</v>
      </c>
      <c r="J125" s="318">
        <v>538.84999999999991</v>
      </c>
      <c r="K125" s="318">
        <v>549.54999999999973</v>
      </c>
      <c r="L125" s="305">
        <v>528.15</v>
      </c>
      <c r="M125" s="305">
        <v>509.05</v>
      </c>
      <c r="N125" s="320">
        <v>524800</v>
      </c>
      <c r="O125" s="321">
        <v>1.5267175572519084E-3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116.75</v>
      </c>
      <c r="E126" s="317">
        <v>115.34999999999998</v>
      </c>
      <c r="F126" s="318">
        <v>112.24999999999996</v>
      </c>
      <c r="G126" s="318">
        <v>107.74999999999997</v>
      </c>
      <c r="H126" s="318">
        <v>104.64999999999995</v>
      </c>
      <c r="I126" s="318">
        <v>119.84999999999997</v>
      </c>
      <c r="J126" s="318">
        <v>122.94999999999999</v>
      </c>
      <c r="K126" s="318">
        <v>127.44999999999997</v>
      </c>
      <c r="L126" s="305">
        <v>118.45</v>
      </c>
      <c r="M126" s="305">
        <v>110.85</v>
      </c>
      <c r="N126" s="320">
        <v>23042300</v>
      </c>
      <c r="O126" s="321">
        <v>-1.6074941289634913E-3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89.55</v>
      </c>
      <c r="E127" s="317">
        <v>89.133333333333326</v>
      </c>
      <c r="F127" s="318">
        <v>87.566666666666649</v>
      </c>
      <c r="G127" s="318">
        <v>85.583333333333329</v>
      </c>
      <c r="H127" s="318">
        <v>84.016666666666652</v>
      </c>
      <c r="I127" s="318">
        <v>91.116666666666646</v>
      </c>
      <c r="J127" s="318">
        <v>92.683333333333309</v>
      </c>
      <c r="K127" s="318">
        <v>94.666666666666643</v>
      </c>
      <c r="L127" s="305">
        <v>90.7</v>
      </c>
      <c r="M127" s="305">
        <v>87.15</v>
      </c>
      <c r="N127" s="320">
        <v>21306000</v>
      </c>
      <c r="O127" s="321">
        <v>6.2340606404080474E-3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1484.6</v>
      </c>
      <c r="E128" s="317">
        <v>1506.8666666666666</v>
      </c>
      <c r="F128" s="318">
        <v>1447.9333333333332</v>
      </c>
      <c r="G128" s="318">
        <v>1411.2666666666667</v>
      </c>
      <c r="H128" s="318">
        <v>1352.3333333333333</v>
      </c>
      <c r="I128" s="318">
        <v>1543.5333333333331</v>
      </c>
      <c r="J128" s="318">
        <v>1602.4666666666665</v>
      </c>
      <c r="K128" s="318">
        <v>1639.133333333333</v>
      </c>
      <c r="L128" s="305">
        <v>1565.8</v>
      </c>
      <c r="M128" s="305">
        <v>1470.2</v>
      </c>
      <c r="N128" s="320">
        <v>23182500</v>
      </c>
      <c r="O128" s="321">
        <v>-0.22388684298627384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27.4</v>
      </c>
      <c r="E129" s="317">
        <v>27.116666666666664</v>
      </c>
      <c r="F129" s="318">
        <v>26.533333333333328</v>
      </c>
      <c r="G129" s="318">
        <v>25.666666666666664</v>
      </c>
      <c r="H129" s="318">
        <v>25.083333333333329</v>
      </c>
      <c r="I129" s="318">
        <v>27.983333333333327</v>
      </c>
      <c r="J129" s="318">
        <v>28.566666666666663</v>
      </c>
      <c r="K129" s="318">
        <v>29.433333333333326</v>
      </c>
      <c r="L129" s="305">
        <v>27.7</v>
      </c>
      <c r="M129" s="305">
        <v>26.25</v>
      </c>
      <c r="N129" s="320">
        <v>42757700</v>
      </c>
      <c r="O129" s="321">
        <v>0.1214781436387576</v>
      </c>
    </row>
    <row r="130" spans="1:15" ht="15">
      <c r="A130" s="278">
        <v>120</v>
      </c>
      <c r="B130" s="469" t="s">
        <v>58</v>
      </c>
      <c r="C130" s="278" t="s">
        <v>281</v>
      </c>
      <c r="D130" s="317">
        <v>746.85</v>
      </c>
      <c r="E130" s="317">
        <v>746.68333333333339</v>
      </c>
      <c r="F130" s="318">
        <v>737.36666666666679</v>
      </c>
      <c r="G130" s="318">
        <v>727.88333333333344</v>
      </c>
      <c r="H130" s="318">
        <v>718.56666666666683</v>
      </c>
      <c r="I130" s="318">
        <v>756.16666666666674</v>
      </c>
      <c r="J130" s="318">
        <v>765.48333333333335</v>
      </c>
      <c r="K130" s="318">
        <v>774.9666666666667</v>
      </c>
      <c r="L130" s="305">
        <v>756</v>
      </c>
      <c r="M130" s="305">
        <v>737.2</v>
      </c>
      <c r="N130" s="320">
        <v>1535250</v>
      </c>
      <c r="O130" s="321">
        <v>6.2824506749740397E-2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167.3</v>
      </c>
      <c r="E131" s="317">
        <v>165.6</v>
      </c>
      <c r="F131" s="318">
        <v>162.19999999999999</v>
      </c>
      <c r="G131" s="318">
        <v>157.1</v>
      </c>
      <c r="H131" s="318">
        <v>153.69999999999999</v>
      </c>
      <c r="I131" s="318">
        <v>170.7</v>
      </c>
      <c r="J131" s="318">
        <v>174.10000000000002</v>
      </c>
      <c r="K131" s="318">
        <v>179.2</v>
      </c>
      <c r="L131" s="305">
        <v>169</v>
      </c>
      <c r="M131" s="305">
        <v>160.5</v>
      </c>
      <c r="N131" s="320">
        <v>102816000</v>
      </c>
      <c r="O131" s="321">
        <v>4.929275610801543E-2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19170.95</v>
      </c>
      <c r="E132" s="317">
        <v>18854.016666666666</v>
      </c>
      <c r="F132" s="318">
        <v>18468.933333333334</v>
      </c>
      <c r="G132" s="318">
        <v>17766.916666666668</v>
      </c>
      <c r="H132" s="318">
        <v>17381.833333333336</v>
      </c>
      <c r="I132" s="318">
        <v>19556.033333333333</v>
      </c>
      <c r="J132" s="318">
        <v>19941.116666666669</v>
      </c>
      <c r="K132" s="318">
        <v>20643.133333333331</v>
      </c>
      <c r="L132" s="305">
        <v>19239.099999999999</v>
      </c>
      <c r="M132" s="305">
        <v>18152</v>
      </c>
      <c r="N132" s="320">
        <v>134900</v>
      </c>
      <c r="O132" s="321">
        <v>-2.4936754607878569E-2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1014.5</v>
      </c>
      <c r="E133" s="317">
        <v>1014.4833333333332</v>
      </c>
      <c r="F133" s="318">
        <v>993.01666666666642</v>
      </c>
      <c r="G133" s="318">
        <v>971.53333333333319</v>
      </c>
      <c r="H133" s="318">
        <v>950.06666666666638</v>
      </c>
      <c r="I133" s="318">
        <v>1035.9666666666665</v>
      </c>
      <c r="J133" s="318">
        <v>1057.4333333333334</v>
      </c>
      <c r="K133" s="318">
        <v>1078.9166666666665</v>
      </c>
      <c r="L133" s="305">
        <v>1035.95</v>
      </c>
      <c r="M133" s="305">
        <v>993</v>
      </c>
      <c r="N133" s="320">
        <v>1905200</v>
      </c>
      <c r="O133" s="321">
        <v>7.9800498753117205E-2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3546.8</v>
      </c>
      <c r="E134" s="317">
        <v>3540.1666666666665</v>
      </c>
      <c r="F134" s="318">
        <v>3481.6333333333332</v>
      </c>
      <c r="G134" s="318">
        <v>3416.4666666666667</v>
      </c>
      <c r="H134" s="318">
        <v>3357.9333333333334</v>
      </c>
      <c r="I134" s="318">
        <v>3605.333333333333</v>
      </c>
      <c r="J134" s="318">
        <v>3663.8666666666668</v>
      </c>
      <c r="K134" s="318">
        <v>3729.0333333333328</v>
      </c>
      <c r="L134" s="305">
        <v>3598.7</v>
      </c>
      <c r="M134" s="305">
        <v>3475</v>
      </c>
      <c r="N134" s="320">
        <v>533500</v>
      </c>
      <c r="O134" s="321">
        <v>4.0468064358849344E-2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662.2</v>
      </c>
      <c r="E135" s="317">
        <v>656.4</v>
      </c>
      <c r="F135" s="318">
        <v>636.34999999999991</v>
      </c>
      <c r="G135" s="318">
        <v>610.49999999999989</v>
      </c>
      <c r="H135" s="318">
        <v>590.44999999999982</v>
      </c>
      <c r="I135" s="318">
        <v>682.25</v>
      </c>
      <c r="J135" s="318">
        <v>702.3</v>
      </c>
      <c r="K135" s="318">
        <v>728.15000000000009</v>
      </c>
      <c r="L135" s="305">
        <v>676.45</v>
      </c>
      <c r="M135" s="305">
        <v>630.54999999999995</v>
      </c>
      <c r="N135" s="320">
        <v>3083450</v>
      </c>
      <c r="O135" s="321">
        <v>-1.7759301732925586E-2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464.4</v>
      </c>
      <c r="E136" s="317">
        <v>462.61666666666662</v>
      </c>
      <c r="F136" s="318">
        <v>456.53333333333325</v>
      </c>
      <c r="G136" s="318">
        <v>448.66666666666663</v>
      </c>
      <c r="H136" s="318">
        <v>442.58333333333326</v>
      </c>
      <c r="I136" s="318">
        <v>470.48333333333323</v>
      </c>
      <c r="J136" s="318">
        <v>476.56666666666661</v>
      </c>
      <c r="K136" s="318">
        <v>484.43333333333322</v>
      </c>
      <c r="L136" s="305">
        <v>468.7</v>
      </c>
      <c r="M136" s="305">
        <v>454.75</v>
      </c>
      <c r="N136" s="320">
        <v>42605450</v>
      </c>
      <c r="O136" s="321">
        <v>-7.4802191184709698E-3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407.95</v>
      </c>
      <c r="E137" s="317">
        <v>402.08333333333331</v>
      </c>
      <c r="F137" s="318">
        <v>387.91666666666663</v>
      </c>
      <c r="G137" s="318">
        <v>367.88333333333333</v>
      </c>
      <c r="H137" s="318">
        <v>353.71666666666664</v>
      </c>
      <c r="I137" s="318">
        <v>422.11666666666662</v>
      </c>
      <c r="J137" s="318">
        <v>436.28333333333325</v>
      </c>
      <c r="K137" s="318">
        <v>456.31666666666661</v>
      </c>
      <c r="L137" s="305">
        <v>416.25</v>
      </c>
      <c r="M137" s="305">
        <v>382.05</v>
      </c>
      <c r="N137" s="320">
        <v>4221900</v>
      </c>
      <c r="O137" s="321">
        <v>5.3368263473053894E-2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284.7</v>
      </c>
      <c r="E138" s="317">
        <v>285.29999999999995</v>
      </c>
      <c r="F138" s="318">
        <v>279.94999999999993</v>
      </c>
      <c r="G138" s="318">
        <v>275.2</v>
      </c>
      <c r="H138" s="318">
        <v>269.84999999999997</v>
      </c>
      <c r="I138" s="318">
        <v>290.0499999999999</v>
      </c>
      <c r="J138" s="318">
        <v>295.39999999999992</v>
      </c>
      <c r="K138" s="318">
        <v>300.14999999999986</v>
      </c>
      <c r="L138" s="305">
        <v>290.64999999999998</v>
      </c>
      <c r="M138" s="305">
        <v>280.55</v>
      </c>
      <c r="N138" s="320">
        <v>1580400</v>
      </c>
      <c r="O138" s="321">
        <v>2.3310023310023312E-2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358.6</v>
      </c>
      <c r="E139" s="317">
        <v>355.09999999999997</v>
      </c>
      <c r="F139" s="318">
        <v>348.69999999999993</v>
      </c>
      <c r="G139" s="318">
        <v>338.79999999999995</v>
      </c>
      <c r="H139" s="318">
        <v>332.39999999999992</v>
      </c>
      <c r="I139" s="318">
        <v>364.99999999999994</v>
      </c>
      <c r="J139" s="318">
        <v>371.39999999999992</v>
      </c>
      <c r="K139" s="318">
        <v>381.29999999999995</v>
      </c>
      <c r="L139" s="305">
        <v>361.5</v>
      </c>
      <c r="M139" s="305">
        <v>345.2</v>
      </c>
      <c r="N139" s="320">
        <v>9099000</v>
      </c>
      <c r="O139" s="321">
        <v>5.9382422802850359E-4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86.6</v>
      </c>
      <c r="E140" s="317">
        <v>85.833333333333329</v>
      </c>
      <c r="F140" s="318">
        <v>84.066666666666663</v>
      </c>
      <c r="G140" s="318">
        <v>81.533333333333331</v>
      </c>
      <c r="H140" s="318">
        <v>79.766666666666666</v>
      </c>
      <c r="I140" s="318">
        <v>88.36666666666666</v>
      </c>
      <c r="J140" s="318">
        <v>90.13333333333334</v>
      </c>
      <c r="K140" s="318">
        <v>92.666666666666657</v>
      </c>
      <c r="L140" s="305">
        <v>87.6</v>
      </c>
      <c r="M140" s="305">
        <v>83.3</v>
      </c>
      <c r="N140" s="320">
        <v>65650600</v>
      </c>
      <c r="O140" s="321">
        <v>5.3475635489528724E-2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28.45</v>
      </c>
      <c r="E141" s="317">
        <v>28.016666666666666</v>
      </c>
      <c r="F141" s="318">
        <v>27.43333333333333</v>
      </c>
      <c r="G141" s="318">
        <v>26.416666666666664</v>
      </c>
      <c r="H141" s="318">
        <v>25.833333333333329</v>
      </c>
      <c r="I141" s="318">
        <v>29.033333333333331</v>
      </c>
      <c r="J141" s="318">
        <v>29.616666666666667</v>
      </c>
      <c r="K141" s="318">
        <v>30.633333333333333</v>
      </c>
      <c r="L141" s="305">
        <v>28.6</v>
      </c>
      <c r="M141" s="305">
        <v>27</v>
      </c>
      <c r="N141" s="320">
        <v>58248000</v>
      </c>
      <c r="O141" s="321">
        <v>-2.7498121712997745E-2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273.35000000000002</v>
      </c>
      <c r="E142" s="317">
        <v>270.56666666666666</v>
      </c>
      <c r="F142" s="318">
        <v>265.38333333333333</v>
      </c>
      <c r="G142" s="318">
        <v>257.41666666666669</v>
      </c>
      <c r="H142" s="318">
        <v>252.23333333333335</v>
      </c>
      <c r="I142" s="318">
        <v>278.5333333333333</v>
      </c>
      <c r="J142" s="318">
        <v>283.71666666666658</v>
      </c>
      <c r="K142" s="318">
        <v>291.68333333333328</v>
      </c>
      <c r="L142" s="305">
        <v>275.75</v>
      </c>
      <c r="M142" s="305">
        <v>262.60000000000002</v>
      </c>
      <c r="N142" s="320">
        <v>18721400</v>
      </c>
      <c r="O142" s="321">
        <v>0.16497616706699356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1950.5</v>
      </c>
      <c r="E143" s="317">
        <v>1940.3666666666668</v>
      </c>
      <c r="F143" s="318">
        <v>1922.2833333333335</v>
      </c>
      <c r="G143" s="318">
        <v>1894.0666666666668</v>
      </c>
      <c r="H143" s="318">
        <v>1875.9833333333336</v>
      </c>
      <c r="I143" s="318">
        <v>1968.5833333333335</v>
      </c>
      <c r="J143" s="318">
        <v>1986.6666666666665</v>
      </c>
      <c r="K143" s="318">
        <v>2014.8833333333334</v>
      </c>
      <c r="L143" s="305">
        <v>1958.45</v>
      </c>
      <c r="M143" s="305">
        <v>1912.15</v>
      </c>
      <c r="N143" s="320">
        <v>13546300</v>
      </c>
      <c r="O143" s="321">
        <v>-7.3279936686134707E-3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534.5</v>
      </c>
      <c r="E144" s="317">
        <v>533.88333333333333</v>
      </c>
      <c r="F144" s="318">
        <v>527.36666666666667</v>
      </c>
      <c r="G144" s="318">
        <v>520.23333333333335</v>
      </c>
      <c r="H144" s="318">
        <v>513.7166666666667</v>
      </c>
      <c r="I144" s="318">
        <v>541.01666666666665</v>
      </c>
      <c r="J144" s="318">
        <v>547.5333333333333</v>
      </c>
      <c r="K144" s="318">
        <v>554.66666666666663</v>
      </c>
      <c r="L144" s="305">
        <v>540.4</v>
      </c>
      <c r="M144" s="305">
        <v>526.75</v>
      </c>
      <c r="N144" s="320">
        <v>14766000</v>
      </c>
      <c r="O144" s="321">
        <v>1.3174145738987238E-2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848.9</v>
      </c>
      <c r="E145" s="317">
        <v>841.5</v>
      </c>
      <c r="F145" s="318">
        <v>829.75</v>
      </c>
      <c r="G145" s="318">
        <v>810.6</v>
      </c>
      <c r="H145" s="318">
        <v>798.85</v>
      </c>
      <c r="I145" s="318">
        <v>860.65</v>
      </c>
      <c r="J145" s="318">
        <v>872.4</v>
      </c>
      <c r="K145" s="318">
        <v>891.55</v>
      </c>
      <c r="L145" s="305">
        <v>853.25</v>
      </c>
      <c r="M145" s="305">
        <v>822.35</v>
      </c>
      <c r="N145" s="320">
        <v>7341000</v>
      </c>
      <c r="O145" s="321">
        <v>3.6644778648591399E-2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2447.6999999999998</v>
      </c>
      <c r="E146" s="317">
        <v>2450.85</v>
      </c>
      <c r="F146" s="318">
        <v>2387.85</v>
      </c>
      <c r="G146" s="318">
        <v>2328</v>
      </c>
      <c r="H146" s="318">
        <v>2265</v>
      </c>
      <c r="I146" s="318">
        <v>2510.6999999999998</v>
      </c>
      <c r="J146" s="318">
        <v>2573.6999999999998</v>
      </c>
      <c r="K146" s="318">
        <v>2633.5499999999997</v>
      </c>
      <c r="L146" s="305">
        <v>2513.85</v>
      </c>
      <c r="M146" s="305">
        <v>2391</v>
      </c>
      <c r="N146" s="320">
        <v>813000</v>
      </c>
      <c r="O146" s="321">
        <v>-6.1200923787528866E-2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300.2</v>
      </c>
      <c r="E147" s="317">
        <v>300.15000000000003</v>
      </c>
      <c r="F147" s="318">
        <v>296.25000000000006</v>
      </c>
      <c r="G147" s="318">
        <v>292.3</v>
      </c>
      <c r="H147" s="318">
        <v>288.40000000000003</v>
      </c>
      <c r="I147" s="318">
        <v>304.10000000000008</v>
      </c>
      <c r="J147" s="318">
        <v>308.00000000000006</v>
      </c>
      <c r="K147" s="318">
        <v>311.9500000000001</v>
      </c>
      <c r="L147" s="305">
        <v>304.05</v>
      </c>
      <c r="M147" s="305">
        <v>296.2</v>
      </c>
      <c r="N147" s="320">
        <v>1941000</v>
      </c>
      <c r="O147" s="321">
        <v>-5.6851311953352766E-2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330.45</v>
      </c>
      <c r="E148" s="317">
        <v>327.31666666666666</v>
      </c>
      <c r="F148" s="318">
        <v>320.68333333333334</v>
      </c>
      <c r="G148" s="318">
        <v>310.91666666666669</v>
      </c>
      <c r="H148" s="318">
        <v>304.28333333333336</v>
      </c>
      <c r="I148" s="318">
        <v>337.08333333333331</v>
      </c>
      <c r="J148" s="318">
        <v>343.71666666666664</v>
      </c>
      <c r="K148" s="318">
        <v>353.48333333333329</v>
      </c>
      <c r="L148" s="305">
        <v>333.95</v>
      </c>
      <c r="M148" s="305">
        <v>317.55</v>
      </c>
      <c r="N148" s="320">
        <v>4078350</v>
      </c>
      <c r="O148" s="321">
        <v>1.6829350387075059E-2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899.8</v>
      </c>
      <c r="E149" s="317">
        <v>893.1</v>
      </c>
      <c r="F149" s="318">
        <v>877.2</v>
      </c>
      <c r="G149" s="318">
        <v>854.6</v>
      </c>
      <c r="H149" s="318">
        <v>838.7</v>
      </c>
      <c r="I149" s="318">
        <v>915.7</v>
      </c>
      <c r="J149" s="318">
        <v>931.59999999999991</v>
      </c>
      <c r="K149" s="318">
        <v>954.2</v>
      </c>
      <c r="L149" s="305">
        <v>909</v>
      </c>
      <c r="M149" s="305">
        <v>870.5</v>
      </c>
      <c r="N149" s="320">
        <v>899500</v>
      </c>
      <c r="O149" s="321">
        <v>9.4548551959114144E-2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166.95</v>
      </c>
      <c r="E150" s="317">
        <v>165.03333333333333</v>
      </c>
      <c r="F150" s="318">
        <v>161.11666666666667</v>
      </c>
      <c r="G150" s="318">
        <v>155.28333333333333</v>
      </c>
      <c r="H150" s="318">
        <v>151.36666666666667</v>
      </c>
      <c r="I150" s="318">
        <v>170.86666666666667</v>
      </c>
      <c r="J150" s="318">
        <v>174.78333333333336</v>
      </c>
      <c r="K150" s="318">
        <v>180.61666666666667</v>
      </c>
      <c r="L150" s="305">
        <v>168.95</v>
      </c>
      <c r="M150" s="305">
        <v>159.19999999999999</v>
      </c>
      <c r="N150" s="320">
        <v>3743000</v>
      </c>
      <c r="O150" s="321">
        <v>0.11223367901821532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3357.3</v>
      </c>
      <c r="E151" s="317">
        <v>3348.5333333333333</v>
      </c>
      <c r="F151" s="318">
        <v>3290.8666666666668</v>
      </c>
      <c r="G151" s="318">
        <v>3224.4333333333334</v>
      </c>
      <c r="H151" s="318">
        <v>3166.7666666666669</v>
      </c>
      <c r="I151" s="318">
        <v>3414.9666666666667</v>
      </c>
      <c r="J151" s="318">
        <v>3472.6333333333337</v>
      </c>
      <c r="K151" s="318">
        <v>3539.0666666666666</v>
      </c>
      <c r="L151" s="305">
        <v>3406.2</v>
      </c>
      <c r="M151" s="305">
        <v>3282.1</v>
      </c>
      <c r="N151" s="320">
        <v>2356400</v>
      </c>
      <c r="O151" s="321">
        <v>3.423455056179775E-2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374.95</v>
      </c>
      <c r="E152" s="317">
        <v>374</v>
      </c>
      <c r="F152" s="318">
        <v>366.1</v>
      </c>
      <c r="G152" s="318">
        <v>357.25</v>
      </c>
      <c r="H152" s="318">
        <v>349.35</v>
      </c>
      <c r="I152" s="318">
        <v>382.85</v>
      </c>
      <c r="J152" s="318">
        <v>390.75</v>
      </c>
      <c r="K152" s="318">
        <v>399.6</v>
      </c>
      <c r="L152" s="305">
        <v>381.9</v>
      </c>
      <c r="M152" s="305">
        <v>365.15</v>
      </c>
      <c r="N152" s="320">
        <v>15496500</v>
      </c>
      <c r="O152" s="321">
        <v>-1.9364024679639297E-2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89.45</v>
      </c>
      <c r="E153" s="317">
        <v>86.516666666666666</v>
      </c>
      <c r="F153" s="318">
        <v>82.233333333333334</v>
      </c>
      <c r="G153" s="318">
        <v>75.016666666666666</v>
      </c>
      <c r="H153" s="318">
        <v>70.733333333333334</v>
      </c>
      <c r="I153" s="318">
        <v>93.733333333333334</v>
      </c>
      <c r="J153" s="318">
        <v>98.016666666666666</v>
      </c>
      <c r="K153" s="318">
        <v>105.23333333333333</v>
      </c>
      <c r="L153" s="305">
        <v>90.8</v>
      </c>
      <c r="M153" s="305">
        <v>79.3</v>
      </c>
      <c r="N153" s="320">
        <v>114760000</v>
      </c>
      <c r="O153" s="321">
        <v>0.16018217569541679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461.85</v>
      </c>
      <c r="E154" s="317">
        <v>463.58333333333331</v>
      </c>
      <c r="F154" s="318">
        <v>454.66666666666663</v>
      </c>
      <c r="G154" s="318">
        <v>447.48333333333329</v>
      </c>
      <c r="H154" s="318">
        <v>438.56666666666661</v>
      </c>
      <c r="I154" s="318">
        <v>470.76666666666665</v>
      </c>
      <c r="J154" s="318">
        <v>479.68333333333328</v>
      </c>
      <c r="K154" s="318">
        <v>486.86666666666667</v>
      </c>
      <c r="L154" s="305">
        <v>472.5</v>
      </c>
      <c r="M154" s="305">
        <v>456.4</v>
      </c>
      <c r="N154" s="320">
        <v>2948000</v>
      </c>
      <c r="O154" s="321">
        <v>-4.4098573281452662E-2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187.3</v>
      </c>
      <c r="E155" s="317">
        <v>186.06666666666669</v>
      </c>
      <c r="F155" s="318">
        <v>184.13333333333338</v>
      </c>
      <c r="G155" s="318">
        <v>180.9666666666667</v>
      </c>
      <c r="H155" s="318">
        <v>179.03333333333339</v>
      </c>
      <c r="I155" s="318">
        <v>189.23333333333338</v>
      </c>
      <c r="J155" s="318">
        <v>191.16666666666671</v>
      </c>
      <c r="K155" s="318">
        <v>194.33333333333337</v>
      </c>
      <c r="L155" s="305">
        <v>188</v>
      </c>
      <c r="M155" s="305">
        <v>182.9</v>
      </c>
      <c r="N155" s="320">
        <v>23683200</v>
      </c>
      <c r="O155" s="321">
        <v>-9.104297764091579E-3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28.05</v>
      </c>
      <c r="E156" s="317">
        <v>27.783333333333331</v>
      </c>
      <c r="F156" s="318">
        <v>27.116666666666664</v>
      </c>
      <c r="G156" s="318">
        <v>26.183333333333334</v>
      </c>
      <c r="H156" s="318">
        <v>25.516666666666666</v>
      </c>
      <c r="I156" s="318">
        <v>28.716666666666661</v>
      </c>
      <c r="J156" s="318">
        <v>29.383333333333333</v>
      </c>
      <c r="K156" s="318">
        <v>30.316666666666659</v>
      </c>
      <c r="L156" s="305">
        <v>28.45</v>
      </c>
      <c r="M156" s="305">
        <v>26.85</v>
      </c>
      <c r="N156" s="320">
        <v>30527200</v>
      </c>
      <c r="O156" s="321">
        <v>-4.224185532854776E-2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155.75</v>
      </c>
      <c r="E157" s="317">
        <v>153.75</v>
      </c>
      <c r="F157" s="318">
        <v>150.05000000000001</v>
      </c>
      <c r="G157" s="318">
        <v>144.35000000000002</v>
      </c>
      <c r="H157" s="318">
        <v>140.65000000000003</v>
      </c>
      <c r="I157" s="318">
        <v>159.44999999999999</v>
      </c>
      <c r="J157" s="318">
        <v>163.14999999999998</v>
      </c>
      <c r="K157" s="318">
        <v>168.84999999999997</v>
      </c>
      <c r="L157" s="305">
        <v>157.44999999999999</v>
      </c>
      <c r="M157" s="305">
        <v>148.05000000000001</v>
      </c>
      <c r="N157" s="320">
        <v>21306100</v>
      </c>
      <c r="O157" s="321">
        <v>3.0928683063255736E-2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I21" sqref="I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43964</v>
      </c>
    </row>
    <row r="7" spans="1:15">
      <c r="A7"/>
    </row>
    <row r="8" spans="1:15" ht="28.5" customHeight="1">
      <c r="A8" s="500" t="s">
        <v>16</v>
      </c>
      <c r="B8" s="501" t="s">
        <v>18</v>
      </c>
      <c r="C8" s="499" t="s">
        <v>19</v>
      </c>
      <c r="D8" s="499" t="s">
        <v>20</v>
      </c>
      <c r="E8" s="499" t="s">
        <v>21</v>
      </c>
      <c r="F8" s="499"/>
      <c r="G8" s="499"/>
      <c r="H8" s="499" t="s">
        <v>22</v>
      </c>
      <c r="I8" s="499"/>
      <c r="J8" s="499"/>
      <c r="K8" s="275"/>
      <c r="L8" s="283"/>
      <c r="M8" s="283"/>
    </row>
    <row r="9" spans="1:15" ht="36" customHeight="1">
      <c r="A9" s="495"/>
      <c r="B9" s="497"/>
      <c r="C9" s="502" t="s">
        <v>23</v>
      </c>
      <c r="D9" s="502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9196.5499999999993</v>
      </c>
      <c r="D10" s="304">
        <v>9160.4500000000007</v>
      </c>
      <c r="E10" s="304">
        <v>9080.0500000000011</v>
      </c>
      <c r="F10" s="304">
        <v>8963.5500000000011</v>
      </c>
      <c r="G10" s="304">
        <v>8883.1500000000015</v>
      </c>
      <c r="H10" s="304">
        <v>9276.9500000000007</v>
      </c>
      <c r="I10" s="304">
        <v>9357.3500000000022</v>
      </c>
      <c r="J10" s="304">
        <v>9473.85</v>
      </c>
      <c r="K10" s="303">
        <v>9240.85</v>
      </c>
      <c r="L10" s="303">
        <v>9043.9500000000007</v>
      </c>
      <c r="M10" s="308"/>
    </row>
    <row r="11" spans="1:15">
      <c r="A11" s="302">
        <v>2</v>
      </c>
      <c r="B11" s="278" t="s">
        <v>221</v>
      </c>
      <c r="C11" s="305">
        <v>18862.849999999999</v>
      </c>
      <c r="D11" s="280">
        <v>18714.416666666668</v>
      </c>
      <c r="E11" s="280">
        <v>18435.433333333334</v>
      </c>
      <c r="F11" s="280">
        <v>18008.016666666666</v>
      </c>
      <c r="G11" s="280">
        <v>17729.033333333333</v>
      </c>
      <c r="H11" s="280">
        <v>19141.833333333336</v>
      </c>
      <c r="I11" s="280">
        <v>19420.816666666666</v>
      </c>
      <c r="J11" s="280">
        <v>19848.233333333337</v>
      </c>
      <c r="K11" s="305">
        <v>18993.400000000001</v>
      </c>
      <c r="L11" s="305">
        <v>18287</v>
      </c>
      <c r="M11" s="308"/>
    </row>
    <row r="12" spans="1:15">
      <c r="A12" s="302">
        <v>3</v>
      </c>
      <c r="B12" s="286" t="s">
        <v>222</v>
      </c>
      <c r="C12" s="305">
        <v>1325.35</v>
      </c>
      <c r="D12" s="280">
        <v>1316.8833333333334</v>
      </c>
      <c r="E12" s="280">
        <v>1302.1166666666668</v>
      </c>
      <c r="F12" s="280">
        <v>1278.8833333333334</v>
      </c>
      <c r="G12" s="280">
        <v>1264.1166666666668</v>
      </c>
      <c r="H12" s="280">
        <v>1340.1166666666668</v>
      </c>
      <c r="I12" s="280">
        <v>1354.8833333333337</v>
      </c>
      <c r="J12" s="280">
        <v>1378.1166666666668</v>
      </c>
      <c r="K12" s="305">
        <v>1331.65</v>
      </c>
      <c r="L12" s="305">
        <v>1293.6500000000001</v>
      </c>
      <c r="M12" s="308"/>
    </row>
    <row r="13" spans="1:15">
      <c r="A13" s="302">
        <v>4</v>
      </c>
      <c r="B13" s="278" t="s">
        <v>223</v>
      </c>
      <c r="C13" s="305">
        <v>2700.8</v>
      </c>
      <c r="D13" s="280">
        <v>2697.25</v>
      </c>
      <c r="E13" s="280">
        <v>2672.7</v>
      </c>
      <c r="F13" s="280">
        <v>2644.6</v>
      </c>
      <c r="G13" s="280">
        <v>2620.0499999999997</v>
      </c>
      <c r="H13" s="280">
        <v>2725.35</v>
      </c>
      <c r="I13" s="280">
        <v>2749.9</v>
      </c>
      <c r="J13" s="280">
        <v>2778</v>
      </c>
      <c r="K13" s="305">
        <v>2721.8</v>
      </c>
      <c r="L13" s="305">
        <v>2669.15</v>
      </c>
      <c r="M13" s="308"/>
    </row>
    <row r="14" spans="1:15">
      <c r="A14" s="302">
        <v>5</v>
      </c>
      <c r="B14" s="278" t="s">
        <v>224</v>
      </c>
      <c r="C14" s="305">
        <v>13687.75</v>
      </c>
      <c r="D14" s="280">
        <v>13634</v>
      </c>
      <c r="E14" s="280">
        <v>13534.5</v>
      </c>
      <c r="F14" s="280">
        <v>13381.25</v>
      </c>
      <c r="G14" s="280">
        <v>13281.75</v>
      </c>
      <c r="H14" s="280">
        <v>13787.25</v>
      </c>
      <c r="I14" s="280">
        <v>13886.75</v>
      </c>
      <c r="J14" s="280">
        <v>14040</v>
      </c>
      <c r="K14" s="305">
        <v>13733.5</v>
      </c>
      <c r="L14" s="305">
        <v>13480.75</v>
      </c>
      <c r="M14" s="308"/>
    </row>
    <row r="15" spans="1:15">
      <c r="A15" s="302">
        <v>6</v>
      </c>
      <c r="B15" s="278" t="s">
        <v>225</v>
      </c>
      <c r="C15" s="305">
        <v>2245.35</v>
      </c>
      <c r="D15" s="280">
        <v>2234.3833333333337</v>
      </c>
      <c r="E15" s="280">
        <v>2216.2666666666673</v>
      </c>
      <c r="F15" s="280">
        <v>2187.1833333333338</v>
      </c>
      <c r="G15" s="280">
        <v>2169.0666666666675</v>
      </c>
      <c r="H15" s="280">
        <v>2263.4666666666672</v>
      </c>
      <c r="I15" s="280">
        <v>2281.583333333333</v>
      </c>
      <c r="J15" s="280">
        <v>2310.666666666667</v>
      </c>
      <c r="K15" s="305">
        <v>2252.5</v>
      </c>
      <c r="L15" s="305">
        <v>2205.3000000000002</v>
      </c>
      <c r="M15" s="308"/>
    </row>
    <row r="16" spans="1:15">
      <c r="A16" s="302">
        <v>7</v>
      </c>
      <c r="B16" s="278" t="s">
        <v>226</v>
      </c>
      <c r="C16" s="305">
        <v>3547.5</v>
      </c>
      <c r="D16" s="280">
        <v>3534.3166666666671</v>
      </c>
      <c r="E16" s="280">
        <v>3500.6833333333343</v>
      </c>
      <c r="F16" s="280">
        <v>3453.8666666666672</v>
      </c>
      <c r="G16" s="280">
        <v>3420.2333333333345</v>
      </c>
      <c r="H16" s="280">
        <v>3581.1333333333341</v>
      </c>
      <c r="I16" s="280">
        <v>3614.7666666666664</v>
      </c>
      <c r="J16" s="280">
        <v>3661.5833333333339</v>
      </c>
      <c r="K16" s="305">
        <v>3567.95</v>
      </c>
      <c r="L16" s="305">
        <v>3487.5</v>
      </c>
      <c r="M16" s="308"/>
    </row>
    <row r="17" spans="1:13">
      <c r="A17" s="302">
        <v>8</v>
      </c>
      <c r="B17" s="278" t="s">
        <v>39</v>
      </c>
      <c r="C17" s="278">
        <v>1167.5999999999999</v>
      </c>
      <c r="D17" s="280">
        <v>1162.3999999999999</v>
      </c>
      <c r="E17" s="280">
        <v>1152.3999999999996</v>
      </c>
      <c r="F17" s="280">
        <v>1137.1999999999998</v>
      </c>
      <c r="G17" s="280">
        <v>1127.1999999999996</v>
      </c>
      <c r="H17" s="280">
        <v>1177.5999999999997</v>
      </c>
      <c r="I17" s="280">
        <v>1187.6000000000001</v>
      </c>
      <c r="J17" s="280">
        <v>1202.7999999999997</v>
      </c>
      <c r="K17" s="278">
        <v>1172.4000000000001</v>
      </c>
      <c r="L17" s="278">
        <v>1147.2</v>
      </c>
      <c r="M17" s="278">
        <v>7.2671799999999998</v>
      </c>
    </row>
    <row r="18" spans="1:13">
      <c r="A18" s="302">
        <v>9</v>
      </c>
      <c r="B18" s="278" t="s">
        <v>227</v>
      </c>
      <c r="C18" s="278">
        <v>380.15</v>
      </c>
      <c r="D18" s="280">
        <v>384.43333333333334</v>
      </c>
      <c r="E18" s="280">
        <v>375.86666666666667</v>
      </c>
      <c r="F18" s="280">
        <v>371.58333333333331</v>
      </c>
      <c r="G18" s="280">
        <v>363.01666666666665</v>
      </c>
      <c r="H18" s="280">
        <v>388.7166666666667</v>
      </c>
      <c r="I18" s="280">
        <v>397.28333333333342</v>
      </c>
      <c r="J18" s="280">
        <v>401.56666666666672</v>
      </c>
      <c r="K18" s="278">
        <v>393</v>
      </c>
      <c r="L18" s="278">
        <v>380.15</v>
      </c>
      <c r="M18" s="278">
        <v>11.19825</v>
      </c>
    </row>
    <row r="19" spans="1:13">
      <c r="A19" s="302">
        <v>10</v>
      </c>
      <c r="B19" s="278" t="s">
        <v>42</v>
      </c>
      <c r="C19" s="278">
        <v>291.5</v>
      </c>
      <c r="D19" s="280">
        <v>289.84999999999997</v>
      </c>
      <c r="E19" s="280">
        <v>286.89999999999992</v>
      </c>
      <c r="F19" s="280">
        <v>282.29999999999995</v>
      </c>
      <c r="G19" s="280">
        <v>279.34999999999991</v>
      </c>
      <c r="H19" s="280">
        <v>294.44999999999993</v>
      </c>
      <c r="I19" s="280">
        <v>297.39999999999998</v>
      </c>
      <c r="J19" s="280">
        <v>301.99999999999994</v>
      </c>
      <c r="K19" s="278">
        <v>292.8</v>
      </c>
      <c r="L19" s="278">
        <v>285.25</v>
      </c>
      <c r="M19" s="278">
        <v>46.027410000000003</v>
      </c>
    </row>
    <row r="20" spans="1:13">
      <c r="A20" s="302">
        <v>11</v>
      </c>
      <c r="B20" s="278" t="s">
        <v>44</v>
      </c>
      <c r="C20" s="278">
        <v>29.85</v>
      </c>
      <c r="D20" s="280">
        <v>29.633333333333336</v>
      </c>
      <c r="E20" s="280">
        <v>29.266666666666673</v>
      </c>
      <c r="F20" s="280">
        <v>28.683333333333337</v>
      </c>
      <c r="G20" s="280">
        <v>28.316666666666674</v>
      </c>
      <c r="H20" s="280">
        <v>30.216666666666672</v>
      </c>
      <c r="I20" s="280">
        <v>30.583333333333339</v>
      </c>
      <c r="J20" s="280">
        <v>31.166666666666671</v>
      </c>
      <c r="K20" s="278">
        <v>30</v>
      </c>
      <c r="L20" s="278">
        <v>29.05</v>
      </c>
      <c r="M20" s="278">
        <v>37.299430000000001</v>
      </c>
    </row>
    <row r="21" spans="1:13">
      <c r="A21" s="302">
        <v>12</v>
      </c>
      <c r="B21" s="278" t="s">
        <v>228</v>
      </c>
      <c r="C21" s="278">
        <v>42.4</v>
      </c>
      <c r="D21" s="280">
        <v>42.133333333333333</v>
      </c>
      <c r="E21" s="280">
        <v>41.466666666666669</v>
      </c>
      <c r="F21" s="280">
        <v>40.533333333333339</v>
      </c>
      <c r="G21" s="280">
        <v>39.866666666666674</v>
      </c>
      <c r="H21" s="280">
        <v>43.066666666666663</v>
      </c>
      <c r="I21" s="280">
        <v>43.733333333333334</v>
      </c>
      <c r="J21" s="280">
        <v>44.666666666666657</v>
      </c>
      <c r="K21" s="278">
        <v>42.8</v>
      </c>
      <c r="L21" s="278">
        <v>41.2</v>
      </c>
      <c r="M21" s="278">
        <v>14.689629999999999</v>
      </c>
    </row>
    <row r="22" spans="1:13">
      <c r="A22" s="302">
        <v>13</v>
      </c>
      <c r="B22" s="278" t="s">
        <v>229</v>
      </c>
      <c r="C22" s="278">
        <v>104</v>
      </c>
      <c r="D22" s="280">
        <v>103.91666666666667</v>
      </c>
      <c r="E22" s="280">
        <v>101.83333333333334</v>
      </c>
      <c r="F22" s="280">
        <v>99.666666666666671</v>
      </c>
      <c r="G22" s="280">
        <v>97.583333333333343</v>
      </c>
      <c r="H22" s="280">
        <v>106.08333333333334</v>
      </c>
      <c r="I22" s="280">
        <v>108.16666666666669</v>
      </c>
      <c r="J22" s="280">
        <v>110.33333333333334</v>
      </c>
      <c r="K22" s="278">
        <v>106</v>
      </c>
      <c r="L22" s="278">
        <v>101.75</v>
      </c>
      <c r="M22" s="278">
        <v>16.241330000000001</v>
      </c>
    </row>
    <row r="23" spans="1:13">
      <c r="A23" s="302">
        <v>14</v>
      </c>
      <c r="B23" s="278" t="s">
        <v>230</v>
      </c>
      <c r="C23" s="278">
        <v>1440.65</v>
      </c>
      <c r="D23" s="280">
        <v>1450.3666666666668</v>
      </c>
      <c r="E23" s="280">
        <v>1420.2833333333335</v>
      </c>
      <c r="F23" s="280">
        <v>1399.9166666666667</v>
      </c>
      <c r="G23" s="280">
        <v>1369.8333333333335</v>
      </c>
      <c r="H23" s="280">
        <v>1470.7333333333336</v>
      </c>
      <c r="I23" s="280">
        <v>1500.8166666666666</v>
      </c>
      <c r="J23" s="280">
        <v>1521.1833333333336</v>
      </c>
      <c r="K23" s="278">
        <v>1480.45</v>
      </c>
      <c r="L23" s="278">
        <v>1430</v>
      </c>
      <c r="M23" s="278">
        <v>0.86024</v>
      </c>
    </row>
    <row r="24" spans="1:13">
      <c r="A24" s="302">
        <v>15</v>
      </c>
      <c r="B24" s="278" t="s">
        <v>231</v>
      </c>
      <c r="C24" s="278">
        <v>2577.6999999999998</v>
      </c>
      <c r="D24" s="280">
        <v>2569.4166666666665</v>
      </c>
      <c r="E24" s="280">
        <v>2530.833333333333</v>
      </c>
      <c r="F24" s="280">
        <v>2483.9666666666667</v>
      </c>
      <c r="G24" s="280">
        <v>2445.3833333333332</v>
      </c>
      <c r="H24" s="280">
        <v>2616.2833333333328</v>
      </c>
      <c r="I24" s="280">
        <v>2654.8666666666659</v>
      </c>
      <c r="J24" s="280">
        <v>2701.7333333333327</v>
      </c>
      <c r="K24" s="278">
        <v>2608</v>
      </c>
      <c r="L24" s="278">
        <v>2522.5500000000002</v>
      </c>
      <c r="M24" s="278">
        <v>1.3478699999999999</v>
      </c>
    </row>
    <row r="25" spans="1:13">
      <c r="A25" s="302">
        <v>16</v>
      </c>
      <c r="B25" s="278" t="s">
        <v>46</v>
      </c>
      <c r="C25" s="278">
        <v>558.65</v>
      </c>
      <c r="D25" s="280">
        <v>565.16666666666663</v>
      </c>
      <c r="E25" s="280">
        <v>546.33333333333326</v>
      </c>
      <c r="F25" s="280">
        <v>534.01666666666665</v>
      </c>
      <c r="G25" s="280">
        <v>515.18333333333328</v>
      </c>
      <c r="H25" s="280">
        <v>577.48333333333323</v>
      </c>
      <c r="I25" s="280">
        <v>596.31666666666649</v>
      </c>
      <c r="J25" s="280">
        <v>608.63333333333321</v>
      </c>
      <c r="K25" s="278">
        <v>584</v>
      </c>
      <c r="L25" s="278">
        <v>552.85</v>
      </c>
      <c r="M25" s="278">
        <v>33.02796</v>
      </c>
    </row>
    <row r="26" spans="1:13">
      <c r="A26" s="302">
        <v>17</v>
      </c>
      <c r="B26" s="278" t="s">
        <v>47</v>
      </c>
      <c r="C26" s="278">
        <v>175.2</v>
      </c>
      <c r="D26" s="280">
        <v>174.04999999999998</v>
      </c>
      <c r="E26" s="280">
        <v>171.79999999999995</v>
      </c>
      <c r="F26" s="280">
        <v>168.39999999999998</v>
      </c>
      <c r="G26" s="280">
        <v>166.14999999999995</v>
      </c>
      <c r="H26" s="280">
        <v>177.44999999999996</v>
      </c>
      <c r="I26" s="280">
        <v>179.70000000000002</v>
      </c>
      <c r="J26" s="280">
        <v>183.09999999999997</v>
      </c>
      <c r="K26" s="278">
        <v>176.3</v>
      </c>
      <c r="L26" s="278">
        <v>170.65</v>
      </c>
      <c r="M26" s="278">
        <v>39.117510000000003</v>
      </c>
    </row>
    <row r="27" spans="1:13">
      <c r="A27" s="302">
        <v>18</v>
      </c>
      <c r="B27" s="278" t="s">
        <v>48</v>
      </c>
      <c r="C27" s="278">
        <v>1301.0999999999999</v>
      </c>
      <c r="D27" s="280">
        <v>1300.6833333333334</v>
      </c>
      <c r="E27" s="280">
        <v>1281.3666666666668</v>
      </c>
      <c r="F27" s="280">
        <v>1261.6333333333334</v>
      </c>
      <c r="G27" s="280">
        <v>1242.3166666666668</v>
      </c>
      <c r="H27" s="280">
        <v>1320.4166666666667</v>
      </c>
      <c r="I27" s="280">
        <v>1339.7333333333333</v>
      </c>
      <c r="J27" s="280">
        <v>1359.4666666666667</v>
      </c>
      <c r="K27" s="278">
        <v>1320</v>
      </c>
      <c r="L27" s="278">
        <v>1280.95</v>
      </c>
      <c r="M27" s="278">
        <v>6.6310700000000002</v>
      </c>
    </row>
    <row r="28" spans="1:13">
      <c r="A28" s="302">
        <v>19</v>
      </c>
      <c r="B28" s="278" t="s">
        <v>49</v>
      </c>
      <c r="C28" s="278">
        <v>90.95</v>
      </c>
      <c r="D28" s="280">
        <v>90.616666666666674</v>
      </c>
      <c r="E28" s="280">
        <v>88.333333333333343</v>
      </c>
      <c r="F28" s="280">
        <v>85.716666666666669</v>
      </c>
      <c r="G28" s="280">
        <v>83.433333333333337</v>
      </c>
      <c r="H28" s="280">
        <v>93.233333333333348</v>
      </c>
      <c r="I28" s="280">
        <v>95.51666666666668</v>
      </c>
      <c r="J28" s="280">
        <v>98.133333333333354</v>
      </c>
      <c r="K28" s="278">
        <v>92.9</v>
      </c>
      <c r="L28" s="278">
        <v>88</v>
      </c>
      <c r="M28" s="278">
        <v>83.574759999999998</v>
      </c>
    </row>
    <row r="29" spans="1:13">
      <c r="A29" s="302">
        <v>20</v>
      </c>
      <c r="B29" s="278" t="s">
        <v>50</v>
      </c>
      <c r="C29" s="278">
        <v>48.6</v>
      </c>
      <c r="D29" s="280">
        <v>48.116666666666667</v>
      </c>
      <c r="E29" s="280">
        <v>47.133333333333333</v>
      </c>
      <c r="F29" s="280">
        <v>45.666666666666664</v>
      </c>
      <c r="G29" s="280">
        <v>44.68333333333333</v>
      </c>
      <c r="H29" s="280">
        <v>49.583333333333336</v>
      </c>
      <c r="I29" s="280">
        <v>50.56666666666667</v>
      </c>
      <c r="J29" s="280">
        <v>52.033333333333339</v>
      </c>
      <c r="K29" s="278">
        <v>49.1</v>
      </c>
      <c r="L29" s="278">
        <v>46.65</v>
      </c>
      <c r="M29" s="278">
        <v>244.34204</v>
      </c>
    </row>
    <row r="30" spans="1:13">
      <c r="A30" s="302">
        <v>21</v>
      </c>
      <c r="B30" s="278" t="s">
        <v>52</v>
      </c>
      <c r="C30" s="278">
        <v>1523.35</v>
      </c>
      <c r="D30" s="280">
        <v>1526.3666666666668</v>
      </c>
      <c r="E30" s="280">
        <v>1508.9833333333336</v>
      </c>
      <c r="F30" s="280">
        <v>1494.6166666666668</v>
      </c>
      <c r="G30" s="280">
        <v>1477.2333333333336</v>
      </c>
      <c r="H30" s="280">
        <v>1540.7333333333336</v>
      </c>
      <c r="I30" s="280">
        <v>1558.1166666666668</v>
      </c>
      <c r="J30" s="280">
        <v>1572.4833333333336</v>
      </c>
      <c r="K30" s="278">
        <v>1543.75</v>
      </c>
      <c r="L30" s="278">
        <v>1512</v>
      </c>
      <c r="M30" s="278">
        <v>45.041029999999999</v>
      </c>
    </row>
    <row r="31" spans="1:13">
      <c r="A31" s="302">
        <v>22</v>
      </c>
      <c r="B31" s="278" t="s">
        <v>54</v>
      </c>
      <c r="C31" s="278">
        <v>690.9</v>
      </c>
      <c r="D31" s="280">
        <v>681.63333333333333</v>
      </c>
      <c r="E31" s="280">
        <v>668.26666666666665</v>
      </c>
      <c r="F31" s="280">
        <v>645.63333333333333</v>
      </c>
      <c r="G31" s="280">
        <v>632.26666666666665</v>
      </c>
      <c r="H31" s="280">
        <v>704.26666666666665</v>
      </c>
      <c r="I31" s="280">
        <v>717.63333333333321</v>
      </c>
      <c r="J31" s="280">
        <v>740.26666666666665</v>
      </c>
      <c r="K31" s="278">
        <v>695</v>
      </c>
      <c r="L31" s="278">
        <v>659</v>
      </c>
      <c r="M31" s="278">
        <v>109.21194</v>
      </c>
    </row>
    <row r="32" spans="1:13">
      <c r="A32" s="302">
        <v>23</v>
      </c>
      <c r="B32" s="278" t="s">
        <v>232</v>
      </c>
      <c r="C32" s="278">
        <v>2303.35</v>
      </c>
      <c r="D32" s="280">
        <v>2312.4166666666665</v>
      </c>
      <c r="E32" s="280">
        <v>2277.833333333333</v>
      </c>
      <c r="F32" s="280">
        <v>2252.3166666666666</v>
      </c>
      <c r="G32" s="280">
        <v>2217.7333333333331</v>
      </c>
      <c r="H32" s="280">
        <v>2337.9333333333329</v>
      </c>
      <c r="I32" s="280">
        <v>2372.516666666666</v>
      </c>
      <c r="J32" s="280">
        <v>2398.0333333333328</v>
      </c>
      <c r="K32" s="278">
        <v>2347</v>
      </c>
      <c r="L32" s="278">
        <v>2286.9</v>
      </c>
      <c r="M32" s="278">
        <v>2.7780800000000001</v>
      </c>
    </row>
    <row r="33" spans="1:13">
      <c r="A33" s="302">
        <v>24</v>
      </c>
      <c r="B33" s="278" t="s">
        <v>56</v>
      </c>
      <c r="C33" s="278">
        <v>386.85</v>
      </c>
      <c r="D33" s="280">
        <v>382.88333333333338</v>
      </c>
      <c r="E33" s="280">
        <v>373.96666666666675</v>
      </c>
      <c r="F33" s="280">
        <v>361.08333333333337</v>
      </c>
      <c r="G33" s="280">
        <v>352.16666666666674</v>
      </c>
      <c r="H33" s="280">
        <v>395.76666666666677</v>
      </c>
      <c r="I33" s="280">
        <v>404.68333333333339</v>
      </c>
      <c r="J33" s="280">
        <v>417.56666666666678</v>
      </c>
      <c r="K33" s="278">
        <v>391.8</v>
      </c>
      <c r="L33" s="278">
        <v>370</v>
      </c>
      <c r="M33" s="278">
        <v>384.11667</v>
      </c>
    </row>
    <row r="34" spans="1:13">
      <c r="A34" s="302">
        <v>25</v>
      </c>
      <c r="B34" s="278" t="s">
        <v>57</v>
      </c>
      <c r="C34" s="278">
        <v>2628.85</v>
      </c>
      <c r="D34" s="280">
        <v>2593</v>
      </c>
      <c r="E34" s="280">
        <v>2530.1</v>
      </c>
      <c r="F34" s="280">
        <v>2431.35</v>
      </c>
      <c r="G34" s="280">
        <v>2368.4499999999998</v>
      </c>
      <c r="H34" s="280">
        <v>2691.75</v>
      </c>
      <c r="I34" s="280">
        <v>2754.6499999999996</v>
      </c>
      <c r="J34" s="280">
        <v>2853.4</v>
      </c>
      <c r="K34" s="278">
        <v>2655.9</v>
      </c>
      <c r="L34" s="278">
        <v>2494.25</v>
      </c>
      <c r="M34" s="278">
        <v>13.35103</v>
      </c>
    </row>
    <row r="35" spans="1:13">
      <c r="A35" s="302">
        <v>26</v>
      </c>
      <c r="B35" s="278" t="s">
        <v>60</v>
      </c>
      <c r="C35" s="278">
        <v>2069.6999999999998</v>
      </c>
      <c r="D35" s="280">
        <v>2042.2666666666664</v>
      </c>
      <c r="E35" s="280">
        <v>2004.5333333333328</v>
      </c>
      <c r="F35" s="280">
        <v>1939.3666666666663</v>
      </c>
      <c r="G35" s="280">
        <v>1901.6333333333328</v>
      </c>
      <c r="H35" s="280">
        <v>2107.4333333333329</v>
      </c>
      <c r="I35" s="280">
        <v>2145.1666666666665</v>
      </c>
      <c r="J35" s="280">
        <v>2210.333333333333</v>
      </c>
      <c r="K35" s="278">
        <v>2080</v>
      </c>
      <c r="L35" s="278">
        <v>1977.1</v>
      </c>
      <c r="M35" s="278">
        <v>103.36528</v>
      </c>
    </row>
    <row r="36" spans="1:13">
      <c r="A36" s="302">
        <v>27</v>
      </c>
      <c r="B36" s="278" t="s">
        <v>59</v>
      </c>
      <c r="C36" s="278">
        <v>4668.2</v>
      </c>
      <c r="D36" s="280">
        <v>4613.166666666667</v>
      </c>
      <c r="E36" s="280">
        <v>4510.5333333333338</v>
      </c>
      <c r="F36" s="280">
        <v>4352.8666666666668</v>
      </c>
      <c r="G36" s="280">
        <v>4250.2333333333336</v>
      </c>
      <c r="H36" s="280">
        <v>4770.8333333333339</v>
      </c>
      <c r="I36" s="280">
        <v>4873.4666666666672</v>
      </c>
      <c r="J36" s="280">
        <v>5031.1333333333341</v>
      </c>
      <c r="K36" s="278">
        <v>4715.8</v>
      </c>
      <c r="L36" s="278">
        <v>4455.5</v>
      </c>
      <c r="M36" s="278">
        <v>10.188929999999999</v>
      </c>
    </row>
    <row r="37" spans="1:13">
      <c r="A37" s="302">
        <v>28</v>
      </c>
      <c r="B37" s="278" t="s">
        <v>233</v>
      </c>
      <c r="C37" s="278">
        <v>1920.4</v>
      </c>
      <c r="D37" s="280">
        <v>1906.9666666666665</v>
      </c>
      <c r="E37" s="280">
        <v>1888.4333333333329</v>
      </c>
      <c r="F37" s="280">
        <v>1856.4666666666665</v>
      </c>
      <c r="G37" s="280">
        <v>1837.9333333333329</v>
      </c>
      <c r="H37" s="280">
        <v>1938.9333333333329</v>
      </c>
      <c r="I37" s="280">
        <v>1957.4666666666662</v>
      </c>
      <c r="J37" s="280">
        <v>1989.4333333333329</v>
      </c>
      <c r="K37" s="278">
        <v>1925.5</v>
      </c>
      <c r="L37" s="278">
        <v>1875</v>
      </c>
      <c r="M37" s="278">
        <v>0.20852000000000001</v>
      </c>
    </row>
    <row r="38" spans="1:13">
      <c r="A38" s="302">
        <v>29</v>
      </c>
      <c r="B38" s="278" t="s">
        <v>61</v>
      </c>
      <c r="C38" s="278">
        <v>924.65</v>
      </c>
      <c r="D38" s="280">
        <v>921.30000000000007</v>
      </c>
      <c r="E38" s="280">
        <v>905.60000000000014</v>
      </c>
      <c r="F38" s="280">
        <v>886.55000000000007</v>
      </c>
      <c r="G38" s="280">
        <v>870.85000000000014</v>
      </c>
      <c r="H38" s="280">
        <v>940.35000000000014</v>
      </c>
      <c r="I38" s="280">
        <v>956.05000000000018</v>
      </c>
      <c r="J38" s="280">
        <v>975.10000000000014</v>
      </c>
      <c r="K38" s="278">
        <v>937</v>
      </c>
      <c r="L38" s="278">
        <v>902.25</v>
      </c>
      <c r="M38" s="278">
        <v>9.2667800000000007</v>
      </c>
    </row>
    <row r="39" spans="1:13">
      <c r="A39" s="302">
        <v>30</v>
      </c>
      <c r="B39" s="278" t="s">
        <v>234</v>
      </c>
      <c r="C39" s="278">
        <v>233.9</v>
      </c>
      <c r="D39" s="280">
        <v>233.85</v>
      </c>
      <c r="E39" s="280">
        <v>229.04999999999998</v>
      </c>
      <c r="F39" s="280">
        <v>224.2</v>
      </c>
      <c r="G39" s="280">
        <v>219.39999999999998</v>
      </c>
      <c r="H39" s="280">
        <v>238.7</v>
      </c>
      <c r="I39" s="280">
        <v>243.5</v>
      </c>
      <c r="J39" s="280">
        <v>248.35</v>
      </c>
      <c r="K39" s="278">
        <v>238.65</v>
      </c>
      <c r="L39" s="278">
        <v>229</v>
      </c>
      <c r="M39" s="278">
        <v>132.32702</v>
      </c>
    </row>
    <row r="40" spans="1:13">
      <c r="A40" s="302">
        <v>31</v>
      </c>
      <c r="B40" s="278" t="s">
        <v>62</v>
      </c>
      <c r="C40" s="278">
        <v>41.05</v>
      </c>
      <c r="D40" s="280">
        <v>40.65</v>
      </c>
      <c r="E40" s="280">
        <v>39.75</v>
      </c>
      <c r="F40" s="280">
        <v>38.450000000000003</v>
      </c>
      <c r="G40" s="280">
        <v>37.550000000000004</v>
      </c>
      <c r="H40" s="280">
        <v>41.949999999999996</v>
      </c>
      <c r="I40" s="280">
        <v>42.849999999999987</v>
      </c>
      <c r="J40" s="280">
        <v>44.149999999999991</v>
      </c>
      <c r="K40" s="278">
        <v>41.55</v>
      </c>
      <c r="L40" s="278">
        <v>39.35</v>
      </c>
      <c r="M40" s="278">
        <v>246.50912</v>
      </c>
    </row>
    <row r="41" spans="1:13">
      <c r="A41" s="302">
        <v>32</v>
      </c>
      <c r="B41" s="278" t="s">
        <v>63</v>
      </c>
      <c r="C41" s="278">
        <v>32.85</v>
      </c>
      <c r="D41" s="280">
        <v>32.6</v>
      </c>
      <c r="E41" s="280">
        <v>32.1</v>
      </c>
      <c r="F41" s="280">
        <v>31.35</v>
      </c>
      <c r="G41" s="280">
        <v>30.85</v>
      </c>
      <c r="H41" s="280">
        <v>33.35</v>
      </c>
      <c r="I41" s="280">
        <v>33.85</v>
      </c>
      <c r="J41" s="280">
        <v>34.6</v>
      </c>
      <c r="K41" s="278">
        <v>33.1</v>
      </c>
      <c r="L41" s="278">
        <v>31.85</v>
      </c>
      <c r="M41" s="278">
        <v>19.750080000000001</v>
      </c>
    </row>
    <row r="42" spans="1:13">
      <c r="A42" s="302">
        <v>33</v>
      </c>
      <c r="B42" s="278" t="s">
        <v>64</v>
      </c>
      <c r="C42" s="278">
        <v>1323.75</v>
      </c>
      <c r="D42" s="280">
        <v>1313.1166666666668</v>
      </c>
      <c r="E42" s="280">
        <v>1296.6833333333336</v>
      </c>
      <c r="F42" s="280">
        <v>1269.6166666666668</v>
      </c>
      <c r="G42" s="280">
        <v>1253.1833333333336</v>
      </c>
      <c r="H42" s="280">
        <v>1340.1833333333336</v>
      </c>
      <c r="I42" s="280">
        <v>1356.616666666667</v>
      </c>
      <c r="J42" s="280">
        <v>1383.6833333333336</v>
      </c>
      <c r="K42" s="278">
        <v>1329.55</v>
      </c>
      <c r="L42" s="278">
        <v>1286.05</v>
      </c>
      <c r="M42" s="278">
        <v>6.1480800000000002</v>
      </c>
    </row>
    <row r="43" spans="1:13">
      <c r="A43" s="302">
        <v>34</v>
      </c>
      <c r="B43" s="278" t="s">
        <v>67</v>
      </c>
      <c r="C43" s="278">
        <v>457.3</v>
      </c>
      <c r="D43" s="280">
        <v>453.16666666666669</v>
      </c>
      <c r="E43" s="280">
        <v>447.33333333333337</v>
      </c>
      <c r="F43" s="280">
        <v>437.36666666666667</v>
      </c>
      <c r="G43" s="280">
        <v>431.53333333333336</v>
      </c>
      <c r="H43" s="280">
        <v>463.13333333333338</v>
      </c>
      <c r="I43" s="280">
        <v>468.96666666666675</v>
      </c>
      <c r="J43" s="280">
        <v>478.93333333333339</v>
      </c>
      <c r="K43" s="278">
        <v>459</v>
      </c>
      <c r="L43" s="278">
        <v>443.2</v>
      </c>
      <c r="M43" s="278">
        <v>13.213649999999999</v>
      </c>
    </row>
    <row r="44" spans="1:13">
      <c r="A44" s="302">
        <v>35</v>
      </c>
      <c r="B44" s="278" t="s">
        <v>66</v>
      </c>
      <c r="C44" s="278">
        <v>60.55</v>
      </c>
      <c r="D44" s="280">
        <v>59.833333333333336</v>
      </c>
      <c r="E44" s="280">
        <v>58.466666666666669</v>
      </c>
      <c r="F44" s="280">
        <v>56.383333333333333</v>
      </c>
      <c r="G44" s="280">
        <v>55.016666666666666</v>
      </c>
      <c r="H44" s="280">
        <v>61.916666666666671</v>
      </c>
      <c r="I44" s="280">
        <v>63.283333333333331</v>
      </c>
      <c r="J44" s="280">
        <v>65.366666666666674</v>
      </c>
      <c r="K44" s="278">
        <v>61.2</v>
      </c>
      <c r="L44" s="278">
        <v>57.75</v>
      </c>
      <c r="M44" s="278">
        <v>133.88818000000001</v>
      </c>
    </row>
    <row r="45" spans="1:13">
      <c r="A45" s="302">
        <v>36</v>
      </c>
      <c r="B45" s="278" t="s">
        <v>68</v>
      </c>
      <c r="C45" s="278">
        <v>284</v>
      </c>
      <c r="D45" s="280">
        <v>280.55</v>
      </c>
      <c r="E45" s="280">
        <v>273.55</v>
      </c>
      <c r="F45" s="280">
        <v>263.10000000000002</v>
      </c>
      <c r="G45" s="280">
        <v>256.10000000000002</v>
      </c>
      <c r="H45" s="280">
        <v>291</v>
      </c>
      <c r="I45" s="280">
        <v>298</v>
      </c>
      <c r="J45" s="280">
        <v>308.45</v>
      </c>
      <c r="K45" s="278">
        <v>287.55</v>
      </c>
      <c r="L45" s="278">
        <v>270.10000000000002</v>
      </c>
      <c r="M45" s="278">
        <v>28.881340000000002</v>
      </c>
    </row>
    <row r="46" spans="1:13">
      <c r="A46" s="302">
        <v>37</v>
      </c>
      <c r="B46" s="278" t="s">
        <v>71</v>
      </c>
      <c r="C46" s="278">
        <v>21.5</v>
      </c>
      <c r="D46" s="280">
        <v>21.766666666666666</v>
      </c>
      <c r="E46" s="280">
        <v>21.133333333333333</v>
      </c>
      <c r="F46" s="280">
        <v>20.766666666666666</v>
      </c>
      <c r="G46" s="280">
        <v>20.133333333333333</v>
      </c>
      <c r="H46" s="280">
        <v>22.133333333333333</v>
      </c>
      <c r="I46" s="280">
        <v>22.766666666666666</v>
      </c>
      <c r="J46" s="280">
        <v>23.133333333333333</v>
      </c>
      <c r="K46" s="278">
        <v>22.4</v>
      </c>
      <c r="L46" s="278">
        <v>21.4</v>
      </c>
      <c r="M46" s="278">
        <v>420.68839000000003</v>
      </c>
    </row>
    <row r="47" spans="1:13">
      <c r="A47" s="302">
        <v>38</v>
      </c>
      <c r="B47" s="278" t="s">
        <v>75</v>
      </c>
      <c r="C47" s="278">
        <v>312.5</v>
      </c>
      <c r="D47" s="280">
        <v>313.63333333333333</v>
      </c>
      <c r="E47" s="280">
        <v>307.46666666666664</v>
      </c>
      <c r="F47" s="280">
        <v>302.43333333333334</v>
      </c>
      <c r="G47" s="280">
        <v>296.26666666666665</v>
      </c>
      <c r="H47" s="280">
        <v>318.66666666666663</v>
      </c>
      <c r="I47" s="280">
        <v>324.83333333333337</v>
      </c>
      <c r="J47" s="280">
        <v>329.86666666666662</v>
      </c>
      <c r="K47" s="278">
        <v>319.8</v>
      </c>
      <c r="L47" s="278">
        <v>308.60000000000002</v>
      </c>
      <c r="M47" s="278">
        <v>83.116200000000006</v>
      </c>
    </row>
    <row r="48" spans="1:13">
      <c r="A48" s="302">
        <v>39</v>
      </c>
      <c r="B48" s="278" t="s">
        <v>70</v>
      </c>
      <c r="C48" s="278">
        <v>559.85</v>
      </c>
      <c r="D48" s="280">
        <v>551.44999999999993</v>
      </c>
      <c r="E48" s="280">
        <v>538.89999999999986</v>
      </c>
      <c r="F48" s="280">
        <v>517.94999999999993</v>
      </c>
      <c r="G48" s="280">
        <v>505.39999999999986</v>
      </c>
      <c r="H48" s="280">
        <v>572.39999999999986</v>
      </c>
      <c r="I48" s="280">
        <v>584.94999999999982</v>
      </c>
      <c r="J48" s="280">
        <v>605.89999999999986</v>
      </c>
      <c r="K48" s="278">
        <v>564</v>
      </c>
      <c r="L48" s="278">
        <v>530.5</v>
      </c>
      <c r="M48" s="278">
        <v>226.16586000000001</v>
      </c>
    </row>
    <row r="49" spans="1:13">
      <c r="A49" s="302">
        <v>40</v>
      </c>
      <c r="B49" s="278" t="s">
        <v>126</v>
      </c>
      <c r="C49" s="278">
        <v>189.6</v>
      </c>
      <c r="D49" s="280">
        <v>186.88333333333333</v>
      </c>
      <c r="E49" s="280">
        <v>181.16666666666666</v>
      </c>
      <c r="F49" s="280">
        <v>172.73333333333332</v>
      </c>
      <c r="G49" s="280">
        <v>167.01666666666665</v>
      </c>
      <c r="H49" s="280">
        <v>195.31666666666666</v>
      </c>
      <c r="I49" s="280">
        <v>201.03333333333336</v>
      </c>
      <c r="J49" s="280">
        <v>209.46666666666667</v>
      </c>
      <c r="K49" s="278">
        <v>192.6</v>
      </c>
      <c r="L49" s="278">
        <v>178.45</v>
      </c>
      <c r="M49" s="278">
        <v>139.81599</v>
      </c>
    </row>
    <row r="50" spans="1:13">
      <c r="A50" s="302">
        <v>41</v>
      </c>
      <c r="B50" s="278" t="s">
        <v>72</v>
      </c>
      <c r="C50" s="278">
        <v>343.45</v>
      </c>
      <c r="D50" s="280">
        <v>345.9666666666667</v>
      </c>
      <c r="E50" s="280">
        <v>335.13333333333338</v>
      </c>
      <c r="F50" s="280">
        <v>326.81666666666666</v>
      </c>
      <c r="G50" s="280">
        <v>315.98333333333335</v>
      </c>
      <c r="H50" s="280">
        <v>354.28333333333342</v>
      </c>
      <c r="I50" s="280">
        <v>365.11666666666667</v>
      </c>
      <c r="J50" s="280">
        <v>373.43333333333345</v>
      </c>
      <c r="K50" s="278">
        <v>356.8</v>
      </c>
      <c r="L50" s="278">
        <v>337.65</v>
      </c>
      <c r="M50" s="278">
        <v>76.908029999999997</v>
      </c>
    </row>
    <row r="51" spans="1:13">
      <c r="A51" s="302">
        <v>42</v>
      </c>
      <c r="B51" s="278" t="s">
        <v>235</v>
      </c>
      <c r="C51" s="278">
        <v>845.2</v>
      </c>
      <c r="D51" s="280">
        <v>844.4</v>
      </c>
      <c r="E51" s="280">
        <v>832.8</v>
      </c>
      <c r="F51" s="280">
        <v>820.4</v>
      </c>
      <c r="G51" s="280">
        <v>808.8</v>
      </c>
      <c r="H51" s="280">
        <v>856.8</v>
      </c>
      <c r="I51" s="280">
        <v>868.40000000000009</v>
      </c>
      <c r="J51" s="280">
        <v>880.8</v>
      </c>
      <c r="K51" s="278">
        <v>856</v>
      </c>
      <c r="L51" s="278">
        <v>832</v>
      </c>
      <c r="M51" s="278">
        <v>0.29908000000000001</v>
      </c>
    </row>
    <row r="52" spans="1:13">
      <c r="A52" s="302">
        <v>43</v>
      </c>
      <c r="B52" s="278" t="s">
        <v>73</v>
      </c>
      <c r="C52" s="278">
        <v>9767.4</v>
      </c>
      <c r="D52" s="280">
        <v>9760.3166666666675</v>
      </c>
      <c r="E52" s="280">
        <v>9659.633333333335</v>
      </c>
      <c r="F52" s="280">
        <v>9551.8666666666668</v>
      </c>
      <c r="G52" s="280">
        <v>9451.1833333333343</v>
      </c>
      <c r="H52" s="280">
        <v>9868.0833333333358</v>
      </c>
      <c r="I52" s="280">
        <v>9968.7666666666664</v>
      </c>
      <c r="J52" s="280">
        <v>10076.533333333336</v>
      </c>
      <c r="K52" s="278">
        <v>9861</v>
      </c>
      <c r="L52" s="278">
        <v>9652.5499999999993</v>
      </c>
      <c r="M52" s="278">
        <v>0.35393999999999998</v>
      </c>
    </row>
    <row r="53" spans="1:13">
      <c r="A53" s="302">
        <v>44</v>
      </c>
      <c r="B53" s="278" t="s">
        <v>76</v>
      </c>
      <c r="C53" s="278">
        <v>3107.3</v>
      </c>
      <c r="D53" s="280">
        <v>3087.2666666666664</v>
      </c>
      <c r="E53" s="280">
        <v>3051.333333333333</v>
      </c>
      <c r="F53" s="280">
        <v>2995.3666666666668</v>
      </c>
      <c r="G53" s="280">
        <v>2959.4333333333334</v>
      </c>
      <c r="H53" s="280">
        <v>3143.2333333333327</v>
      </c>
      <c r="I53" s="280">
        <v>3179.1666666666661</v>
      </c>
      <c r="J53" s="280">
        <v>3235.1333333333323</v>
      </c>
      <c r="K53" s="278">
        <v>3123.2</v>
      </c>
      <c r="L53" s="278">
        <v>3031.3</v>
      </c>
      <c r="M53" s="278">
        <v>13.293900000000001</v>
      </c>
    </row>
    <row r="54" spans="1:13">
      <c r="A54" s="302">
        <v>45</v>
      </c>
      <c r="B54" s="278" t="s">
        <v>82</v>
      </c>
      <c r="C54" s="278">
        <v>598.65</v>
      </c>
      <c r="D54" s="280">
        <v>595.71666666666658</v>
      </c>
      <c r="E54" s="280">
        <v>587.48333333333312</v>
      </c>
      <c r="F54" s="280">
        <v>576.31666666666649</v>
      </c>
      <c r="G54" s="280">
        <v>568.08333333333303</v>
      </c>
      <c r="H54" s="280">
        <v>606.88333333333321</v>
      </c>
      <c r="I54" s="280">
        <v>615.11666666666656</v>
      </c>
      <c r="J54" s="280">
        <v>626.2833333333333</v>
      </c>
      <c r="K54" s="278">
        <v>603.95000000000005</v>
      </c>
      <c r="L54" s="278">
        <v>584.54999999999995</v>
      </c>
      <c r="M54" s="278">
        <v>9.3255700000000008</v>
      </c>
    </row>
    <row r="55" spans="1:13">
      <c r="A55" s="302">
        <v>46</v>
      </c>
      <c r="B55" s="278" t="s">
        <v>77</v>
      </c>
      <c r="C55" s="278">
        <v>323.7</v>
      </c>
      <c r="D55" s="280">
        <v>325.40000000000003</v>
      </c>
      <c r="E55" s="280">
        <v>320.60000000000008</v>
      </c>
      <c r="F55" s="280">
        <v>317.50000000000006</v>
      </c>
      <c r="G55" s="280">
        <v>312.7000000000001</v>
      </c>
      <c r="H55" s="280">
        <v>328.50000000000006</v>
      </c>
      <c r="I55" s="280">
        <v>333.3</v>
      </c>
      <c r="J55" s="280">
        <v>336.40000000000003</v>
      </c>
      <c r="K55" s="278">
        <v>330.2</v>
      </c>
      <c r="L55" s="278">
        <v>322.3</v>
      </c>
      <c r="M55" s="278">
        <v>25.477119999999999</v>
      </c>
    </row>
    <row r="56" spans="1:13">
      <c r="A56" s="302">
        <v>47</v>
      </c>
      <c r="B56" s="278" t="s">
        <v>78</v>
      </c>
      <c r="C56" s="278">
        <v>79.8</v>
      </c>
      <c r="D56" s="280">
        <v>78.8</v>
      </c>
      <c r="E56" s="280">
        <v>77</v>
      </c>
      <c r="F56" s="280">
        <v>74.2</v>
      </c>
      <c r="G56" s="280">
        <v>72.400000000000006</v>
      </c>
      <c r="H56" s="280">
        <v>81.599999999999994</v>
      </c>
      <c r="I56" s="280">
        <v>83.399999999999977</v>
      </c>
      <c r="J56" s="280">
        <v>86.199999999999989</v>
      </c>
      <c r="K56" s="278">
        <v>80.599999999999994</v>
      </c>
      <c r="L56" s="278">
        <v>76</v>
      </c>
      <c r="M56" s="278">
        <v>91.854939999999999</v>
      </c>
    </row>
    <row r="57" spans="1:13">
      <c r="A57" s="302">
        <v>48</v>
      </c>
      <c r="B57" s="278" t="s">
        <v>79</v>
      </c>
      <c r="C57" s="278">
        <v>121.35</v>
      </c>
      <c r="D57" s="280">
        <v>120.98333333333333</v>
      </c>
      <c r="E57" s="280">
        <v>118.91666666666667</v>
      </c>
      <c r="F57" s="280">
        <v>116.48333333333333</v>
      </c>
      <c r="G57" s="280">
        <v>114.41666666666667</v>
      </c>
      <c r="H57" s="280">
        <v>123.41666666666667</v>
      </c>
      <c r="I57" s="280">
        <v>125.48333333333333</v>
      </c>
      <c r="J57" s="280">
        <v>127.91666666666667</v>
      </c>
      <c r="K57" s="278">
        <v>123.05</v>
      </c>
      <c r="L57" s="278">
        <v>118.55</v>
      </c>
      <c r="M57" s="278">
        <v>8.8810500000000001</v>
      </c>
    </row>
    <row r="58" spans="1:13">
      <c r="A58" s="302">
        <v>49</v>
      </c>
      <c r="B58" s="278" t="s">
        <v>83</v>
      </c>
      <c r="C58" s="278">
        <v>150.9</v>
      </c>
      <c r="D58" s="280">
        <v>148.1</v>
      </c>
      <c r="E58" s="280">
        <v>144.29999999999998</v>
      </c>
      <c r="F58" s="280">
        <v>137.69999999999999</v>
      </c>
      <c r="G58" s="280">
        <v>133.89999999999998</v>
      </c>
      <c r="H58" s="280">
        <v>154.69999999999999</v>
      </c>
      <c r="I58" s="280">
        <v>158.5</v>
      </c>
      <c r="J58" s="280">
        <v>165.1</v>
      </c>
      <c r="K58" s="278">
        <v>151.9</v>
      </c>
      <c r="L58" s="278">
        <v>141.5</v>
      </c>
      <c r="M58" s="278">
        <v>181.82112000000001</v>
      </c>
    </row>
    <row r="59" spans="1:13">
      <c r="A59" s="302">
        <v>50</v>
      </c>
      <c r="B59" s="278" t="s">
        <v>84</v>
      </c>
      <c r="C59" s="278">
        <v>570.15</v>
      </c>
      <c r="D59" s="280">
        <v>576.71666666666658</v>
      </c>
      <c r="E59" s="280">
        <v>559.63333333333321</v>
      </c>
      <c r="F59" s="280">
        <v>549.11666666666667</v>
      </c>
      <c r="G59" s="280">
        <v>532.0333333333333</v>
      </c>
      <c r="H59" s="280">
        <v>587.23333333333312</v>
      </c>
      <c r="I59" s="280">
        <v>604.31666666666638</v>
      </c>
      <c r="J59" s="280">
        <v>614.83333333333303</v>
      </c>
      <c r="K59" s="278">
        <v>593.79999999999995</v>
      </c>
      <c r="L59" s="278">
        <v>566.20000000000005</v>
      </c>
      <c r="M59" s="278">
        <v>88.689880000000002</v>
      </c>
    </row>
    <row r="60" spans="1:13">
      <c r="A60" s="302">
        <v>51</v>
      </c>
      <c r="B60" s="278" t="s">
        <v>236</v>
      </c>
      <c r="C60" s="278">
        <v>127.55</v>
      </c>
      <c r="D60" s="280">
        <v>129.35</v>
      </c>
      <c r="E60" s="280">
        <v>124.19999999999999</v>
      </c>
      <c r="F60" s="280">
        <v>120.85</v>
      </c>
      <c r="G60" s="280">
        <v>115.69999999999999</v>
      </c>
      <c r="H60" s="280">
        <v>132.69999999999999</v>
      </c>
      <c r="I60" s="280">
        <v>137.85000000000002</v>
      </c>
      <c r="J60" s="280">
        <v>141.19999999999999</v>
      </c>
      <c r="K60" s="278">
        <v>134.5</v>
      </c>
      <c r="L60" s="278">
        <v>126</v>
      </c>
      <c r="M60" s="278">
        <v>8.8813700000000004</v>
      </c>
    </row>
    <row r="61" spans="1:13">
      <c r="A61" s="302">
        <v>52</v>
      </c>
      <c r="B61" s="278" t="s">
        <v>85</v>
      </c>
      <c r="C61" s="278">
        <v>126.85</v>
      </c>
      <c r="D61" s="280">
        <v>127.06666666666666</v>
      </c>
      <c r="E61" s="280">
        <v>125.08333333333331</v>
      </c>
      <c r="F61" s="280">
        <v>123.31666666666665</v>
      </c>
      <c r="G61" s="280">
        <v>121.3333333333333</v>
      </c>
      <c r="H61" s="280">
        <v>128.83333333333331</v>
      </c>
      <c r="I61" s="280">
        <v>130.81666666666666</v>
      </c>
      <c r="J61" s="280">
        <v>132.58333333333334</v>
      </c>
      <c r="K61" s="278">
        <v>129.05000000000001</v>
      </c>
      <c r="L61" s="278">
        <v>125.3</v>
      </c>
      <c r="M61" s="278">
        <v>81.285319999999999</v>
      </c>
    </row>
    <row r="62" spans="1:13">
      <c r="A62" s="302">
        <v>53</v>
      </c>
      <c r="B62" s="278" t="s">
        <v>86</v>
      </c>
      <c r="C62" s="278">
        <v>1338.75</v>
      </c>
      <c r="D62" s="280">
        <v>1334.1166666666666</v>
      </c>
      <c r="E62" s="280">
        <v>1316.7833333333331</v>
      </c>
      <c r="F62" s="280">
        <v>1294.8166666666666</v>
      </c>
      <c r="G62" s="280">
        <v>1277.4833333333331</v>
      </c>
      <c r="H62" s="280">
        <v>1356.083333333333</v>
      </c>
      <c r="I62" s="280">
        <v>1373.4166666666665</v>
      </c>
      <c r="J62" s="280">
        <v>1395.383333333333</v>
      </c>
      <c r="K62" s="278">
        <v>1351.45</v>
      </c>
      <c r="L62" s="278">
        <v>1312.15</v>
      </c>
      <c r="M62" s="278">
        <v>7.4462900000000003</v>
      </c>
    </row>
    <row r="63" spans="1:13">
      <c r="A63" s="302">
        <v>54</v>
      </c>
      <c r="B63" s="278" t="s">
        <v>87</v>
      </c>
      <c r="C63" s="278">
        <v>362.3</v>
      </c>
      <c r="D63" s="280">
        <v>365.56666666666661</v>
      </c>
      <c r="E63" s="280">
        <v>356.13333333333321</v>
      </c>
      <c r="F63" s="280">
        <v>349.96666666666658</v>
      </c>
      <c r="G63" s="280">
        <v>340.53333333333319</v>
      </c>
      <c r="H63" s="280">
        <v>371.73333333333323</v>
      </c>
      <c r="I63" s="280">
        <v>381.16666666666663</v>
      </c>
      <c r="J63" s="280">
        <v>387.33333333333326</v>
      </c>
      <c r="K63" s="278">
        <v>375</v>
      </c>
      <c r="L63" s="278">
        <v>359.4</v>
      </c>
      <c r="M63" s="278">
        <v>12.66342</v>
      </c>
    </row>
    <row r="64" spans="1:13">
      <c r="A64" s="302">
        <v>55</v>
      </c>
      <c r="B64" s="278" t="s">
        <v>237</v>
      </c>
      <c r="C64" s="278">
        <v>603.5</v>
      </c>
      <c r="D64" s="280">
        <v>607.13333333333333</v>
      </c>
      <c r="E64" s="280">
        <v>596.86666666666667</v>
      </c>
      <c r="F64" s="280">
        <v>590.23333333333335</v>
      </c>
      <c r="G64" s="280">
        <v>579.9666666666667</v>
      </c>
      <c r="H64" s="280">
        <v>613.76666666666665</v>
      </c>
      <c r="I64" s="280">
        <v>624.0333333333333</v>
      </c>
      <c r="J64" s="280">
        <v>630.66666666666663</v>
      </c>
      <c r="K64" s="278">
        <v>617.4</v>
      </c>
      <c r="L64" s="278">
        <v>600.5</v>
      </c>
      <c r="M64" s="278">
        <v>1.20865</v>
      </c>
    </row>
    <row r="65" spans="1:13">
      <c r="A65" s="302">
        <v>56</v>
      </c>
      <c r="B65" s="278" t="s">
        <v>238</v>
      </c>
      <c r="C65" s="278">
        <v>216.35</v>
      </c>
      <c r="D65" s="280">
        <v>214.76666666666665</v>
      </c>
      <c r="E65" s="280">
        <v>211.7833333333333</v>
      </c>
      <c r="F65" s="280">
        <v>207.21666666666664</v>
      </c>
      <c r="G65" s="280">
        <v>204.23333333333329</v>
      </c>
      <c r="H65" s="280">
        <v>219.33333333333331</v>
      </c>
      <c r="I65" s="280">
        <v>222.31666666666666</v>
      </c>
      <c r="J65" s="280">
        <v>226.88333333333333</v>
      </c>
      <c r="K65" s="278">
        <v>217.75</v>
      </c>
      <c r="L65" s="278">
        <v>210.2</v>
      </c>
      <c r="M65" s="278">
        <v>5.7535800000000004</v>
      </c>
    </row>
    <row r="66" spans="1:13">
      <c r="A66" s="302">
        <v>57</v>
      </c>
      <c r="B66" s="278" t="s">
        <v>88</v>
      </c>
      <c r="C66" s="278">
        <v>354.35</v>
      </c>
      <c r="D66" s="280">
        <v>356.3</v>
      </c>
      <c r="E66" s="280">
        <v>345.1</v>
      </c>
      <c r="F66" s="280">
        <v>335.85</v>
      </c>
      <c r="G66" s="280">
        <v>324.65000000000003</v>
      </c>
      <c r="H66" s="280">
        <v>365.55</v>
      </c>
      <c r="I66" s="280">
        <v>376.74999999999994</v>
      </c>
      <c r="J66" s="280">
        <v>386</v>
      </c>
      <c r="K66" s="278">
        <v>367.5</v>
      </c>
      <c r="L66" s="278">
        <v>347.05</v>
      </c>
      <c r="M66" s="278">
        <v>21.906669999999998</v>
      </c>
    </row>
    <row r="67" spans="1:13">
      <c r="A67" s="302">
        <v>58</v>
      </c>
      <c r="B67" s="278" t="s">
        <v>94</v>
      </c>
      <c r="C67" s="278">
        <v>136.94999999999999</v>
      </c>
      <c r="D67" s="280">
        <v>134.98333333333332</v>
      </c>
      <c r="E67" s="280">
        <v>132.11666666666665</v>
      </c>
      <c r="F67" s="280">
        <v>127.28333333333333</v>
      </c>
      <c r="G67" s="280">
        <v>124.41666666666666</v>
      </c>
      <c r="H67" s="280">
        <v>139.81666666666663</v>
      </c>
      <c r="I67" s="280">
        <v>142.68333333333331</v>
      </c>
      <c r="J67" s="280">
        <v>147.51666666666662</v>
      </c>
      <c r="K67" s="278">
        <v>137.85</v>
      </c>
      <c r="L67" s="278">
        <v>130.15</v>
      </c>
      <c r="M67" s="278">
        <v>77.089410000000001</v>
      </c>
    </row>
    <row r="68" spans="1:13">
      <c r="A68" s="302">
        <v>59</v>
      </c>
      <c r="B68" s="278" t="s">
        <v>89</v>
      </c>
      <c r="C68" s="278">
        <v>443.15</v>
      </c>
      <c r="D68" s="280">
        <v>444.7</v>
      </c>
      <c r="E68" s="280">
        <v>437.65</v>
      </c>
      <c r="F68" s="280">
        <v>432.15</v>
      </c>
      <c r="G68" s="280">
        <v>425.09999999999997</v>
      </c>
      <c r="H68" s="280">
        <v>450.2</v>
      </c>
      <c r="I68" s="280">
        <v>457.25000000000006</v>
      </c>
      <c r="J68" s="280">
        <v>462.75</v>
      </c>
      <c r="K68" s="278">
        <v>451.75</v>
      </c>
      <c r="L68" s="278">
        <v>439.2</v>
      </c>
      <c r="M68" s="278">
        <v>24.659759999999999</v>
      </c>
    </row>
    <row r="69" spans="1:13">
      <c r="A69" s="302">
        <v>60</v>
      </c>
      <c r="B69" s="278" t="s">
        <v>239</v>
      </c>
      <c r="C69" s="278">
        <v>505.75</v>
      </c>
      <c r="D69" s="280">
        <v>504.2</v>
      </c>
      <c r="E69" s="280">
        <v>498.7</v>
      </c>
      <c r="F69" s="280">
        <v>491.65</v>
      </c>
      <c r="G69" s="280">
        <v>486.15</v>
      </c>
      <c r="H69" s="280">
        <v>511.25</v>
      </c>
      <c r="I69" s="280">
        <v>516.75</v>
      </c>
      <c r="J69" s="280">
        <v>523.79999999999995</v>
      </c>
      <c r="K69" s="278">
        <v>509.7</v>
      </c>
      <c r="L69" s="278">
        <v>497.15</v>
      </c>
      <c r="M69" s="278">
        <v>2.6782900000000001</v>
      </c>
    </row>
    <row r="70" spans="1:13">
      <c r="A70" s="302">
        <v>61</v>
      </c>
      <c r="B70" s="278" t="s">
        <v>92</v>
      </c>
      <c r="C70" s="278">
        <v>2363.5500000000002</v>
      </c>
      <c r="D70" s="280">
        <v>2346.9833333333331</v>
      </c>
      <c r="E70" s="280">
        <v>2319.6166666666663</v>
      </c>
      <c r="F70" s="280">
        <v>2275.6833333333334</v>
      </c>
      <c r="G70" s="280">
        <v>2248.3166666666666</v>
      </c>
      <c r="H70" s="280">
        <v>2390.9166666666661</v>
      </c>
      <c r="I70" s="280">
        <v>2418.2833333333328</v>
      </c>
      <c r="J70" s="280">
        <v>2462.2166666666658</v>
      </c>
      <c r="K70" s="278">
        <v>2374.35</v>
      </c>
      <c r="L70" s="278">
        <v>2303.0500000000002</v>
      </c>
      <c r="M70" s="278">
        <v>6.7661800000000003</v>
      </c>
    </row>
    <row r="71" spans="1:13">
      <c r="A71" s="302">
        <v>62</v>
      </c>
      <c r="B71" s="278" t="s">
        <v>95</v>
      </c>
      <c r="C71" s="278">
        <v>3773.4</v>
      </c>
      <c r="D71" s="280">
        <v>3814.0499999999997</v>
      </c>
      <c r="E71" s="280">
        <v>3718.4999999999995</v>
      </c>
      <c r="F71" s="280">
        <v>3663.6</v>
      </c>
      <c r="G71" s="280">
        <v>3568.0499999999997</v>
      </c>
      <c r="H71" s="280">
        <v>3868.9499999999994</v>
      </c>
      <c r="I71" s="280">
        <v>3964.4999999999995</v>
      </c>
      <c r="J71" s="280">
        <v>4019.3999999999992</v>
      </c>
      <c r="K71" s="278">
        <v>3909.6</v>
      </c>
      <c r="L71" s="278">
        <v>3759.15</v>
      </c>
      <c r="M71" s="278">
        <v>10.78501</v>
      </c>
    </row>
    <row r="72" spans="1:13">
      <c r="A72" s="302">
        <v>63</v>
      </c>
      <c r="B72" s="278" t="s">
        <v>240</v>
      </c>
      <c r="C72" s="278">
        <v>42.15</v>
      </c>
      <c r="D72" s="280">
        <v>40.85</v>
      </c>
      <c r="E72" s="280">
        <v>39.550000000000004</v>
      </c>
      <c r="F72" s="280">
        <v>36.950000000000003</v>
      </c>
      <c r="G72" s="280">
        <v>35.650000000000006</v>
      </c>
      <c r="H72" s="280">
        <v>43.45</v>
      </c>
      <c r="I72" s="280">
        <v>44.75</v>
      </c>
      <c r="J72" s="280">
        <v>47.35</v>
      </c>
      <c r="K72" s="278">
        <v>42.15</v>
      </c>
      <c r="L72" s="278">
        <v>38.25</v>
      </c>
      <c r="M72" s="278">
        <v>33.81082</v>
      </c>
    </row>
    <row r="73" spans="1:13">
      <c r="A73" s="302">
        <v>64</v>
      </c>
      <c r="B73" s="278" t="s">
        <v>96</v>
      </c>
      <c r="C73" s="278">
        <v>14167.05</v>
      </c>
      <c r="D73" s="280">
        <v>14075.166666666666</v>
      </c>
      <c r="E73" s="280">
        <v>13880.883333333331</v>
      </c>
      <c r="F73" s="280">
        <v>13594.716666666665</v>
      </c>
      <c r="G73" s="280">
        <v>13400.433333333331</v>
      </c>
      <c r="H73" s="280">
        <v>14361.333333333332</v>
      </c>
      <c r="I73" s="280">
        <v>14555.616666666669</v>
      </c>
      <c r="J73" s="280">
        <v>14841.783333333333</v>
      </c>
      <c r="K73" s="278">
        <v>14269.45</v>
      </c>
      <c r="L73" s="278">
        <v>13789</v>
      </c>
      <c r="M73" s="278">
        <v>1.47905</v>
      </c>
    </row>
    <row r="74" spans="1:13">
      <c r="A74" s="302">
        <v>65</v>
      </c>
      <c r="B74" s="278" t="s">
        <v>241</v>
      </c>
      <c r="C74" s="278">
        <v>182.25</v>
      </c>
      <c r="D74" s="280">
        <v>181.91666666666666</v>
      </c>
      <c r="E74" s="280">
        <v>175.83333333333331</v>
      </c>
      <c r="F74" s="280">
        <v>169.41666666666666</v>
      </c>
      <c r="G74" s="280">
        <v>163.33333333333331</v>
      </c>
      <c r="H74" s="280">
        <v>188.33333333333331</v>
      </c>
      <c r="I74" s="280">
        <v>194.41666666666663</v>
      </c>
      <c r="J74" s="280">
        <v>200.83333333333331</v>
      </c>
      <c r="K74" s="278">
        <v>188</v>
      </c>
      <c r="L74" s="278">
        <v>175.5</v>
      </c>
      <c r="M74" s="278">
        <v>4.5083200000000003</v>
      </c>
    </row>
    <row r="75" spans="1:13">
      <c r="A75" s="302">
        <v>66</v>
      </c>
      <c r="B75" s="278" t="s">
        <v>242</v>
      </c>
      <c r="C75" s="278">
        <v>625.29999999999995</v>
      </c>
      <c r="D75" s="280">
        <v>627.54999999999995</v>
      </c>
      <c r="E75" s="280">
        <v>615.44999999999993</v>
      </c>
      <c r="F75" s="280">
        <v>605.6</v>
      </c>
      <c r="G75" s="280">
        <v>593.5</v>
      </c>
      <c r="H75" s="280">
        <v>637.39999999999986</v>
      </c>
      <c r="I75" s="280">
        <v>649.49999999999977</v>
      </c>
      <c r="J75" s="280">
        <v>659.3499999999998</v>
      </c>
      <c r="K75" s="278">
        <v>639.65</v>
      </c>
      <c r="L75" s="278">
        <v>617.70000000000005</v>
      </c>
      <c r="M75" s="278">
        <v>1.51078</v>
      </c>
    </row>
    <row r="76" spans="1:13">
      <c r="A76" s="302">
        <v>67</v>
      </c>
      <c r="B76" s="278" t="s">
        <v>243</v>
      </c>
      <c r="C76" s="278">
        <v>59.85</v>
      </c>
      <c r="D76" s="280">
        <v>60.583333333333336</v>
      </c>
      <c r="E76" s="280">
        <v>58.766666666666673</v>
      </c>
      <c r="F76" s="280">
        <v>57.683333333333337</v>
      </c>
      <c r="G76" s="280">
        <v>55.866666666666674</v>
      </c>
      <c r="H76" s="280">
        <v>61.666666666666671</v>
      </c>
      <c r="I76" s="280">
        <v>63.483333333333334</v>
      </c>
      <c r="J76" s="280">
        <v>64.566666666666663</v>
      </c>
      <c r="K76" s="278">
        <v>62.4</v>
      </c>
      <c r="L76" s="278">
        <v>59.5</v>
      </c>
      <c r="M76" s="278">
        <v>5.9499300000000002</v>
      </c>
    </row>
    <row r="77" spans="1:13">
      <c r="A77" s="302">
        <v>68</v>
      </c>
      <c r="B77" s="278" t="s">
        <v>98</v>
      </c>
      <c r="C77" s="278">
        <v>765.15</v>
      </c>
      <c r="D77" s="280">
        <v>757</v>
      </c>
      <c r="E77" s="280">
        <v>744.55</v>
      </c>
      <c r="F77" s="280">
        <v>723.94999999999993</v>
      </c>
      <c r="G77" s="280">
        <v>711.49999999999989</v>
      </c>
      <c r="H77" s="280">
        <v>777.6</v>
      </c>
      <c r="I77" s="280">
        <v>790.05000000000007</v>
      </c>
      <c r="J77" s="280">
        <v>810.65000000000009</v>
      </c>
      <c r="K77" s="278">
        <v>769.45</v>
      </c>
      <c r="L77" s="278">
        <v>736.4</v>
      </c>
      <c r="M77" s="278">
        <v>25.96808</v>
      </c>
    </row>
    <row r="78" spans="1:13">
      <c r="A78" s="302">
        <v>69</v>
      </c>
      <c r="B78" s="278" t="s">
        <v>99</v>
      </c>
      <c r="C78" s="278">
        <v>152.35</v>
      </c>
      <c r="D78" s="280">
        <v>150.64999999999998</v>
      </c>
      <c r="E78" s="280">
        <v>147.34999999999997</v>
      </c>
      <c r="F78" s="280">
        <v>142.35</v>
      </c>
      <c r="G78" s="280">
        <v>139.04999999999998</v>
      </c>
      <c r="H78" s="280">
        <v>155.64999999999995</v>
      </c>
      <c r="I78" s="280">
        <v>158.94999999999996</v>
      </c>
      <c r="J78" s="280">
        <v>163.94999999999993</v>
      </c>
      <c r="K78" s="278">
        <v>153.94999999999999</v>
      </c>
      <c r="L78" s="278">
        <v>145.65</v>
      </c>
      <c r="M78" s="278">
        <v>47.560420000000001</v>
      </c>
    </row>
    <row r="79" spans="1:13">
      <c r="A79" s="302">
        <v>70</v>
      </c>
      <c r="B79" s="278" t="s">
        <v>100</v>
      </c>
      <c r="C79" s="278">
        <v>41.45</v>
      </c>
      <c r="D79" s="280">
        <v>41.43333333333333</v>
      </c>
      <c r="E79" s="280">
        <v>40.316666666666663</v>
      </c>
      <c r="F79" s="280">
        <v>39.18333333333333</v>
      </c>
      <c r="G79" s="280">
        <v>38.066666666666663</v>
      </c>
      <c r="H79" s="280">
        <v>42.566666666666663</v>
      </c>
      <c r="I79" s="280">
        <v>43.683333333333323</v>
      </c>
      <c r="J79" s="280">
        <v>44.816666666666663</v>
      </c>
      <c r="K79" s="278">
        <v>42.55</v>
      </c>
      <c r="L79" s="278">
        <v>40.299999999999997</v>
      </c>
      <c r="M79" s="278">
        <v>367.07578999999998</v>
      </c>
    </row>
    <row r="80" spans="1:13">
      <c r="A80" s="302">
        <v>71</v>
      </c>
      <c r="B80" s="278" t="s">
        <v>371</v>
      </c>
      <c r="C80" s="278">
        <v>120.2</v>
      </c>
      <c r="D80" s="280">
        <v>121.41666666666667</v>
      </c>
      <c r="E80" s="280">
        <v>118.63333333333334</v>
      </c>
      <c r="F80" s="280">
        <v>117.06666666666666</v>
      </c>
      <c r="G80" s="280">
        <v>114.28333333333333</v>
      </c>
      <c r="H80" s="280">
        <v>122.98333333333335</v>
      </c>
      <c r="I80" s="280">
        <v>125.76666666666668</v>
      </c>
      <c r="J80" s="280">
        <v>127.33333333333336</v>
      </c>
      <c r="K80" s="278">
        <v>124.2</v>
      </c>
      <c r="L80" s="278">
        <v>119.85</v>
      </c>
      <c r="M80" s="278">
        <v>6.4466799999999997</v>
      </c>
    </row>
    <row r="81" spans="1:13">
      <c r="A81" s="302">
        <v>72</v>
      </c>
      <c r="B81" s="278" t="s">
        <v>244</v>
      </c>
      <c r="C81" s="278">
        <v>8.5</v>
      </c>
      <c r="D81" s="280">
        <v>8.5</v>
      </c>
      <c r="E81" s="280">
        <v>8.5</v>
      </c>
      <c r="F81" s="280">
        <v>8.5</v>
      </c>
      <c r="G81" s="280">
        <v>8.5</v>
      </c>
      <c r="H81" s="280">
        <v>8.5</v>
      </c>
      <c r="I81" s="280">
        <v>8.5</v>
      </c>
      <c r="J81" s="280">
        <v>8.5</v>
      </c>
      <c r="K81" s="278">
        <v>8.5</v>
      </c>
      <c r="L81" s="278">
        <v>8.5</v>
      </c>
      <c r="M81" s="278">
        <v>6.4348000000000001</v>
      </c>
    </row>
    <row r="82" spans="1:13">
      <c r="A82" s="302">
        <v>73</v>
      </c>
      <c r="B82" s="278" t="s">
        <v>245</v>
      </c>
      <c r="C82" s="278">
        <v>81.900000000000006</v>
      </c>
      <c r="D82" s="280">
        <v>82.266666666666666</v>
      </c>
      <c r="E82" s="280">
        <v>79.583333333333329</v>
      </c>
      <c r="F82" s="280">
        <v>77.266666666666666</v>
      </c>
      <c r="G82" s="280">
        <v>74.583333333333329</v>
      </c>
      <c r="H82" s="280">
        <v>84.583333333333329</v>
      </c>
      <c r="I82" s="280">
        <v>87.266666666666666</v>
      </c>
      <c r="J82" s="280">
        <v>89.583333333333329</v>
      </c>
      <c r="K82" s="278">
        <v>84.95</v>
      </c>
      <c r="L82" s="278">
        <v>79.95</v>
      </c>
      <c r="M82" s="278">
        <v>18.0717</v>
      </c>
    </row>
    <row r="83" spans="1:13">
      <c r="A83" s="302">
        <v>74</v>
      </c>
      <c r="B83" s="278" t="s">
        <v>101</v>
      </c>
      <c r="C83" s="278">
        <v>88.7</v>
      </c>
      <c r="D83" s="280">
        <v>90.350000000000009</v>
      </c>
      <c r="E83" s="280">
        <v>86.600000000000023</v>
      </c>
      <c r="F83" s="280">
        <v>84.500000000000014</v>
      </c>
      <c r="G83" s="280">
        <v>80.750000000000028</v>
      </c>
      <c r="H83" s="280">
        <v>92.450000000000017</v>
      </c>
      <c r="I83" s="280">
        <v>96.199999999999989</v>
      </c>
      <c r="J83" s="280">
        <v>98.300000000000011</v>
      </c>
      <c r="K83" s="278">
        <v>94.1</v>
      </c>
      <c r="L83" s="278">
        <v>88.25</v>
      </c>
      <c r="M83" s="278">
        <v>141.6277</v>
      </c>
    </row>
    <row r="84" spans="1:13">
      <c r="A84" s="302">
        <v>75</v>
      </c>
      <c r="B84" s="278" t="s">
        <v>104</v>
      </c>
      <c r="C84" s="278">
        <v>17.7</v>
      </c>
      <c r="D84" s="280">
        <v>17.716666666666665</v>
      </c>
      <c r="E84" s="280">
        <v>17.483333333333331</v>
      </c>
      <c r="F84" s="280">
        <v>17.266666666666666</v>
      </c>
      <c r="G84" s="280">
        <v>17.033333333333331</v>
      </c>
      <c r="H84" s="280">
        <v>17.93333333333333</v>
      </c>
      <c r="I84" s="280">
        <v>18.166666666666664</v>
      </c>
      <c r="J84" s="280">
        <v>18.383333333333329</v>
      </c>
      <c r="K84" s="278">
        <v>17.95</v>
      </c>
      <c r="L84" s="278">
        <v>17.5</v>
      </c>
      <c r="M84" s="278">
        <v>97.853219999999993</v>
      </c>
    </row>
    <row r="85" spans="1:13">
      <c r="A85" s="302">
        <v>76</v>
      </c>
      <c r="B85" s="278" t="s">
        <v>246</v>
      </c>
      <c r="C85" s="278">
        <v>135.69999999999999</v>
      </c>
      <c r="D85" s="280">
        <v>133.13333333333335</v>
      </c>
      <c r="E85" s="280">
        <v>129.6166666666667</v>
      </c>
      <c r="F85" s="280">
        <v>123.53333333333335</v>
      </c>
      <c r="G85" s="280">
        <v>120.01666666666669</v>
      </c>
      <c r="H85" s="280">
        <v>139.2166666666667</v>
      </c>
      <c r="I85" s="280">
        <v>142.73333333333335</v>
      </c>
      <c r="J85" s="280">
        <v>148.81666666666672</v>
      </c>
      <c r="K85" s="278">
        <v>136.65</v>
      </c>
      <c r="L85" s="278">
        <v>127.05</v>
      </c>
      <c r="M85" s="278">
        <v>1.6408499999999999</v>
      </c>
    </row>
    <row r="86" spans="1:13">
      <c r="A86" s="302">
        <v>77</v>
      </c>
      <c r="B86" s="278" t="s">
        <v>102</v>
      </c>
      <c r="C86" s="278">
        <v>332.15</v>
      </c>
      <c r="D86" s="280">
        <v>334.88333333333327</v>
      </c>
      <c r="E86" s="280">
        <v>326.81666666666655</v>
      </c>
      <c r="F86" s="280">
        <v>321.48333333333329</v>
      </c>
      <c r="G86" s="280">
        <v>313.41666666666657</v>
      </c>
      <c r="H86" s="280">
        <v>340.21666666666653</v>
      </c>
      <c r="I86" s="280">
        <v>348.28333333333325</v>
      </c>
      <c r="J86" s="280">
        <v>353.6166666666665</v>
      </c>
      <c r="K86" s="278">
        <v>342.95</v>
      </c>
      <c r="L86" s="278">
        <v>329.55</v>
      </c>
      <c r="M86" s="278">
        <v>31.4754</v>
      </c>
    </row>
    <row r="87" spans="1:13">
      <c r="A87" s="302">
        <v>78</v>
      </c>
      <c r="B87" s="278" t="s">
        <v>247</v>
      </c>
      <c r="C87" s="278">
        <v>387</v>
      </c>
      <c r="D87" s="280">
        <v>390.16666666666669</v>
      </c>
      <c r="E87" s="280">
        <v>375.33333333333337</v>
      </c>
      <c r="F87" s="280">
        <v>363.66666666666669</v>
      </c>
      <c r="G87" s="280">
        <v>348.83333333333337</v>
      </c>
      <c r="H87" s="280">
        <v>401.83333333333337</v>
      </c>
      <c r="I87" s="280">
        <v>416.66666666666674</v>
      </c>
      <c r="J87" s="280">
        <v>428.33333333333337</v>
      </c>
      <c r="K87" s="278">
        <v>405</v>
      </c>
      <c r="L87" s="278">
        <v>378.5</v>
      </c>
      <c r="M87" s="278">
        <v>3.4723000000000002</v>
      </c>
    </row>
    <row r="88" spans="1:13">
      <c r="A88" s="302">
        <v>79</v>
      </c>
      <c r="B88" s="278" t="s">
        <v>105</v>
      </c>
      <c r="C88" s="278">
        <v>517.85</v>
      </c>
      <c r="D88" s="280">
        <v>517.51666666666677</v>
      </c>
      <c r="E88" s="280">
        <v>510.33333333333348</v>
      </c>
      <c r="F88" s="280">
        <v>502.81666666666672</v>
      </c>
      <c r="G88" s="280">
        <v>495.63333333333344</v>
      </c>
      <c r="H88" s="280">
        <v>525.03333333333353</v>
      </c>
      <c r="I88" s="280">
        <v>532.2166666666667</v>
      </c>
      <c r="J88" s="280">
        <v>539.73333333333358</v>
      </c>
      <c r="K88" s="278">
        <v>524.70000000000005</v>
      </c>
      <c r="L88" s="278">
        <v>510</v>
      </c>
      <c r="M88" s="278">
        <v>20.224160000000001</v>
      </c>
    </row>
    <row r="89" spans="1:13">
      <c r="A89" s="302">
        <v>80</v>
      </c>
      <c r="B89" s="278" t="s">
        <v>248</v>
      </c>
      <c r="C89" s="278">
        <v>252.9</v>
      </c>
      <c r="D89" s="280">
        <v>253.15</v>
      </c>
      <c r="E89" s="280">
        <v>249.8</v>
      </c>
      <c r="F89" s="280">
        <v>246.70000000000002</v>
      </c>
      <c r="G89" s="280">
        <v>243.35000000000002</v>
      </c>
      <c r="H89" s="280">
        <v>256.25</v>
      </c>
      <c r="I89" s="280">
        <v>259.59999999999997</v>
      </c>
      <c r="J89" s="280">
        <v>262.7</v>
      </c>
      <c r="K89" s="278">
        <v>256.5</v>
      </c>
      <c r="L89" s="278">
        <v>250.05</v>
      </c>
      <c r="M89" s="278">
        <v>1.6528799999999999</v>
      </c>
    </row>
    <row r="90" spans="1:13">
      <c r="A90" s="302">
        <v>81</v>
      </c>
      <c r="B90" s="278" t="s">
        <v>249</v>
      </c>
      <c r="C90" s="278">
        <v>621.20000000000005</v>
      </c>
      <c r="D90" s="280">
        <v>618.73333333333335</v>
      </c>
      <c r="E90" s="280">
        <v>612.4666666666667</v>
      </c>
      <c r="F90" s="280">
        <v>603.73333333333335</v>
      </c>
      <c r="G90" s="280">
        <v>597.4666666666667</v>
      </c>
      <c r="H90" s="280">
        <v>627.4666666666667</v>
      </c>
      <c r="I90" s="280">
        <v>633.73333333333335</v>
      </c>
      <c r="J90" s="280">
        <v>642.4666666666667</v>
      </c>
      <c r="K90" s="278">
        <v>625</v>
      </c>
      <c r="L90" s="278">
        <v>610</v>
      </c>
      <c r="M90" s="278">
        <v>5.1590199999999999</v>
      </c>
    </row>
    <row r="91" spans="1:13">
      <c r="A91" s="302">
        <v>82</v>
      </c>
      <c r="B91" s="278" t="s">
        <v>250</v>
      </c>
      <c r="C91" s="278">
        <v>179.05</v>
      </c>
      <c r="D91" s="280">
        <v>178.6</v>
      </c>
      <c r="E91" s="280">
        <v>174.95</v>
      </c>
      <c r="F91" s="280">
        <v>170.85</v>
      </c>
      <c r="G91" s="280">
        <v>167.2</v>
      </c>
      <c r="H91" s="280">
        <v>182.7</v>
      </c>
      <c r="I91" s="280">
        <v>186.35000000000002</v>
      </c>
      <c r="J91" s="280">
        <v>190.45</v>
      </c>
      <c r="K91" s="278">
        <v>182.25</v>
      </c>
      <c r="L91" s="278">
        <v>174.5</v>
      </c>
      <c r="M91" s="278">
        <v>3.6951700000000001</v>
      </c>
    </row>
    <row r="92" spans="1:13">
      <c r="A92" s="302">
        <v>83</v>
      </c>
      <c r="B92" s="278" t="s">
        <v>106</v>
      </c>
      <c r="C92" s="278">
        <v>517.95000000000005</v>
      </c>
      <c r="D92" s="280">
        <v>510.35000000000008</v>
      </c>
      <c r="E92" s="280">
        <v>499.70000000000016</v>
      </c>
      <c r="F92" s="280">
        <v>481.4500000000001</v>
      </c>
      <c r="G92" s="280">
        <v>470.80000000000018</v>
      </c>
      <c r="H92" s="280">
        <v>528.60000000000014</v>
      </c>
      <c r="I92" s="280">
        <v>539.25000000000011</v>
      </c>
      <c r="J92" s="280">
        <v>557.50000000000011</v>
      </c>
      <c r="K92" s="278">
        <v>521</v>
      </c>
      <c r="L92" s="278">
        <v>492.1</v>
      </c>
      <c r="M92" s="278">
        <v>31.105560000000001</v>
      </c>
    </row>
    <row r="93" spans="1:13">
      <c r="A93" s="302">
        <v>84</v>
      </c>
      <c r="B93" s="278" t="s">
        <v>251</v>
      </c>
      <c r="C93" s="278">
        <v>189.05</v>
      </c>
      <c r="D93" s="280">
        <v>189</v>
      </c>
      <c r="E93" s="280">
        <v>187.05</v>
      </c>
      <c r="F93" s="280">
        <v>185.05</v>
      </c>
      <c r="G93" s="280">
        <v>183.10000000000002</v>
      </c>
      <c r="H93" s="280">
        <v>191</v>
      </c>
      <c r="I93" s="280">
        <v>192.95</v>
      </c>
      <c r="J93" s="280">
        <v>194.95</v>
      </c>
      <c r="K93" s="278">
        <v>190.95</v>
      </c>
      <c r="L93" s="278">
        <v>187</v>
      </c>
      <c r="M93" s="278">
        <v>3.4398200000000001</v>
      </c>
    </row>
    <row r="94" spans="1:13">
      <c r="A94" s="302">
        <v>85</v>
      </c>
      <c r="B94" s="278" t="s">
        <v>252</v>
      </c>
      <c r="C94" s="278">
        <v>739.1</v>
      </c>
      <c r="D94" s="280">
        <v>741.90000000000009</v>
      </c>
      <c r="E94" s="280">
        <v>722.85000000000014</v>
      </c>
      <c r="F94" s="280">
        <v>706.6</v>
      </c>
      <c r="G94" s="280">
        <v>687.55000000000007</v>
      </c>
      <c r="H94" s="280">
        <v>758.1500000000002</v>
      </c>
      <c r="I94" s="280">
        <v>777.20000000000016</v>
      </c>
      <c r="J94" s="280">
        <v>793.45000000000027</v>
      </c>
      <c r="K94" s="278">
        <v>760.95</v>
      </c>
      <c r="L94" s="278">
        <v>725.65</v>
      </c>
      <c r="M94" s="278">
        <v>0.99151</v>
      </c>
    </row>
    <row r="95" spans="1:13">
      <c r="A95" s="302">
        <v>86</v>
      </c>
      <c r="B95" s="278" t="s">
        <v>109</v>
      </c>
      <c r="C95" s="278">
        <v>527.4</v>
      </c>
      <c r="D95" s="280">
        <v>529.13333333333333</v>
      </c>
      <c r="E95" s="280">
        <v>518.26666666666665</v>
      </c>
      <c r="F95" s="280">
        <v>509.13333333333333</v>
      </c>
      <c r="G95" s="280">
        <v>498.26666666666665</v>
      </c>
      <c r="H95" s="280">
        <v>538.26666666666665</v>
      </c>
      <c r="I95" s="280">
        <v>549.13333333333321</v>
      </c>
      <c r="J95" s="280">
        <v>558.26666666666665</v>
      </c>
      <c r="K95" s="278">
        <v>540</v>
      </c>
      <c r="L95" s="278">
        <v>520</v>
      </c>
      <c r="M95" s="278">
        <v>64.400270000000006</v>
      </c>
    </row>
    <row r="96" spans="1:13">
      <c r="A96" s="302">
        <v>87</v>
      </c>
      <c r="B96" s="278" t="s">
        <v>253</v>
      </c>
      <c r="C96" s="278">
        <v>2532.85</v>
      </c>
      <c r="D96" s="280">
        <v>2522.2833333333333</v>
      </c>
      <c r="E96" s="280">
        <v>2484.6166666666668</v>
      </c>
      <c r="F96" s="280">
        <v>2436.3833333333337</v>
      </c>
      <c r="G96" s="280">
        <v>2398.7166666666672</v>
      </c>
      <c r="H96" s="280">
        <v>2570.5166666666664</v>
      </c>
      <c r="I96" s="280">
        <v>2608.1833333333334</v>
      </c>
      <c r="J96" s="280">
        <v>2656.4166666666661</v>
      </c>
      <c r="K96" s="278">
        <v>2559.9499999999998</v>
      </c>
      <c r="L96" s="278">
        <v>2474.0500000000002</v>
      </c>
      <c r="M96" s="278">
        <v>2.6896499999999999</v>
      </c>
    </row>
    <row r="97" spans="1:13">
      <c r="A97" s="302">
        <v>88</v>
      </c>
      <c r="B97" s="278" t="s">
        <v>111</v>
      </c>
      <c r="C97" s="278">
        <v>901.55</v>
      </c>
      <c r="D97" s="280">
        <v>894.01666666666654</v>
      </c>
      <c r="E97" s="280">
        <v>878.6333333333331</v>
      </c>
      <c r="F97" s="280">
        <v>855.71666666666658</v>
      </c>
      <c r="G97" s="280">
        <v>840.33333333333314</v>
      </c>
      <c r="H97" s="280">
        <v>916.93333333333305</v>
      </c>
      <c r="I97" s="280">
        <v>932.31666666666649</v>
      </c>
      <c r="J97" s="280">
        <v>955.23333333333301</v>
      </c>
      <c r="K97" s="278">
        <v>909.4</v>
      </c>
      <c r="L97" s="278">
        <v>871.1</v>
      </c>
      <c r="M97" s="278">
        <v>247.84324000000001</v>
      </c>
    </row>
    <row r="98" spans="1:13">
      <c r="A98" s="302">
        <v>89</v>
      </c>
      <c r="B98" s="278" t="s">
        <v>254</v>
      </c>
      <c r="C98" s="278">
        <v>526.79999999999995</v>
      </c>
      <c r="D98" s="280">
        <v>526.9</v>
      </c>
      <c r="E98" s="280">
        <v>517.19999999999993</v>
      </c>
      <c r="F98" s="280">
        <v>507.59999999999991</v>
      </c>
      <c r="G98" s="280">
        <v>497.89999999999986</v>
      </c>
      <c r="H98" s="280">
        <v>536.5</v>
      </c>
      <c r="I98" s="280">
        <v>546.20000000000005</v>
      </c>
      <c r="J98" s="280">
        <v>555.80000000000007</v>
      </c>
      <c r="K98" s="278">
        <v>536.6</v>
      </c>
      <c r="L98" s="278">
        <v>517.29999999999995</v>
      </c>
      <c r="M98" s="278">
        <v>36.933979999999998</v>
      </c>
    </row>
    <row r="99" spans="1:13">
      <c r="A99" s="302">
        <v>90</v>
      </c>
      <c r="B99" s="278" t="s">
        <v>107</v>
      </c>
      <c r="C99" s="278">
        <v>480.55</v>
      </c>
      <c r="D99" s="280">
        <v>479.18333333333334</v>
      </c>
      <c r="E99" s="280">
        <v>472.56666666666666</v>
      </c>
      <c r="F99" s="280">
        <v>464.58333333333331</v>
      </c>
      <c r="G99" s="280">
        <v>457.96666666666664</v>
      </c>
      <c r="H99" s="280">
        <v>487.16666666666669</v>
      </c>
      <c r="I99" s="280">
        <v>493.78333333333336</v>
      </c>
      <c r="J99" s="280">
        <v>501.76666666666671</v>
      </c>
      <c r="K99" s="278">
        <v>485.8</v>
      </c>
      <c r="L99" s="278">
        <v>471.2</v>
      </c>
      <c r="M99" s="278">
        <v>27.082439999999998</v>
      </c>
    </row>
    <row r="100" spans="1:13">
      <c r="A100" s="302">
        <v>91</v>
      </c>
      <c r="B100" s="278" t="s">
        <v>112</v>
      </c>
      <c r="C100" s="278">
        <v>2114.3000000000002</v>
      </c>
      <c r="D100" s="280">
        <v>2089.4333333333334</v>
      </c>
      <c r="E100" s="280">
        <v>2044.8666666666668</v>
      </c>
      <c r="F100" s="280">
        <v>1975.4333333333334</v>
      </c>
      <c r="G100" s="280">
        <v>1930.8666666666668</v>
      </c>
      <c r="H100" s="280">
        <v>2158.8666666666668</v>
      </c>
      <c r="I100" s="280">
        <v>2203.4333333333334</v>
      </c>
      <c r="J100" s="280">
        <v>2272.8666666666668</v>
      </c>
      <c r="K100" s="278">
        <v>2134</v>
      </c>
      <c r="L100" s="278">
        <v>2020</v>
      </c>
      <c r="M100" s="278">
        <v>29.199750000000002</v>
      </c>
    </row>
    <row r="101" spans="1:13">
      <c r="A101" s="302">
        <v>92</v>
      </c>
      <c r="B101" s="278" t="s">
        <v>113</v>
      </c>
      <c r="C101" s="278">
        <v>258.7</v>
      </c>
      <c r="D101" s="280">
        <v>256.73333333333335</v>
      </c>
      <c r="E101" s="280">
        <v>251.9666666666667</v>
      </c>
      <c r="F101" s="280">
        <v>245.23333333333335</v>
      </c>
      <c r="G101" s="280">
        <v>240.4666666666667</v>
      </c>
      <c r="H101" s="280">
        <v>263.4666666666667</v>
      </c>
      <c r="I101" s="280">
        <v>268.23333333333335</v>
      </c>
      <c r="J101" s="280">
        <v>274.9666666666667</v>
      </c>
      <c r="K101" s="278">
        <v>261.5</v>
      </c>
      <c r="L101" s="278">
        <v>250</v>
      </c>
      <c r="M101" s="278">
        <v>10.62898</v>
      </c>
    </row>
    <row r="102" spans="1:13">
      <c r="A102" s="302">
        <v>93</v>
      </c>
      <c r="B102" s="278" t="s">
        <v>115</v>
      </c>
      <c r="C102" s="278">
        <v>121.1</v>
      </c>
      <c r="D102" s="280">
        <v>119.91666666666667</v>
      </c>
      <c r="E102" s="280">
        <v>117.58333333333334</v>
      </c>
      <c r="F102" s="280">
        <v>114.06666666666668</v>
      </c>
      <c r="G102" s="280">
        <v>111.73333333333335</v>
      </c>
      <c r="H102" s="280">
        <v>123.43333333333334</v>
      </c>
      <c r="I102" s="280">
        <v>125.76666666666668</v>
      </c>
      <c r="J102" s="280">
        <v>129.28333333333333</v>
      </c>
      <c r="K102" s="278">
        <v>122.25</v>
      </c>
      <c r="L102" s="278">
        <v>116.4</v>
      </c>
      <c r="M102" s="278">
        <v>136.73763</v>
      </c>
    </row>
    <row r="103" spans="1:13">
      <c r="A103" s="302">
        <v>94</v>
      </c>
      <c r="B103" s="278" t="s">
        <v>116</v>
      </c>
      <c r="C103" s="278">
        <v>189.95</v>
      </c>
      <c r="D103" s="280">
        <v>190.66666666666666</v>
      </c>
      <c r="E103" s="280">
        <v>186.2833333333333</v>
      </c>
      <c r="F103" s="280">
        <v>182.61666666666665</v>
      </c>
      <c r="G103" s="280">
        <v>178.23333333333329</v>
      </c>
      <c r="H103" s="280">
        <v>194.33333333333331</v>
      </c>
      <c r="I103" s="280">
        <v>198.7166666666667</v>
      </c>
      <c r="J103" s="280">
        <v>202.38333333333333</v>
      </c>
      <c r="K103" s="278">
        <v>195.05</v>
      </c>
      <c r="L103" s="278">
        <v>187</v>
      </c>
      <c r="M103" s="278">
        <v>38.97833</v>
      </c>
    </row>
    <row r="104" spans="1:13">
      <c r="A104" s="302">
        <v>95</v>
      </c>
      <c r="B104" s="278" t="s">
        <v>117</v>
      </c>
      <c r="C104" s="278">
        <v>2011.55</v>
      </c>
      <c r="D104" s="280">
        <v>2008.1333333333332</v>
      </c>
      <c r="E104" s="280">
        <v>1988.4166666666665</v>
      </c>
      <c r="F104" s="280">
        <v>1965.2833333333333</v>
      </c>
      <c r="G104" s="280">
        <v>1945.5666666666666</v>
      </c>
      <c r="H104" s="280">
        <v>2031.2666666666664</v>
      </c>
      <c r="I104" s="280">
        <v>2050.9833333333331</v>
      </c>
      <c r="J104" s="280">
        <v>2074.1166666666663</v>
      </c>
      <c r="K104" s="278">
        <v>2027.85</v>
      </c>
      <c r="L104" s="278">
        <v>1985</v>
      </c>
      <c r="M104" s="278">
        <v>148.81259</v>
      </c>
    </row>
    <row r="105" spans="1:13">
      <c r="A105" s="302">
        <v>96</v>
      </c>
      <c r="B105" s="278" t="s">
        <v>255</v>
      </c>
      <c r="C105" s="278">
        <v>179.95</v>
      </c>
      <c r="D105" s="280">
        <v>180.5333333333333</v>
      </c>
      <c r="E105" s="280">
        <v>176.46666666666661</v>
      </c>
      <c r="F105" s="280">
        <v>172.98333333333332</v>
      </c>
      <c r="G105" s="280">
        <v>168.91666666666663</v>
      </c>
      <c r="H105" s="280">
        <v>184.01666666666659</v>
      </c>
      <c r="I105" s="280">
        <v>188.08333333333331</v>
      </c>
      <c r="J105" s="280">
        <v>191.56666666666658</v>
      </c>
      <c r="K105" s="278">
        <v>184.6</v>
      </c>
      <c r="L105" s="278">
        <v>177.05</v>
      </c>
      <c r="M105" s="278">
        <v>9.0223200000000006</v>
      </c>
    </row>
    <row r="106" spans="1:13">
      <c r="A106" s="302">
        <v>97</v>
      </c>
      <c r="B106" s="278" t="s">
        <v>256</v>
      </c>
      <c r="C106" s="278">
        <v>21.45</v>
      </c>
      <c r="D106" s="280">
        <v>21.3</v>
      </c>
      <c r="E106" s="280">
        <v>20.8</v>
      </c>
      <c r="F106" s="280">
        <v>20.149999999999999</v>
      </c>
      <c r="G106" s="280">
        <v>19.649999999999999</v>
      </c>
      <c r="H106" s="280">
        <v>21.950000000000003</v>
      </c>
      <c r="I106" s="280">
        <v>22.450000000000003</v>
      </c>
      <c r="J106" s="280">
        <v>23.100000000000005</v>
      </c>
      <c r="K106" s="278">
        <v>21.8</v>
      </c>
      <c r="L106" s="278">
        <v>20.65</v>
      </c>
      <c r="M106" s="278">
        <v>10.15766</v>
      </c>
    </row>
    <row r="107" spans="1:13">
      <c r="A107" s="302">
        <v>98</v>
      </c>
      <c r="B107" s="278" t="s">
        <v>110</v>
      </c>
      <c r="C107" s="278">
        <v>1674.1</v>
      </c>
      <c r="D107" s="280">
        <v>1648</v>
      </c>
      <c r="E107" s="280">
        <v>1613.2</v>
      </c>
      <c r="F107" s="280">
        <v>1552.3</v>
      </c>
      <c r="G107" s="280">
        <v>1517.5</v>
      </c>
      <c r="H107" s="280">
        <v>1708.9</v>
      </c>
      <c r="I107" s="280">
        <v>1743.7000000000003</v>
      </c>
      <c r="J107" s="280">
        <v>1804.6000000000001</v>
      </c>
      <c r="K107" s="278">
        <v>1682.8</v>
      </c>
      <c r="L107" s="278">
        <v>1587.1</v>
      </c>
      <c r="M107" s="278">
        <v>70.19332</v>
      </c>
    </row>
    <row r="108" spans="1:13">
      <c r="A108" s="302">
        <v>99</v>
      </c>
      <c r="B108" s="278" t="s">
        <v>119</v>
      </c>
      <c r="C108" s="278">
        <v>321.2</v>
      </c>
      <c r="D108" s="280">
        <v>317.86666666666662</v>
      </c>
      <c r="E108" s="280">
        <v>311.33333333333326</v>
      </c>
      <c r="F108" s="280">
        <v>301.46666666666664</v>
      </c>
      <c r="G108" s="280">
        <v>294.93333333333328</v>
      </c>
      <c r="H108" s="280">
        <v>327.73333333333323</v>
      </c>
      <c r="I108" s="280">
        <v>334.26666666666665</v>
      </c>
      <c r="J108" s="280">
        <v>344.13333333333321</v>
      </c>
      <c r="K108" s="278">
        <v>324.39999999999998</v>
      </c>
      <c r="L108" s="278">
        <v>308</v>
      </c>
      <c r="M108" s="278">
        <v>690.72371999999996</v>
      </c>
    </row>
    <row r="109" spans="1:13">
      <c r="A109" s="302">
        <v>100</v>
      </c>
      <c r="B109" s="278" t="s">
        <v>257</v>
      </c>
      <c r="C109" s="278">
        <v>1333.3</v>
      </c>
      <c r="D109" s="280">
        <v>1316.75</v>
      </c>
      <c r="E109" s="280">
        <v>1290.55</v>
      </c>
      <c r="F109" s="280">
        <v>1247.8</v>
      </c>
      <c r="G109" s="280">
        <v>1221.5999999999999</v>
      </c>
      <c r="H109" s="280">
        <v>1359.5</v>
      </c>
      <c r="I109" s="280">
        <v>1385.6999999999998</v>
      </c>
      <c r="J109" s="280">
        <v>1428.45</v>
      </c>
      <c r="K109" s="278">
        <v>1342.95</v>
      </c>
      <c r="L109" s="278">
        <v>1274</v>
      </c>
      <c r="M109" s="278">
        <v>6.8253500000000003</v>
      </c>
    </row>
    <row r="110" spans="1:13">
      <c r="A110" s="302">
        <v>101</v>
      </c>
      <c r="B110" s="278" t="s">
        <v>120</v>
      </c>
      <c r="C110" s="278">
        <v>399.15</v>
      </c>
      <c r="D110" s="280">
        <v>398.54999999999995</v>
      </c>
      <c r="E110" s="280">
        <v>391.64999999999992</v>
      </c>
      <c r="F110" s="280">
        <v>384.15</v>
      </c>
      <c r="G110" s="280">
        <v>377.24999999999994</v>
      </c>
      <c r="H110" s="280">
        <v>406.0499999999999</v>
      </c>
      <c r="I110" s="280">
        <v>412.95</v>
      </c>
      <c r="J110" s="280">
        <v>420.44999999999987</v>
      </c>
      <c r="K110" s="278">
        <v>405.45</v>
      </c>
      <c r="L110" s="278">
        <v>391.05</v>
      </c>
      <c r="M110" s="278">
        <v>19.681260000000002</v>
      </c>
    </row>
    <row r="111" spans="1:13">
      <c r="A111" s="302">
        <v>102</v>
      </c>
      <c r="B111" s="278" t="s">
        <v>258</v>
      </c>
      <c r="C111" s="278">
        <v>20.149999999999999</v>
      </c>
      <c r="D111" s="280">
        <v>19.966666666666665</v>
      </c>
      <c r="E111" s="280">
        <v>19.583333333333329</v>
      </c>
      <c r="F111" s="280">
        <v>19.016666666666662</v>
      </c>
      <c r="G111" s="280">
        <v>18.633333333333326</v>
      </c>
      <c r="H111" s="280">
        <v>20.533333333333331</v>
      </c>
      <c r="I111" s="280">
        <v>20.916666666666664</v>
      </c>
      <c r="J111" s="280">
        <v>21.483333333333334</v>
      </c>
      <c r="K111" s="278">
        <v>20.350000000000001</v>
      </c>
      <c r="L111" s="278">
        <v>19.399999999999999</v>
      </c>
      <c r="M111" s="278">
        <v>14.756069999999999</v>
      </c>
    </row>
    <row r="112" spans="1:13">
      <c r="A112" s="302">
        <v>103</v>
      </c>
      <c r="B112" s="278" t="s">
        <v>122</v>
      </c>
      <c r="C112" s="278">
        <v>20.2</v>
      </c>
      <c r="D112" s="280">
        <v>20.166666666666668</v>
      </c>
      <c r="E112" s="280">
        <v>19.883333333333336</v>
      </c>
      <c r="F112" s="280">
        <v>19.56666666666667</v>
      </c>
      <c r="G112" s="280">
        <v>19.283333333333339</v>
      </c>
      <c r="H112" s="280">
        <v>20.483333333333334</v>
      </c>
      <c r="I112" s="280">
        <v>20.766666666666666</v>
      </c>
      <c r="J112" s="280">
        <v>21.083333333333332</v>
      </c>
      <c r="K112" s="278">
        <v>20.45</v>
      </c>
      <c r="L112" s="278">
        <v>19.850000000000001</v>
      </c>
      <c r="M112" s="278">
        <v>219.08891</v>
      </c>
    </row>
    <row r="113" spans="1:13">
      <c r="A113" s="302">
        <v>104</v>
      </c>
      <c r="B113" s="278" t="s">
        <v>129</v>
      </c>
      <c r="C113" s="278">
        <v>165.05</v>
      </c>
      <c r="D113" s="280">
        <v>162.81666666666669</v>
      </c>
      <c r="E113" s="280">
        <v>159.73333333333338</v>
      </c>
      <c r="F113" s="280">
        <v>154.41666666666669</v>
      </c>
      <c r="G113" s="280">
        <v>151.33333333333337</v>
      </c>
      <c r="H113" s="280">
        <v>168.13333333333338</v>
      </c>
      <c r="I113" s="280">
        <v>171.2166666666667</v>
      </c>
      <c r="J113" s="280">
        <v>176.53333333333339</v>
      </c>
      <c r="K113" s="278">
        <v>165.9</v>
      </c>
      <c r="L113" s="278">
        <v>157.5</v>
      </c>
      <c r="M113" s="278">
        <v>213.87983</v>
      </c>
    </row>
    <row r="114" spans="1:13">
      <c r="A114" s="302">
        <v>105</v>
      </c>
      <c r="B114" s="278" t="s">
        <v>118</v>
      </c>
      <c r="C114" s="278">
        <v>119</v>
      </c>
      <c r="D114" s="280">
        <v>117.33333333333333</v>
      </c>
      <c r="E114" s="280">
        <v>114.36666666666666</v>
      </c>
      <c r="F114" s="280">
        <v>109.73333333333333</v>
      </c>
      <c r="G114" s="280">
        <v>106.76666666666667</v>
      </c>
      <c r="H114" s="280">
        <v>121.96666666666665</v>
      </c>
      <c r="I114" s="280">
        <v>124.93333333333332</v>
      </c>
      <c r="J114" s="280">
        <v>129.56666666666666</v>
      </c>
      <c r="K114" s="278">
        <v>120.3</v>
      </c>
      <c r="L114" s="278">
        <v>112.7</v>
      </c>
      <c r="M114" s="278">
        <v>216.14886000000001</v>
      </c>
    </row>
    <row r="115" spans="1:13">
      <c r="A115" s="302">
        <v>106</v>
      </c>
      <c r="B115" s="278" t="s">
        <v>259</v>
      </c>
      <c r="C115" s="278">
        <v>94.6</v>
      </c>
      <c r="D115" s="280">
        <v>95.899999999999991</v>
      </c>
      <c r="E115" s="280">
        <v>93.299999999999983</v>
      </c>
      <c r="F115" s="280">
        <v>91.999999999999986</v>
      </c>
      <c r="G115" s="280">
        <v>89.399999999999977</v>
      </c>
      <c r="H115" s="280">
        <v>97.199999999999989</v>
      </c>
      <c r="I115" s="280">
        <v>99.799999999999983</v>
      </c>
      <c r="J115" s="280">
        <v>101.1</v>
      </c>
      <c r="K115" s="278">
        <v>98.5</v>
      </c>
      <c r="L115" s="278">
        <v>94.6</v>
      </c>
      <c r="M115" s="278">
        <v>8.0796899999999994</v>
      </c>
    </row>
    <row r="116" spans="1:13">
      <c r="A116" s="302">
        <v>107</v>
      </c>
      <c r="B116" s="278" t="s">
        <v>260</v>
      </c>
      <c r="C116" s="278">
        <v>46.8</v>
      </c>
      <c r="D116" s="280">
        <v>46.233333333333327</v>
      </c>
      <c r="E116" s="280">
        <v>45.166666666666657</v>
      </c>
      <c r="F116" s="280">
        <v>43.533333333333331</v>
      </c>
      <c r="G116" s="280">
        <v>42.466666666666661</v>
      </c>
      <c r="H116" s="280">
        <v>47.866666666666653</v>
      </c>
      <c r="I116" s="280">
        <v>48.93333333333333</v>
      </c>
      <c r="J116" s="280">
        <v>50.566666666666649</v>
      </c>
      <c r="K116" s="278">
        <v>47.3</v>
      </c>
      <c r="L116" s="278">
        <v>44.6</v>
      </c>
      <c r="M116" s="278">
        <v>12.137499999999999</v>
      </c>
    </row>
    <row r="117" spans="1:13">
      <c r="A117" s="302">
        <v>108</v>
      </c>
      <c r="B117" s="278" t="s">
        <v>261</v>
      </c>
      <c r="C117" s="278">
        <v>64.900000000000006</v>
      </c>
      <c r="D117" s="280">
        <v>65.283333333333346</v>
      </c>
      <c r="E117" s="280">
        <v>64.116666666666688</v>
      </c>
      <c r="F117" s="280">
        <v>63.333333333333343</v>
      </c>
      <c r="G117" s="280">
        <v>62.166666666666686</v>
      </c>
      <c r="H117" s="280">
        <v>66.066666666666691</v>
      </c>
      <c r="I117" s="280">
        <v>67.233333333333348</v>
      </c>
      <c r="J117" s="280">
        <v>68.016666666666694</v>
      </c>
      <c r="K117" s="278">
        <v>66.45</v>
      </c>
      <c r="L117" s="278">
        <v>64.5</v>
      </c>
      <c r="M117" s="278">
        <v>11.86697</v>
      </c>
    </row>
    <row r="118" spans="1:13">
      <c r="A118" s="302">
        <v>109</v>
      </c>
      <c r="B118" s="278" t="s">
        <v>128</v>
      </c>
      <c r="C118" s="278">
        <v>74.900000000000006</v>
      </c>
      <c r="D118" s="280">
        <v>75.400000000000006</v>
      </c>
      <c r="E118" s="280">
        <v>74.100000000000009</v>
      </c>
      <c r="F118" s="280">
        <v>73.3</v>
      </c>
      <c r="G118" s="280">
        <v>72</v>
      </c>
      <c r="H118" s="280">
        <v>76.200000000000017</v>
      </c>
      <c r="I118" s="280">
        <v>77.500000000000028</v>
      </c>
      <c r="J118" s="280">
        <v>78.300000000000026</v>
      </c>
      <c r="K118" s="278">
        <v>76.7</v>
      </c>
      <c r="L118" s="278">
        <v>74.599999999999994</v>
      </c>
      <c r="M118" s="278">
        <v>163.02858000000001</v>
      </c>
    </row>
    <row r="119" spans="1:13">
      <c r="A119" s="302">
        <v>110</v>
      </c>
      <c r="B119" s="278" t="s">
        <v>123</v>
      </c>
      <c r="C119" s="278">
        <v>480.95</v>
      </c>
      <c r="D119" s="280">
        <v>484.5</v>
      </c>
      <c r="E119" s="280">
        <v>473.85</v>
      </c>
      <c r="F119" s="280">
        <v>466.75</v>
      </c>
      <c r="G119" s="280">
        <v>456.1</v>
      </c>
      <c r="H119" s="280">
        <v>491.6</v>
      </c>
      <c r="I119" s="280">
        <v>502.25</v>
      </c>
      <c r="J119" s="280">
        <v>509.35</v>
      </c>
      <c r="K119" s="278">
        <v>495.15</v>
      </c>
      <c r="L119" s="278">
        <v>477.4</v>
      </c>
      <c r="M119" s="278">
        <v>29.13411</v>
      </c>
    </row>
    <row r="120" spans="1:13">
      <c r="A120" s="302">
        <v>111</v>
      </c>
      <c r="B120" s="278" t="s">
        <v>125</v>
      </c>
      <c r="C120" s="278">
        <v>446.2</v>
      </c>
      <c r="D120" s="280">
        <v>440.40000000000003</v>
      </c>
      <c r="E120" s="280">
        <v>430.80000000000007</v>
      </c>
      <c r="F120" s="280">
        <v>415.40000000000003</v>
      </c>
      <c r="G120" s="280">
        <v>405.80000000000007</v>
      </c>
      <c r="H120" s="280">
        <v>455.80000000000007</v>
      </c>
      <c r="I120" s="280">
        <v>465.40000000000009</v>
      </c>
      <c r="J120" s="280">
        <v>480.80000000000007</v>
      </c>
      <c r="K120" s="278">
        <v>450</v>
      </c>
      <c r="L120" s="278">
        <v>425</v>
      </c>
      <c r="M120" s="278">
        <v>261.26578000000001</v>
      </c>
    </row>
    <row r="121" spans="1:13">
      <c r="A121" s="302">
        <v>112</v>
      </c>
      <c r="B121" s="278" t="s">
        <v>262</v>
      </c>
      <c r="C121" s="278">
        <v>2525.4499999999998</v>
      </c>
      <c r="D121" s="280">
        <v>2549.7666666666664</v>
      </c>
      <c r="E121" s="280">
        <v>2475.6833333333329</v>
      </c>
      <c r="F121" s="280">
        <v>2425.9166666666665</v>
      </c>
      <c r="G121" s="280">
        <v>2351.833333333333</v>
      </c>
      <c r="H121" s="280">
        <v>2599.5333333333328</v>
      </c>
      <c r="I121" s="280">
        <v>2673.6166666666668</v>
      </c>
      <c r="J121" s="280">
        <v>2723.3833333333328</v>
      </c>
      <c r="K121" s="278">
        <v>2623.85</v>
      </c>
      <c r="L121" s="278">
        <v>2500</v>
      </c>
      <c r="M121" s="278">
        <v>3.2214200000000002</v>
      </c>
    </row>
    <row r="122" spans="1:13">
      <c r="A122" s="302">
        <v>113</v>
      </c>
      <c r="B122" s="278" t="s">
        <v>127</v>
      </c>
      <c r="C122" s="278">
        <v>687.65</v>
      </c>
      <c r="D122" s="280">
        <v>684.7166666666667</v>
      </c>
      <c r="E122" s="280">
        <v>678.43333333333339</v>
      </c>
      <c r="F122" s="280">
        <v>669.2166666666667</v>
      </c>
      <c r="G122" s="280">
        <v>662.93333333333339</v>
      </c>
      <c r="H122" s="280">
        <v>693.93333333333339</v>
      </c>
      <c r="I122" s="280">
        <v>700.2166666666667</v>
      </c>
      <c r="J122" s="280">
        <v>709.43333333333339</v>
      </c>
      <c r="K122" s="278">
        <v>691</v>
      </c>
      <c r="L122" s="278">
        <v>675.5</v>
      </c>
      <c r="M122" s="278">
        <v>73.560630000000003</v>
      </c>
    </row>
    <row r="123" spans="1:13">
      <c r="A123" s="302">
        <v>114</v>
      </c>
      <c r="B123" s="278" t="s">
        <v>124</v>
      </c>
      <c r="C123" s="278">
        <v>1008.6</v>
      </c>
      <c r="D123" s="280">
        <v>990.66666666666663</v>
      </c>
      <c r="E123" s="280">
        <v>961.33333333333326</v>
      </c>
      <c r="F123" s="280">
        <v>914.06666666666661</v>
      </c>
      <c r="G123" s="280">
        <v>884.73333333333323</v>
      </c>
      <c r="H123" s="280">
        <v>1037.9333333333334</v>
      </c>
      <c r="I123" s="280">
        <v>1067.2666666666664</v>
      </c>
      <c r="J123" s="280">
        <v>1114.5333333333333</v>
      </c>
      <c r="K123" s="278">
        <v>1020</v>
      </c>
      <c r="L123" s="278">
        <v>943.4</v>
      </c>
      <c r="M123" s="278">
        <v>54.75423</v>
      </c>
    </row>
    <row r="124" spans="1:13">
      <c r="A124" s="302">
        <v>115</v>
      </c>
      <c r="B124" s="278" t="s">
        <v>263</v>
      </c>
      <c r="C124" s="278">
        <v>1545.55</v>
      </c>
      <c r="D124" s="280">
        <v>1551.0166666666664</v>
      </c>
      <c r="E124" s="280">
        <v>1532.1333333333328</v>
      </c>
      <c r="F124" s="280">
        <v>1518.7166666666662</v>
      </c>
      <c r="G124" s="280">
        <v>1499.8333333333326</v>
      </c>
      <c r="H124" s="280">
        <v>1564.4333333333329</v>
      </c>
      <c r="I124" s="280">
        <v>1583.3166666666666</v>
      </c>
      <c r="J124" s="280">
        <v>1596.7333333333331</v>
      </c>
      <c r="K124" s="278">
        <v>1569.9</v>
      </c>
      <c r="L124" s="278">
        <v>1537.6</v>
      </c>
      <c r="M124" s="278">
        <v>1.84667</v>
      </c>
    </row>
    <row r="125" spans="1:13">
      <c r="A125" s="302">
        <v>116</v>
      </c>
      <c r="B125" s="278" t="s">
        <v>264</v>
      </c>
      <c r="C125" s="278">
        <v>39.85</v>
      </c>
      <c r="D125" s="280">
        <v>39.549999999999997</v>
      </c>
      <c r="E125" s="280">
        <v>39.099999999999994</v>
      </c>
      <c r="F125" s="280">
        <v>38.349999999999994</v>
      </c>
      <c r="G125" s="280">
        <v>37.899999999999991</v>
      </c>
      <c r="H125" s="280">
        <v>40.299999999999997</v>
      </c>
      <c r="I125" s="280">
        <v>40.75</v>
      </c>
      <c r="J125" s="280">
        <v>41.5</v>
      </c>
      <c r="K125" s="278">
        <v>40</v>
      </c>
      <c r="L125" s="278">
        <v>38.799999999999997</v>
      </c>
      <c r="M125" s="278">
        <v>5.6262600000000003</v>
      </c>
    </row>
    <row r="126" spans="1:13">
      <c r="A126" s="302">
        <v>117</v>
      </c>
      <c r="B126" s="278" t="s">
        <v>131</v>
      </c>
      <c r="C126" s="278">
        <v>178.2</v>
      </c>
      <c r="D126" s="280">
        <v>174.94999999999996</v>
      </c>
      <c r="E126" s="280">
        <v>170.29999999999993</v>
      </c>
      <c r="F126" s="280">
        <v>162.39999999999998</v>
      </c>
      <c r="G126" s="280">
        <v>157.74999999999994</v>
      </c>
      <c r="H126" s="280">
        <v>182.84999999999991</v>
      </c>
      <c r="I126" s="280">
        <v>187.49999999999994</v>
      </c>
      <c r="J126" s="280">
        <v>195.39999999999989</v>
      </c>
      <c r="K126" s="278">
        <v>179.6</v>
      </c>
      <c r="L126" s="278">
        <v>167.05</v>
      </c>
      <c r="M126" s="278">
        <v>118.8985</v>
      </c>
    </row>
    <row r="127" spans="1:13">
      <c r="A127" s="302">
        <v>118</v>
      </c>
      <c r="B127" s="278" t="s">
        <v>130</v>
      </c>
      <c r="C127" s="278">
        <v>89.75</v>
      </c>
      <c r="D127" s="280">
        <v>88.2</v>
      </c>
      <c r="E127" s="280">
        <v>85.800000000000011</v>
      </c>
      <c r="F127" s="280">
        <v>81.850000000000009</v>
      </c>
      <c r="G127" s="280">
        <v>79.450000000000017</v>
      </c>
      <c r="H127" s="280">
        <v>92.15</v>
      </c>
      <c r="I127" s="280">
        <v>94.550000000000011</v>
      </c>
      <c r="J127" s="280">
        <v>98.5</v>
      </c>
      <c r="K127" s="278">
        <v>90.6</v>
      </c>
      <c r="L127" s="278">
        <v>84.25</v>
      </c>
      <c r="M127" s="278">
        <v>169.57848999999999</v>
      </c>
    </row>
    <row r="128" spans="1:13">
      <c r="A128" s="302">
        <v>119</v>
      </c>
      <c r="B128" s="278" t="s">
        <v>132</v>
      </c>
      <c r="C128" s="278">
        <v>1593.4</v>
      </c>
      <c r="D128" s="280">
        <v>1580.3666666666668</v>
      </c>
      <c r="E128" s="280">
        <v>1554.0333333333335</v>
      </c>
      <c r="F128" s="280">
        <v>1514.6666666666667</v>
      </c>
      <c r="G128" s="280">
        <v>1488.3333333333335</v>
      </c>
      <c r="H128" s="280">
        <v>1619.7333333333336</v>
      </c>
      <c r="I128" s="280">
        <v>1646.0666666666666</v>
      </c>
      <c r="J128" s="280">
        <v>1685.4333333333336</v>
      </c>
      <c r="K128" s="278">
        <v>1606.7</v>
      </c>
      <c r="L128" s="278">
        <v>1541</v>
      </c>
      <c r="M128" s="278">
        <v>8.6710100000000008</v>
      </c>
    </row>
    <row r="129" spans="1:13">
      <c r="A129" s="302">
        <v>120</v>
      </c>
      <c r="B129" s="278" t="s">
        <v>265</v>
      </c>
      <c r="C129" s="278">
        <v>408.15</v>
      </c>
      <c r="D129" s="280">
        <v>402.34999999999997</v>
      </c>
      <c r="E129" s="280">
        <v>387.79999999999995</v>
      </c>
      <c r="F129" s="280">
        <v>367.45</v>
      </c>
      <c r="G129" s="280">
        <v>352.9</v>
      </c>
      <c r="H129" s="280">
        <v>422.69999999999993</v>
      </c>
      <c r="I129" s="280">
        <v>437.25</v>
      </c>
      <c r="J129" s="280">
        <v>457.59999999999991</v>
      </c>
      <c r="K129" s="278">
        <v>416.9</v>
      </c>
      <c r="L129" s="278">
        <v>382</v>
      </c>
      <c r="M129" s="278">
        <v>3.3072599999999999</v>
      </c>
    </row>
    <row r="130" spans="1:13">
      <c r="A130" s="302">
        <v>121</v>
      </c>
      <c r="B130" s="278" t="s">
        <v>134</v>
      </c>
      <c r="C130" s="278">
        <v>1157.2</v>
      </c>
      <c r="D130" s="280">
        <v>1157.3999999999999</v>
      </c>
      <c r="E130" s="280">
        <v>1136.7999999999997</v>
      </c>
      <c r="F130" s="280">
        <v>1116.3999999999999</v>
      </c>
      <c r="G130" s="280">
        <v>1095.7999999999997</v>
      </c>
      <c r="H130" s="280">
        <v>1177.7999999999997</v>
      </c>
      <c r="I130" s="280">
        <v>1198.3999999999996</v>
      </c>
      <c r="J130" s="280">
        <v>1218.7999999999997</v>
      </c>
      <c r="K130" s="278">
        <v>1178</v>
      </c>
      <c r="L130" s="278">
        <v>1137</v>
      </c>
      <c r="M130" s="278">
        <v>102.68550999999999</v>
      </c>
    </row>
    <row r="131" spans="1:13">
      <c r="A131" s="302">
        <v>122</v>
      </c>
      <c r="B131" s="278" t="s">
        <v>135</v>
      </c>
      <c r="C131" s="278">
        <v>57.25</v>
      </c>
      <c r="D131" s="280">
        <v>56.466666666666669</v>
      </c>
      <c r="E131" s="280">
        <v>54.783333333333339</v>
      </c>
      <c r="F131" s="280">
        <v>52.31666666666667</v>
      </c>
      <c r="G131" s="280">
        <v>50.63333333333334</v>
      </c>
      <c r="H131" s="280">
        <v>58.933333333333337</v>
      </c>
      <c r="I131" s="280">
        <v>60.616666666666674</v>
      </c>
      <c r="J131" s="280">
        <v>63.083333333333336</v>
      </c>
      <c r="K131" s="278">
        <v>58.15</v>
      </c>
      <c r="L131" s="278">
        <v>54</v>
      </c>
      <c r="M131" s="278">
        <v>181.53466</v>
      </c>
    </row>
    <row r="132" spans="1:13">
      <c r="A132" s="302">
        <v>123</v>
      </c>
      <c r="B132" s="278" t="s">
        <v>266</v>
      </c>
      <c r="C132" s="278">
        <v>1128.8499999999999</v>
      </c>
      <c r="D132" s="280">
        <v>1144.2833333333333</v>
      </c>
      <c r="E132" s="280">
        <v>1109.5666666666666</v>
      </c>
      <c r="F132" s="280">
        <v>1090.2833333333333</v>
      </c>
      <c r="G132" s="280">
        <v>1055.5666666666666</v>
      </c>
      <c r="H132" s="280">
        <v>1163.5666666666666</v>
      </c>
      <c r="I132" s="280">
        <v>1198.2833333333333</v>
      </c>
      <c r="J132" s="280">
        <v>1217.5666666666666</v>
      </c>
      <c r="K132" s="278">
        <v>1179</v>
      </c>
      <c r="L132" s="278">
        <v>1125</v>
      </c>
      <c r="M132" s="278">
        <v>1.52864</v>
      </c>
    </row>
    <row r="133" spans="1:13">
      <c r="A133" s="302">
        <v>124</v>
      </c>
      <c r="B133" s="278" t="s">
        <v>136</v>
      </c>
      <c r="C133" s="278">
        <v>264</v>
      </c>
      <c r="D133" s="280">
        <v>264.61666666666667</v>
      </c>
      <c r="E133" s="280">
        <v>258.38333333333333</v>
      </c>
      <c r="F133" s="280">
        <v>252.76666666666665</v>
      </c>
      <c r="G133" s="280">
        <v>246.5333333333333</v>
      </c>
      <c r="H133" s="280">
        <v>270.23333333333335</v>
      </c>
      <c r="I133" s="280">
        <v>276.4666666666667</v>
      </c>
      <c r="J133" s="280">
        <v>282.08333333333337</v>
      </c>
      <c r="K133" s="278">
        <v>270.85000000000002</v>
      </c>
      <c r="L133" s="278">
        <v>259</v>
      </c>
      <c r="M133" s="278">
        <v>46.068260000000002</v>
      </c>
    </row>
    <row r="134" spans="1:13">
      <c r="A134" s="302">
        <v>125</v>
      </c>
      <c r="B134" s="278" t="s">
        <v>267</v>
      </c>
      <c r="C134" s="278">
        <v>1648.35</v>
      </c>
      <c r="D134" s="280">
        <v>1631.3833333333332</v>
      </c>
      <c r="E134" s="280">
        <v>1607.7666666666664</v>
      </c>
      <c r="F134" s="280">
        <v>1567.1833333333332</v>
      </c>
      <c r="G134" s="280">
        <v>1543.5666666666664</v>
      </c>
      <c r="H134" s="280">
        <v>1671.9666666666665</v>
      </c>
      <c r="I134" s="280">
        <v>1695.5833333333333</v>
      </c>
      <c r="J134" s="280">
        <v>1736.1666666666665</v>
      </c>
      <c r="K134" s="278">
        <v>1655</v>
      </c>
      <c r="L134" s="278">
        <v>1590.8</v>
      </c>
      <c r="M134" s="278">
        <v>0.82164000000000004</v>
      </c>
    </row>
    <row r="135" spans="1:13">
      <c r="A135" s="302">
        <v>126</v>
      </c>
      <c r="B135" s="278" t="s">
        <v>137</v>
      </c>
      <c r="C135" s="278">
        <v>814.8</v>
      </c>
      <c r="D135" s="280">
        <v>812.68333333333339</v>
      </c>
      <c r="E135" s="280">
        <v>806.11666666666679</v>
      </c>
      <c r="F135" s="280">
        <v>797.43333333333339</v>
      </c>
      <c r="G135" s="280">
        <v>790.86666666666679</v>
      </c>
      <c r="H135" s="280">
        <v>821.36666666666679</v>
      </c>
      <c r="I135" s="280">
        <v>827.93333333333339</v>
      </c>
      <c r="J135" s="280">
        <v>836.61666666666679</v>
      </c>
      <c r="K135" s="278">
        <v>819.25</v>
      </c>
      <c r="L135" s="278">
        <v>804</v>
      </c>
      <c r="M135" s="278">
        <v>30.243860000000002</v>
      </c>
    </row>
    <row r="136" spans="1:13">
      <c r="A136" s="302">
        <v>127</v>
      </c>
      <c r="B136" s="278" t="s">
        <v>138</v>
      </c>
      <c r="C136" s="278">
        <v>851.85</v>
      </c>
      <c r="D136" s="280">
        <v>852.48333333333323</v>
      </c>
      <c r="E136" s="280">
        <v>844.36666666666645</v>
      </c>
      <c r="F136" s="280">
        <v>836.88333333333321</v>
      </c>
      <c r="G136" s="280">
        <v>828.76666666666642</v>
      </c>
      <c r="H136" s="280">
        <v>859.96666666666647</v>
      </c>
      <c r="I136" s="280">
        <v>868.08333333333326</v>
      </c>
      <c r="J136" s="280">
        <v>875.56666666666649</v>
      </c>
      <c r="K136" s="278">
        <v>860.6</v>
      </c>
      <c r="L136" s="278">
        <v>845</v>
      </c>
      <c r="M136" s="278">
        <v>20.019469999999998</v>
      </c>
    </row>
    <row r="137" spans="1:13">
      <c r="A137" s="302">
        <v>128</v>
      </c>
      <c r="B137" s="278" t="s">
        <v>149</v>
      </c>
      <c r="C137" s="278">
        <v>57632.1</v>
      </c>
      <c r="D137" s="280">
        <v>57860.283333333333</v>
      </c>
      <c r="E137" s="280">
        <v>57090.666666666664</v>
      </c>
      <c r="F137" s="280">
        <v>56549.23333333333</v>
      </c>
      <c r="G137" s="280">
        <v>55779.616666666661</v>
      </c>
      <c r="H137" s="280">
        <v>58401.716666666667</v>
      </c>
      <c r="I137" s="280">
        <v>59171.333333333336</v>
      </c>
      <c r="J137" s="280">
        <v>59712.76666666667</v>
      </c>
      <c r="K137" s="278">
        <v>58629.9</v>
      </c>
      <c r="L137" s="278">
        <v>57318.85</v>
      </c>
      <c r="M137" s="278">
        <v>8.1790000000000002E-2</v>
      </c>
    </row>
    <row r="138" spans="1:13">
      <c r="A138" s="302">
        <v>129</v>
      </c>
      <c r="B138" s="278" t="s">
        <v>146</v>
      </c>
      <c r="C138" s="278">
        <v>906.6</v>
      </c>
      <c r="D138" s="280">
        <v>899.80000000000007</v>
      </c>
      <c r="E138" s="280">
        <v>884.45000000000016</v>
      </c>
      <c r="F138" s="280">
        <v>862.30000000000007</v>
      </c>
      <c r="G138" s="280">
        <v>846.95000000000016</v>
      </c>
      <c r="H138" s="280">
        <v>921.95000000000016</v>
      </c>
      <c r="I138" s="280">
        <v>937.30000000000007</v>
      </c>
      <c r="J138" s="280">
        <v>959.45000000000016</v>
      </c>
      <c r="K138" s="278">
        <v>915.15</v>
      </c>
      <c r="L138" s="278">
        <v>877.65</v>
      </c>
      <c r="M138" s="278">
        <v>4.2109800000000002</v>
      </c>
    </row>
    <row r="139" spans="1:13">
      <c r="A139" s="302">
        <v>130</v>
      </c>
      <c r="B139" s="278" t="s">
        <v>140</v>
      </c>
      <c r="C139" s="278">
        <v>162.55000000000001</v>
      </c>
      <c r="D139" s="280">
        <v>160.23333333333335</v>
      </c>
      <c r="E139" s="280">
        <v>156.4666666666667</v>
      </c>
      <c r="F139" s="280">
        <v>150.38333333333335</v>
      </c>
      <c r="G139" s="280">
        <v>146.6166666666667</v>
      </c>
      <c r="H139" s="280">
        <v>166.31666666666669</v>
      </c>
      <c r="I139" s="280">
        <v>170.08333333333334</v>
      </c>
      <c r="J139" s="280">
        <v>176.16666666666669</v>
      </c>
      <c r="K139" s="278">
        <v>164</v>
      </c>
      <c r="L139" s="278">
        <v>154.15</v>
      </c>
      <c r="M139" s="278">
        <v>92.602530000000002</v>
      </c>
    </row>
    <row r="140" spans="1:13">
      <c r="A140" s="302">
        <v>131</v>
      </c>
      <c r="B140" s="278" t="s">
        <v>139</v>
      </c>
      <c r="C140" s="278">
        <v>393.05</v>
      </c>
      <c r="D140" s="280">
        <v>389.48333333333335</v>
      </c>
      <c r="E140" s="280">
        <v>383.76666666666671</v>
      </c>
      <c r="F140" s="280">
        <v>374.48333333333335</v>
      </c>
      <c r="G140" s="280">
        <v>368.76666666666671</v>
      </c>
      <c r="H140" s="280">
        <v>398.76666666666671</v>
      </c>
      <c r="I140" s="280">
        <v>404.48333333333341</v>
      </c>
      <c r="J140" s="280">
        <v>413.76666666666671</v>
      </c>
      <c r="K140" s="278">
        <v>395.2</v>
      </c>
      <c r="L140" s="278">
        <v>380.2</v>
      </c>
      <c r="M140" s="278">
        <v>46.868560000000002</v>
      </c>
    </row>
    <row r="141" spans="1:13">
      <c r="A141" s="302">
        <v>132</v>
      </c>
      <c r="B141" s="278" t="s">
        <v>141</v>
      </c>
      <c r="C141" s="278">
        <v>117.55</v>
      </c>
      <c r="D141" s="280">
        <v>115.85000000000001</v>
      </c>
      <c r="E141" s="280">
        <v>112.95000000000002</v>
      </c>
      <c r="F141" s="280">
        <v>108.35000000000001</v>
      </c>
      <c r="G141" s="280">
        <v>105.45000000000002</v>
      </c>
      <c r="H141" s="280">
        <v>120.45000000000002</v>
      </c>
      <c r="I141" s="280">
        <v>123.35000000000002</v>
      </c>
      <c r="J141" s="280">
        <v>127.95000000000002</v>
      </c>
      <c r="K141" s="278">
        <v>118.75</v>
      </c>
      <c r="L141" s="278">
        <v>111.25</v>
      </c>
      <c r="M141" s="278">
        <v>97.81362</v>
      </c>
    </row>
    <row r="142" spans="1:13">
      <c r="A142" s="302">
        <v>133</v>
      </c>
      <c r="B142" s="278" t="s">
        <v>268</v>
      </c>
      <c r="C142" s="278">
        <v>27.8</v>
      </c>
      <c r="D142" s="280">
        <v>28.116666666666664</v>
      </c>
      <c r="E142" s="280">
        <v>27.283333333333328</v>
      </c>
      <c r="F142" s="280">
        <v>26.766666666666666</v>
      </c>
      <c r="G142" s="280">
        <v>25.93333333333333</v>
      </c>
      <c r="H142" s="280">
        <v>28.633333333333326</v>
      </c>
      <c r="I142" s="280">
        <v>29.466666666666661</v>
      </c>
      <c r="J142" s="280">
        <v>29.983333333333324</v>
      </c>
      <c r="K142" s="278">
        <v>28.95</v>
      </c>
      <c r="L142" s="278">
        <v>27.6</v>
      </c>
      <c r="M142" s="278">
        <v>5.0281900000000004</v>
      </c>
    </row>
    <row r="143" spans="1:13">
      <c r="A143" s="302">
        <v>134</v>
      </c>
      <c r="B143" s="278" t="s">
        <v>142</v>
      </c>
      <c r="C143" s="278">
        <v>299.25</v>
      </c>
      <c r="D143" s="280">
        <v>300.26666666666665</v>
      </c>
      <c r="E143" s="280">
        <v>296.5333333333333</v>
      </c>
      <c r="F143" s="280">
        <v>293.81666666666666</v>
      </c>
      <c r="G143" s="280">
        <v>290.08333333333331</v>
      </c>
      <c r="H143" s="280">
        <v>302.98333333333329</v>
      </c>
      <c r="I143" s="280">
        <v>306.71666666666664</v>
      </c>
      <c r="J143" s="280">
        <v>309.43333333333328</v>
      </c>
      <c r="K143" s="278">
        <v>304</v>
      </c>
      <c r="L143" s="278">
        <v>297.55</v>
      </c>
      <c r="M143" s="278">
        <v>19.77948</v>
      </c>
    </row>
    <row r="144" spans="1:13">
      <c r="A144" s="302">
        <v>135</v>
      </c>
      <c r="B144" s="278" t="s">
        <v>143</v>
      </c>
      <c r="C144" s="278">
        <v>4951.3</v>
      </c>
      <c r="D144" s="280">
        <v>4875.45</v>
      </c>
      <c r="E144" s="280">
        <v>4765.8999999999996</v>
      </c>
      <c r="F144" s="280">
        <v>4580.5</v>
      </c>
      <c r="G144" s="280">
        <v>4470.95</v>
      </c>
      <c r="H144" s="280">
        <v>5060.8499999999995</v>
      </c>
      <c r="I144" s="280">
        <v>5170.4000000000005</v>
      </c>
      <c r="J144" s="280">
        <v>5355.7999999999993</v>
      </c>
      <c r="K144" s="278">
        <v>4985</v>
      </c>
      <c r="L144" s="278">
        <v>4690.05</v>
      </c>
      <c r="M144" s="278">
        <v>31.247720000000001</v>
      </c>
    </row>
    <row r="145" spans="1:13">
      <c r="A145" s="302">
        <v>136</v>
      </c>
      <c r="B145" s="278" t="s">
        <v>145</v>
      </c>
      <c r="C145" s="278">
        <v>446.9</v>
      </c>
      <c r="D145" s="280">
        <v>447.15000000000003</v>
      </c>
      <c r="E145" s="280">
        <v>440.75000000000006</v>
      </c>
      <c r="F145" s="280">
        <v>434.6</v>
      </c>
      <c r="G145" s="280">
        <v>428.20000000000005</v>
      </c>
      <c r="H145" s="280">
        <v>453.30000000000007</v>
      </c>
      <c r="I145" s="280">
        <v>459.70000000000005</v>
      </c>
      <c r="J145" s="280">
        <v>465.85000000000008</v>
      </c>
      <c r="K145" s="278">
        <v>453.55</v>
      </c>
      <c r="L145" s="278">
        <v>441</v>
      </c>
      <c r="M145" s="278">
        <v>13.76291</v>
      </c>
    </row>
    <row r="146" spans="1:13">
      <c r="A146" s="302">
        <v>137</v>
      </c>
      <c r="B146" s="278" t="s">
        <v>147</v>
      </c>
      <c r="C146" s="278">
        <v>887.4</v>
      </c>
      <c r="D146" s="280">
        <v>886.05000000000007</v>
      </c>
      <c r="E146" s="280">
        <v>869.10000000000014</v>
      </c>
      <c r="F146" s="280">
        <v>850.80000000000007</v>
      </c>
      <c r="G146" s="280">
        <v>833.85000000000014</v>
      </c>
      <c r="H146" s="280">
        <v>904.35000000000014</v>
      </c>
      <c r="I146" s="280">
        <v>921.30000000000018</v>
      </c>
      <c r="J146" s="280">
        <v>939.60000000000014</v>
      </c>
      <c r="K146" s="278">
        <v>903</v>
      </c>
      <c r="L146" s="278">
        <v>867.75</v>
      </c>
      <c r="M146" s="278">
        <v>6.1123500000000002</v>
      </c>
    </row>
    <row r="147" spans="1:13">
      <c r="A147" s="302">
        <v>138</v>
      </c>
      <c r="B147" s="278" t="s">
        <v>148</v>
      </c>
      <c r="C147" s="278">
        <v>82.05</v>
      </c>
      <c r="D147" s="280">
        <v>80.883333333333326</v>
      </c>
      <c r="E147" s="280">
        <v>78.866666666666646</v>
      </c>
      <c r="F147" s="280">
        <v>75.683333333333323</v>
      </c>
      <c r="G147" s="280">
        <v>73.666666666666643</v>
      </c>
      <c r="H147" s="280">
        <v>84.066666666666649</v>
      </c>
      <c r="I147" s="280">
        <v>86.083333333333329</v>
      </c>
      <c r="J147" s="280">
        <v>89.266666666666652</v>
      </c>
      <c r="K147" s="278">
        <v>82.9</v>
      </c>
      <c r="L147" s="278">
        <v>77.7</v>
      </c>
      <c r="M147" s="278">
        <v>268.06988000000001</v>
      </c>
    </row>
    <row r="148" spans="1:13">
      <c r="A148" s="302">
        <v>139</v>
      </c>
      <c r="B148" s="278" t="s">
        <v>269</v>
      </c>
      <c r="C148" s="278">
        <v>806.4</v>
      </c>
      <c r="D148" s="280">
        <v>790.29999999999984</v>
      </c>
      <c r="E148" s="280">
        <v>769.04999999999973</v>
      </c>
      <c r="F148" s="280">
        <v>731.69999999999993</v>
      </c>
      <c r="G148" s="280">
        <v>710.44999999999982</v>
      </c>
      <c r="H148" s="280">
        <v>827.64999999999964</v>
      </c>
      <c r="I148" s="280">
        <v>848.89999999999986</v>
      </c>
      <c r="J148" s="280">
        <v>886.24999999999955</v>
      </c>
      <c r="K148" s="278">
        <v>811.55</v>
      </c>
      <c r="L148" s="278">
        <v>752.95</v>
      </c>
      <c r="M148" s="278">
        <v>3.7605499999999998</v>
      </c>
    </row>
    <row r="149" spans="1:13">
      <c r="A149" s="302">
        <v>140</v>
      </c>
      <c r="B149" s="278" t="s">
        <v>150</v>
      </c>
      <c r="C149" s="278">
        <v>816.1</v>
      </c>
      <c r="D149" s="280">
        <v>813.69999999999993</v>
      </c>
      <c r="E149" s="280">
        <v>800.39999999999986</v>
      </c>
      <c r="F149" s="280">
        <v>784.69999999999993</v>
      </c>
      <c r="G149" s="280">
        <v>771.39999999999986</v>
      </c>
      <c r="H149" s="280">
        <v>829.39999999999986</v>
      </c>
      <c r="I149" s="280">
        <v>842.69999999999982</v>
      </c>
      <c r="J149" s="280">
        <v>858.39999999999986</v>
      </c>
      <c r="K149" s="278">
        <v>827</v>
      </c>
      <c r="L149" s="278">
        <v>798</v>
      </c>
      <c r="M149" s="278">
        <v>13.77777</v>
      </c>
    </row>
    <row r="150" spans="1:13">
      <c r="A150" s="302">
        <v>141</v>
      </c>
      <c r="B150" s="278" t="s">
        <v>270</v>
      </c>
      <c r="C150" s="278">
        <v>611.15</v>
      </c>
      <c r="D150" s="280">
        <v>610.88333333333333</v>
      </c>
      <c r="E150" s="280">
        <v>602.76666666666665</v>
      </c>
      <c r="F150" s="280">
        <v>594.38333333333333</v>
      </c>
      <c r="G150" s="280">
        <v>586.26666666666665</v>
      </c>
      <c r="H150" s="280">
        <v>619.26666666666665</v>
      </c>
      <c r="I150" s="280">
        <v>627.38333333333321</v>
      </c>
      <c r="J150" s="280">
        <v>635.76666666666665</v>
      </c>
      <c r="K150" s="278">
        <v>619</v>
      </c>
      <c r="L150" s="278">
        <v>602.5</v>
      </c>
      <c r="M150" s="278">
        <v>1.05955</v>
      </c>
    </row>
    <row r="151" spans="1:13">
      <c r="A151" s="302">
        <v>142</v>
      </c>
      <c r="B151" s="278" t="s">
        <v>152</v>
      </c>
      <c r="C151" s="278">
        <v>17.7</v>
      </c>
      <c r="D151" s="280">
        <v>17.649999999999999</v>
      </c>
      <c r="E151" s="280">
        <v>17.399999999999999</v>
      </c>
      <c r="F151" s="280">
        <v>17.100000000000001</v>
      </c>
      <c r="G151" s="280">
        <v>16.850000000000001</v>
      </c>
      <c r="H151" s="280">
        <v>17.949999999999996</v>
      </c>
      <c r="I151" s="280">
        <v>18.199999999999996</v>
      </c>
      <c r="J151" s="280">
        <v>18.499999999999993</v>
      </c>
      <c r="K151" s="278">
        <v>17.899999999999999</v>
      </c>
      <c r="L151" s="278">
        <v>17.350000000000001</v>
      </c>
      <c r="M151" s="278">
        <v>34.219589999999997</v>
      </c>
    </row>
    <row r="152" spans="1:13">
      <c r="A152" s="302">
        <v>143</v>
      </c>
      <c r="B152" s="278" t="s">
        <v>271</v>
      </c>
      <c r="C152" s="278">
        <v>19.45</v>
      </c>
      <c r="D152" s="280">
        <v>19.599999999999998</v>
      </c>
      <c r="E152" s="280">
        <v>19.249999999999996</v>
      </c>
      <c r="F152" s="280">
        <v>19.049999999999997</v>
      </c>
      <c r="G152" s="280">
        <v>18.699999999999996</v>
      </c>
      <c r="H152" s="280">
        <v>19.799999999999997</v>
      </c>
      <c r="I152" s="280">
        <v>20.149999999999999</v>
      </c>
      <c r="J152" s="280">
        <v>20.349999999999998</v>
      </c>
      <c r="K152" s="278">
        <v>19.95</v>
      </c>
      <c r="L152" s="278">
        <v>19.399999999999999</v>
      </c>
      <c r="M152" s="278">
        <v>41.183419999999998</v>
      </c>
    </row>
    <row r="153" spans="1:13">
      <c r="A153" s="302">
        <v>144</v>
      </c>
      <c r="B153" s="278" t="s">
        <v>156</v>
      </c>
      <c r="C153" s="278">
        <v>70.95</v>
      </c>
      <c r="D153" s="280">
        <v>71.166666666666671</v>
      </c>
      <c r="E153" s="280">
        <v>69.63333333333334</v>
      </c>
      <c r="F153" s="280">
        <v>68.316666666666663</v>
      </c>
      <c r="G153" s="280">
        <v>66.783333333333331</v>
      </c>
      <c r="H153" s="280">
        <v>72.483333333333348</v>
      </c>
      <c r="I153" s="280">
        <v>74.01666666666668</v>
      </c>
      <c r="J153" s="280">
        <v>75.333333333333357</v>
      </c>
      <c r="K153" s="278">
        <v>72.7</v>
      </c>
      <c r="L153" s="278">
        <v>69.849999999999994</v>
      </c>
      <c r="M153" s="278">
        <v>37.390929999999997</v>
      </c>
    </row>
    <row r="154" spans="1:13">
      <c r="A154" s="302">
        <v>145</v>
      </c>
      <c r="B154" s="278" t="s">
        <v>157</v>
      </c>
      <c r="C154" s="278">
        <v>91.65</v>
      </c>
      <c r="D154" s="280">
        <v>90.183333333333337</v>
      </c>
      <c r="E154" s="280">
        <v>87.116666666666674</v>
      </c>
      <c r="F154" s="280">
        <v>82.583333333333343</v>
      </c>
      <c r="G154" s="280">
        <v>79.51666666666668</v>
      </c>
      <c r="H154" s="280">
        <v>94.716666666666669</v>
      </c>
      <c r="I154" s="280">
        <v>97.783333333333331</v>
      </c>
      <c r="J154" s="280">
        <v>102.31666666666666</v>
      </c>
      <c r="K154" s="278">
        <v>93.25</v>
      </c>
      <c r="L154" s="278">
        <v>85.65</v>
      </c>
      <c r="M154" s="278">
        <v>181.25053</v>
      </c>
    </row>
    <row r="155" spans="1:13">
      <c r="A155" s="302">
        <v>146</v>
      </c>
      <c r="B155" s="278" t="s">
        <v>151</v>
      </c>
      <c r="C155" s="278">
        <v>27.1</v>
      </c>
      <c r="D155" s="280">
        <v>27.333333333333332</v>
      </c>
      <c r="E155" s="280">
        <v>26.666666666666664</v>
      </c>
      <c r="F155" s="280">
        <v>26.233333333333331</v>
      </c>
      <c r="G155" s="280">
        <v>25.566666666666663</v>
      </c>
      <c r="H155" s="280">
        <v>27.766666666666666</v>
      </c>
      <c r="I155" s="280">
        <v>28.43333333333333</v>
      </c>
      <c r="J155" s="280">
        <v>28.866666666666667</v>
      </c>
      <c r="K155" s="278">
        <v>28</v>
      </c>
      <c r="L155" s="278">
        <v>26.9</v>
      </c>
      <c r="M155" s="278">
        <v>142.91470000000001</v>
      </c>
    </row>
    <row r="156" spans="1:13">
      <c r="A156" s="302">
        <v>147</v>
      </c>
      <c r="B156" s="278" t="s">
        <v>154</v>
      </c>
      <c r="C156" s="278">
        <v>17461.95</v>
      </c>
      <c r="D156" s="280">
        <v>17541.316666666666</v>
      </c>
      <c r="E156" s="280">
        <v>17305.633333333331</v>
      </c>
      <c r="F156" s="280">
        <v>17149.316666666666</v>
      </c>
      <c r="G156" s="280">
        <v>16913.633333333331</v>
      </c>
      <c r="H156" s="280">
        <v>17697.633333333331</v>
      </c>
      <c r="I156" s="280">
        <v>17933.316666666666</v>
      </c>
      <c r="J156" s="280">
        <v>18089.633333333331</v>
      </c>
      <c r="K156" s="278">
        <v>17777</v>
      </c>
      <c r="L156" s="278">
        <v>17385</v>
      </c>
      <c r="M156" s="278">
        <v>2.38937</v>
      </c>
    </row>
    <row r="157" spans="1:13">
      <c r="A157" s="302">
        <v>148</v>
      </c>
      <c r="B157" s="278" t="s">
        <v>3163</v>
      </c>
      <c r="C157" s="278">
        <v>239.1</v>
      </c>
      <c r="D157" s="280">
        <v>236.76666666666665</v>
      </c>
      <c r="E157" s="280">
        <v>232.83333333333331</v>
      </c>
      <c r="F157" s="280">
        <v>226.56666666666666</v>
      </c>
      <c r="G157" s="280">
        <v>222.63333333333333</v>
      </c>
      <c r="H157" s="280">
        <v>243.0333333333333</v>
      </c>
      <c r="I157" s="280">
        <v>246.96666666666664</v>
      </c>
      <c r="J157" s="280">
        <v>253.23333333333329</v>
      </c>
      <c r="K157" s="278">
        <v>240.7</v>
      </c>
      <c r="L157" s="278">
        <v>230.5</v>
      </c>
      <c r="M157" s="278">
        <v>8.7960100000000008</v>
      </c>
    </row>
    <row r="158" spans="1:13">
      <c r="A158" s="302">
        <v>149</v>
      </c>
      <c r="B158" s="278" t="s">
        <v>272</v>
      </c>
      <c r="C158" s="278">
        <v>334.45</v>
      </c>
      <c r="D158" s="280">
        <v>328.83333333333331</v>
      </c>
      <c r="E158" s="280">
        <v>320.66666666666663</v>
      </c>
      <c r="F158" s="280">
        <v>306.88333333333333</v>
      </c>
      <c r="G158" s="280">
        <v>298.71666666666664</v>
      </c>
      <c r="H158" s="280">
        <v>342.61666666666662</v>
      </c>
      <c r="I158" s="280">
        <v>350.78333333333325</v>
      </c>
      <c r="J158" s="280">
        <v>364.56666666666661</v>
      </c>
      <c r="K158" s="278">
        <v>337</v>
      </c>
      <c r="L158" s="278">
        <v>315.05</v>
      </c>
      <c r="M158" s="278">
        <v>2.8586</v>
      </c>
    </row>
    <row r="159" spans="1:13">
      <c r="A159" s="302">
        <v>150</v>
      </c>
      <c r="B159" s="278" t="s">
        <v>159</v>
      </c>
      <c r="C159" s="278">
        <v>76.3</v>
      </c>
      <c r="D159" s="280">
        <v>76.05</v>
      </c>
      <c r="E159" s="280">
        <v>74.75</v>
      </c>
      <c r="F159" s="280">
        <v>73.2</v>
      </c>
      <c r="G159" s="280">
        <v>71.900000000000006</v>
      </c>
      <c r="H159" s="280">
        <v>77.599999999999994</v>
      </c>
      <c r="I159" s="280">
        <v>78.899999999999977</v>
      </c>
      <c r="J159" s="280">
        <v>80.449999999999989</v>
      </c>
      <c r="K159" s="278">
        <v>77.349999999999994</v>
      </c>
      <c r="L159" s="278">
        <v>74.5</v>
      </c>
      <c r="M159" s="278">
        <v>141.86807999999999</v>
      </c>
    </row>
    <row r="160" spans="1:13">
      <c r="A160" s="302">
        <v>151</v>
      </c>
      <c r="B160" s="278" t="s">
        <v>158</v>
      </c>
      <c r="C160" s="278">
        <v>85.05</v>
      </c>
      <c r="D160" s="280">
        <v>86.216666666666654</v>
      </c>
      <c r="E160" s="280">
        <v>83.833333333333314</v>
      </c>
      <c r="F160" s="280">
        <v>82.61666666666666</v>
      </c>
      <c r="G160" s="280">
        <v>80.23333333333332</v>
      </c>
      <c r="H160" s="280">
        <v>87.433333333333309</v>
      </c>
      <c r="I160" s="280">
        <v>89.816666666666663</v>
      </c>
      <c r="J160" s="280">
        <v>91.033333333333303</v>
      </c>
      <c r="K160" s="278">
        <v>88.6</v>
      </c>
      <c r="L160" s="278">
        <v>85</v>
      </c>
      <c r="M160" s="278">
        <v>9.8656900000000007</v>
      </c>
    </row>
    <row r="161" spans="1:13">
      <c r="A161" s="302">
        <v>152</v>
      </c>
      <c r="B161" s="278" t="s">
        <v>273</v>
      </c>
      <c r="C161" s="278">
        <v>2541.35</v>
      </c>
      <c r="D161" s="280">
        <v>2526.083333333333</v>
      </c>
      <c r="E161" s="280">
        <v>2496.4666666666662</v>
      </c>
      <c r="F161" s="280">
        <v>2451.583333333333</v>
      </c>
      <c r="G161" s="280">
        <v>2421.9666666666662</v>
      </c>
      <c r="H161" s="280">
        <v>2570.9666666666662</v>
      </c>
      <c r="I161" s="280">
        <v>2600.583333333333</v>
      </c>
      <c r="J161" s="280">
        <v>2645.4666666666662</v>
      </c>
      <c r="K161" s="278">
        <v>2555.6999999999998</v>
      </c>
      <c r="L161" s="278">
        <v>2481.1999999999998</v>
      </c>
      <c r="M161" s="278">
        <v>1.0645199999999999</v>
      </c>
    </row>
    <row r="162" spans="1:13">
      <c r="A162" s="302">
        <v>153</v>
      </c>
      <c r="B162" s="278" t="s">
        <v>274</v>
      </c>
      <c r="C162" s="278">
        <v>1512.85</v>
      </c>
      <c r="D162" s="280">
        <v>1520.6166666666668</v>
      </c>
      <c r="E162" s="280">
        <v>1502.2333333333336</v>
      </c>
      <c r="F162" s="280">
        <v>1491.6166666666668</v>
      </c>
      <c r="G162" s="280">
        <v>1473.2333333333336</v>
      </c>
      <c r="H162" s="280">
        <v>1531.2333333333336</v>
      </c>
      <c r="I162" s="280">
        <v>1549.6166666666668</v>
      </c>
      <c r="J162" s="280">
        <v>1560.2333333333336</v>
      </c>
      <c r="K162" s="278">
        <v>1539</v>
      </c>
      <c r="L162" s="278">
        <v>1510</v>
      </c>
      <c r="M162" s="278">
        <v>0.94437000000000004</v>
      </c>
    </row>
    <row r="163" spans="1:13">
      <c r="A163" s="302">
        <v>154</v>
      </c>
      <c r="B163" s="278" t="s">
        <v>275</v>
      </c>
      <c r="C163" s="278">
        <v>175.8</v>
      </c>
      <c r="D163" s="280">
        <v>173.81666666666669</v>
      </c>
      <c r="E163" s="280">
        <v>169.68333333333339</v>
      </c>
      <c r="F163" s="280">
        <v>163.56666666666669</v>
      </c>
      <c r="G163" s="280">
        <v>159.43333333333339</v>
      </c>
      <c r="H163" s="280">
        <v>179.93333333333339</v>
      </c>
      <c r="I163" s="280">
        <v>184.06666666666666</v>
      </c>
      <c r="J163" s="280">
        <v>190.18333333333339</v>
      </c>
      <c r="K163" s="278">
        <v>177.95</v>
      </c>
      <c r="L163" s="278">
        <v>167.7</v>
      </c>
      <c r="M163" s="278">
        <v>10.244540000000001</v>
      </c>
    </row>
    <row r="164" spans="1:13">
      <c r="A164" s="302">
        <v>155</v>
      </c>
      <c r="B164" s="278" t="s">
        <v>160</v>
      </c>
      <c r="C164" s="278">
        <v>17022.05</v>
      </c>
      <c r="D164" s="280">
        <v>17107.649999999998</v>
      </c>
      <c r="E164" s="280">
        <v>16770.199999999997</v>
      </c>
      <c r="F164" s="280">
        <v>16518.349999999999</v>
      </c>
      <c r="G164" s="280">
        <v>16180.899999999998</v>
      </c>
      <c r="H164" s="280">
        <v>17359.499999999996</v>
      </c>
      <c r="I164" s="280">
        <v>17696.95</v>
      </c>
      <c r="J164" s="280">
        <v>17948.799999999996</v>
      </c>
      <c r="K164" s="278">
        <v>17445.099999999999</v>
      </c>
      <c r="L164" s="278">
        <v>16855.8</v>
      </c>
      <c r="M164" s="278">
        <v>0.21146000000000001</v>
      </c>
    </row>
    <row r="165" spans="1:13">
      <c r="A165" s="302">
        <v>156</v>
      </c>
      <c r="B165" s="278" t="s">
        <v>162</v>
      </c>
      <c r="C165" s="278">
        <v>231.1</v>
      </c>
      <c r="D165" s="280">
        <v>231.23333333333335</v>
      </c>
      <c r="E165" s="280">
        <v>228.7166666666667</v>
      </c>
      <c r="F165" s="280">
        <v>226.33333333333334</v>
      </c>
      <c r="G165" s="280">
        <v>223.81666666666669</v>
      </c>
      <c r="H165" s="280">
        <v>233.6166666666667</v>
      </c>
      <c r="I165" s="280">
        <v>236.13333333333335</v>
      </c>
      <c r="J165" s="280">
        <v>238.51666666666671</v>
      </c>
      <c r="K165" s="278">
        <v>233.75</v>
      </c>
      <c r="L165" s="278">
        <v>228.85</v>
      </c>
      <c r="M165" s="278">
        <v>17.385090000000002</v>
      </c>
    </row>
    <row r="166" spans="1:13">
      <c r="A166" s="302">
        <v>157</v>
      </c>
      <c r="B166" s="278" t="s">
        <v>276</v>
      </c>
      <c r="C166" s="278">
        <v>4362.2</v>
      </c>
      <c r="D166" s="280">
        <v>4399.3499999999995</v>
      </c>
      <c r="E166" s="280">
        <v>4299.8499999999985</v>
      </c>
      <c r="F166" s="280">
        <v>4237.4999999999991</v>
      </c>
      <c r="G166" s="280">
        <v>4137.9999999999982</v>
      </c>
      <c r="H166" s="280">
        <v>4461.6999999999989</v>
      </c>
      <c r="I166" s="280">
        <v>4561.2000000000007</v>
      </c>
      <c r="J166" s="280">
        <v>4623.5499999999993</v>
      </c>
      <c r="K166" s="278">
        <v>4498.8500000000004</v>
      </c>
      <c r="L166" s="278">
        <v>4337</v>
      </c>
      <c r="M166" s="278">
        <v>0.67512000000000005</v>
      </c>
    </row>
    <row r="167" spans="1:13">
      <c r="A167" s="302">
        <v>158</v>
      </c>
      <c r="B167" s="278" t="s">
        <v>164</v>
      </c>
      <c r="C167" s="278">
        <v>1356</v>
      </c>
      <c r="D167" s="280">
        <v>1357.2</v>
      </c>
      <c r="E167" s="280">
        <v>1334.5500000000002</v>
      </c>
      <c r="F167" s="280">
        <v>1313.1000000000001</v>
      </c>
      <c r="G167" s="280">
        <v>1290.4500000000003</v>
      </c>
      <c r="H167" s="280">
        <v>1378.65</v>
      </c>
      <c r="I167" s="280">
        <v>1401.3000000000002</v>
      </c>
      <c r="J167" s="280">
        <v>1422.75</v>
      </c>
      <c r="K167" s="278">
        <v>1379.85</v>
      </c>
      <c r="L167" s="278">
        <v>1335.75</v>
      </c>
      <c r="M167" s="278">
        <v>6.67788</v>
      </c>
    </row>
    <row r="168" spans="1:13">
      <c r="A168" s="302">
        <v>159</v>
      </c>
      <c r="B168" s="278" t="s">
        <v>161</v>
      </c>
      <c r="C168" s="278">
        <v>897.95</v>
      </c>
      <c r="D168" s="280">
        <v>871.28333333333342</v>
      </c>
      <c r="E168" s="280">
        <v>828.96666666666681</v>
      </c>
      <c r="F168" s="280">
        <v>759.98333333333335</v>
      </c>
      <c r="G168" s="280">
        <v>717.66666666666674</v>
      </c>
      <c r="H168" s="280">
        <v>940.26666666666688</v>
      </c>
      <c r="I168" s="280">
        <v>982.58333333333348</v>
      </c>
      <c r="J168" s="280">
        <v>1051.5666666666671</v>
      </c>
      <c r="K168" s="278">
        <v>913.6</v>
      </c>
      <c r="L168" s="278">
        <v>802.3</v>
      </c>
      <c r="M168" s="278">
        <v>84.099620000000002</v>
      </c>
    </row>
    <row r="169" spans="1:13">
      <c r="A169" s="302">
        <v>160</v>
      </c>
      <c r="B169" s="278" t="s">
        <v>163</v>
      </c>
      <c r="C169" s="278">
        <v>82.7</v>
      </c>
      <c r="D169" s="280">
        <v>82.666666666666671</v>
      </c>
      <c r="E169" s="280">
        <v>81.683333333333337</v>
      </c>
      <c r="F169" s="280">
        <v>80.666666666666671</v>
      </c>
      <c r="G169" s="280">
        <v>79.683333333333337</v>
      </c>
      <c r="H169" s="280">
        <v>83.683333333333337</v>
      </c>
      <c r="I169" s="280">
        <v>84.666666666666657</v>
      </c>
      <c r="J169" s="280">
        <v>85.683333333333337</v>
      </c>
      <c r="K169" s="278">
        <v>83.65</v>
      </c>
      <c r="L169" s="278">
        <v>81.650000000000006</v>
      </c>
      <c r="M169" s="278">
        <v>47.736170000000001</v>
      </c>
    </row>
    <row r="170" spans="1:13">
      <c r="A170" s="302">
        <v>161</v>
      </c>
      <c r="B170" s="278" t="s">
        <v>166</v>
      </c>
      <c r="C170" s="278">
        <v>163.30000000000001</v>
      </c>
      <c r="D170" s="280">
        <v>162</v>
      </c>
      <c r="E170" s="280">
        <v>159</v>
      </c>
      <c r="F170" s="280">
        <v>154.69999999999999</v>
      </c>
      <c r="G170" s="280">
        <v>151.69999999999999</v>
      </c>
      <c r="H170" s="280">
        <v>166.3</v>
      </c>
      <c r="I170" s="280">
        <v>169.3</v>
      </c>
      <c r="J170" s="280">
        <v>173.60000000000002</v>
      </c>
      <c r="K170" s="278">
        <v>165</v>
      </c>
      <c r="L170" s="278">
        <v>157.69999999999999</v>
      </c>
      <c r="M170" s="278">
        <v>112.43145</v>
      </c>
    </row>
    <row r="171" spans="1:13">
      <c r="A171" s="302">
        <v>162</v>
      </c>
      <c r="B171" s="278" t="s">
        <v>277</v>
      </c>
      <c r="C171" s="278">
        <v>153.55000000000001</v>
      </c>
      <c r="D171" s="280">
        <v>154.26666666666668</v>
      </c>
      <c r="E171" s="280">
        <v>150.53333333333336</v>
      </c>
      <c r="F171" s="280">
        <v>147.51666666666668</v>
      </c>
      <c r="G171" s="280">
        <v>143.78333333333336</v>
      </c>
      <c r="H171" s="280">
        <v>157.28333333333336</v>
      </c>
      <c r="I171" s="280">
        <v>161.01666666666665</v>
      </c>
      <c r="J171" s="280">
        <v>164.03333333333336</v>
      </c>
      <c r="K171" s="278">
        <v>158</v>
      </c>
      <c r="L171" s="278">
        <v>151.25</v>
      </c>
      <c r="M171" s="278">
        <v>5.7831999999999999</v>
      </c>
    </row>
    <row r="172" spans="1:13">
      <c r="A172" s="302">
        <v>163</v>
      </c>
      <c r="B172" s="278" t="s">
        <v>278</v>
      </c>
      <c r="C172" s="278">
        <v>10189.35</v>
      </c>
      <c r="D172" s="280">
        <v>10112.783333333333</v>
      </c>
      <c r="E172" s="280">
        <v>10000.566666666666</v>
      </c>
      <c r="F172" s="280">
        <v>9811.7833333333328</v>
      </c>
      <c r="G172" s="280">
        <v>9699.5666666666657</v>
      </c>
      <c r="H172" s="280">
        <v>10301.566666666666</v>
      </c>
      <c r="I172" s="280">
        <v>10413.783333333333</v>
      </c>
      <c r="J172" s="280">
        <v>10602.566666666666</v>
      </c>
      <c r="K172" s="278">
        <v>10225</v>
      </c>
      <c r="L172" s="278">
        <v>9924</v>
      </c>
      <c r="M172" s="278">
        <v>2.6870000000000002E-2</v>
      </c>
    </row>
    <row r="173" spans="1:13">
      <c r="A173" s="302">
        <v>164</v>
      </c>
      <c r="B173" s="278" t="s">
        <v>165</v>
      </c>
      <c r="C173" s="278">
        <v>28.7</v>
      </c>
      <c r="D173" s="280">
        <v>28.599999999999998</v>
      </c>
      <c r="E173" s="280">
        <v>27.999999999999996</v>
      </c>
      <c r="F173" s="280">
        <v>27.299999999999997</v>
      </c>
      <c r="G173" s="280">
        <v>26.699999999999996</v>
      </c>
      <c r="H173" s="280">
        <v>29.299999999999997</v>
      </c>
      <c r="I173" s="280">
        <v>29.9</v>
      </c>
      <c r="J173" s="280">
        <v>30.599999999999998</v>
      </c>
      <c r="K173" s="278">
        <v>29.2</v>
      </c>
      <c r="L173" s="278">
        <v>27.9</v>
      </c>
      <c r="M173" s="278">
        <v>217.78059999999999</v>
      </c>
    </row>
    <row r="174" spans="1:13">
      <c r="A174" s="302">
        <v>165</v>
      </c>
      <c r="B174" s="278" t="s">
        <v>279</v>
      </c>
      <c r="C174" s="278">
        <v>170.85</v>
      </c>
      <c r="D174" s="280">
        <v>171.58333333333334</v>
      </c>
      <c r="E174" s="280">
        <v>167.16666666666669</v>
      </c>
      <c r="F174" s="280">
        <v>163.48333333333335</v>
      </c>
      <c r="G174" s="280">
        <v>159.06666666666669</v>
      </c>
      <c r="H174" s="280">
        <v>175.26666666666668</v>
      </c>
      <c r="I174" s="280">
        <v>179.68333333333337</v>
      </c>
      <c r="J174" s="280">
        <v>183.36666666666667</v>
      </c>
      <c r="K174" s="278">
        <v>176</v>
      </c>
      <c r="L174" s="278">
        <v>167.9</v>
      </c>
      <c r="M174" s="278">
        <v>2.96793</v>
      </c>
    </row>
    <row r="175" spans="1:13">
      <c r="A175" s="302">
        <v>166</v>
      </c>
      <c r="B175" s="278" t="s">
        <v>169</v>
      </c>
      <c r="C175" s="278">
        <v>116.75</v>
      </c>
      <c r="D175" s="280">
        <v>115.45</v>
      </c>
      <c r="E175" s="280">
        <v>112.5</v>
      </c>
      <c r="F175" s="280">
        <v>108.25</v>
      </c>
      <c r="G175" s="280">
        <v>105.3</v>
      </c>
      <c r="H175" s="280">
        <v>119.7</v>
      </c>
      <c r="I175" s="280">
        <v>122.65000000000002</v>
      </c>
      <c r="J175" s="280">
        <v>126.9</v>
      </c>
      <c r="K175" s="278">
        <v>118.4</v>
      </c>
      <c r="L175" s="278">
        <v>111.2</v>
      </c>
      <c r="M175" s="278">
        <v>377.18421000000001</v>
      </c>
    </row>
    <row r="176" spans="1:13">
      <c r="A176" s="302">
        <v>167</v>
      </c>
      <c r="B176" s="278" t="s">
        <v>170</v>
      </c>
      <c r="C176" s="278">
        <v>89.45</v>
      </c>
      <c r="D176" s="280">
        <v>89.083333333333329</v>
      </c>
      <c r="E176" s="280">
        <v>87.61666666666666</v>
      </c>
      <c r="F176" s="280">
        <v>85.783333333333331</v>
      </c>
      <c r="G176" s="280">
        <v>84.316666666666663</v>
      </c>
      <c r="H176" s="280">
        <v>90.916666666666657</v>
      </c>
      <c r="I176" s="280">
        <v>92.383333333333326</v>
      </c>
      <c r="J176" s="280">
        <v>94.216666666666654</v>
      </c>
      <c r="K176" s="278">
        <v>90.55</v>
      </c>
      <c r="L176" s="278">
        <v>87.25</v>
      </c>
      <c r="M176" s="278">
        <v>72.384410000000003</v>
      </c>
    </row>
    <row r="177" spans="1:13">
      <c r="A177" s="302">
        <v>168</v>
      </c>
      <c r="B177" s="278" t="s">
        <v>280</v>
      </c>
      <c r="C177" s="278">
        <v>529.5</v>
      </c>
      <c r="D177" s="280">
        <v>533.55000000000007</v>
      </c>
      <c r="E177" s="280">
        <v>523.10000000000014</v>
      </c>
      <c r="F177" s="280">
        <v>516.70000000000005</v>
      </c>
      <c r="G177" s="280">
        <v>506.25000000000011</v>
      </c>
      <c r="H177" s="280">
        <v>539.95000000000016</v>
      </c>
      <c r="I177" s="280">
        <v>550.4000000000002</v>
      </c>
      <c r="J177" s="280">
        <v>556.80000000000018</v>
      </c>
      <c r="K177" s="278">
        <v>544</v>
      </c>
      <c r="L177" s="278">
        <v>527.15</v>
      </c>
      <c r="M177" s="278">
        <v>0.57891999999999999</v>
      </c>
    </row>
    <row r="178" spans="1:13">
      <c r="A178" s="302">
        <v>169</v>
      </c>
      <c r="B178" s="278" t="s">
        <v>171</v>
      </c>
      <c r="C178" s="278">
        <v>1479.25</v>
      </c>
      <c r="D178" s="280">
        <v>1504.2</v>
      </c>
      <c r="E178" s="280">
        <v>1440.0500000000002</v>
      </c>
      <c r="F178" s="280">
        <v>1400.8500000000001</v>
      </c>
      <c r="G178" s="280">
        <v>1336.7000000000003</v>
      </c>
      <c r="H178" s="280">
        <v>1543.4</v>
      </c>
      <c r="I178" s="280">
        <v>1607.5500000000002</v>
      </c>
      <c r="J178" s="280">
        <v>1646.75</v>
      </c>
      <c r="K178" s="278">
        <v>1568.35</v>
      </c>
      <c r="L178" s="278">
        <v>1465</v>
      </c>
      <c r="M178" s="278">
        <v>460.29118999999997</v>
      </c>
    </row>
    <row r="179" spans="1:13">
      <c r="A179" s="302">
        <v>170</v>
      </c>
      <c r="B179" s="278" t="s">
        <v>281</v>
      </c>
      <c r="C179" s="278">
        <v>744.6</v>
      </c>
      <c r="D179" s="280">
        <v>745.1</v>
      </c>
      <c r="E179" s="280">
        <v>734.6</v>
      </c>
      <c r="F179" s="280">
        <v>724.6</v>
      </c>
      <c r="G179" s="280">
        <v>714.1</v>
      </c>
      <c r="H179" s="280">
        <v>755.1</v>
      </c>
      <c r="I179" s="280">
        <v>765.6</v>
      </c>
      <c r="J179" s="280">
        <v>775.6</v>
      </c>
      <c r="K179" s="278">
        <v>755.6</v>
      </c>
      <c r="L179" s="278">
        <v>735.1</v>
      </c>
      <c r="M179" s="278">
        <v>11.16023</v>
      </c>
    </row>
    <row r="180" spans="1:13">
      <c r="A180" s="302">
        <v>171</v>
      </c>
      <c r="B180" s="278" t="s">
        <v>176</v>
      </c>
      <c r="C180" s="278">
        <v>3537.35</v>
      </c>
      <c r="D180" s="280">
        <v>3532.2166666666667</v>
      </c>
      <c r="E180" s="280">
        <v>3476.1333333333332</v>
      </c>
      <c r="F180" s="280">
        <v>3414.9166666666665</v>
      </c>
      <c r="G180" s="280">
        <v>3358.833333333333</v>
      </c>
      <c r="H180" s="280">
        <v>3593.4333333333334</v>
      </c>
      <c r="I180" s="280">
        <v>3649.5166666666664</v>
      </c>
      <c r="J180" s="280">
        <v>3710.7333333333336</v>
      </c>
      <c r="K180" s="278">
        <v>3588.3</v>
      </c>
      <c r="L180" s="278">
        <v>3471</v>
      </c>
      <c r="M180" s="278">
        <v>2.6703999999999999</v>
      </c>
    </row>
    <row r="181" spans="1:13">
      <c r="A181" s="302">
        <v>172</v>
      </c>
      <c r="B181" s="278" t="s">
        <v>174</v>
      </c>
      <c r="C181" s="278">
        <v>19127.2</v>
      </c>
      <c r="D181" s="280">
        <v>18925.233333333334</v>
      </c>
      <c r="E181" s="280">
        <v>18618.466666666667</v>
      </c>
      <c r="F181" s="280">
        <v>18109.733333333334</v>
      </c>
      <c r="G181" s="280">
        <v>17802.966666666667</v>
      </c>
      <c r="H181" s="280">
        <v>19433.966666666667</v>
      </c>
      <c r="I181" s="280">
        <v>19740.733333333337</v>
      </c>
      <c r="J181" s="280">
        <v>20249.466666666667</v>
      </c>
      <c r="K181" s="278">
        <v>19232</v>
      </c>
      <c r="L181" s="278">
        <v>18416.5</v>
      </c>
      <c r="M181" s="278">
        <v>0.45807999999999999</v>
      </c>
    </row>
    <row r="182" spans="1:13">
      <c r="A182" s="302">
        <v>173</v>
      </c>
      <c r="B182" s="278" t="s">
        <v>177</v>
      </c>
      <c r="C182" s="278">
        <v>670.1</v>
      </c>
      <c r="D182" s="280">
        <v>674.48333333333335</v>
      </c>
      <c r="E182" s="280">
        <v>639.61666666666667</v>
      </c>
      <c r="F182" s="280">
        <v>609.13333333333333</v>
      </c>
      <c r="G182" s="280">
        <v>574.26666666666665</v>
      </c>
      <c r="H182" s="280">
        <v>704.9666666666667</v>
      </c>
      <c r="I182" s="280">
        <v>739.83333333333348</v>
      </c>
      <c r="J182" s="280">
        <v>770.31666666666672</v>
      </c>
      <c r="K182" s="278">
        <v>709.35</v>
      </c>
      <c r="L182" s="278">
        <v>644</v>
      </c>
      <c r="M182" s="278">
        <v>74.822599999999994</v>
      </c>
    </row>
    <row r="183" spans="1:13">
      <c r="A183" s="302">
        <v>174</v>
      </c>
      <c r="B183" s="278" t="s">
        <v>175</v>
      </c>
      <c r="C183" s="278">
        <v>1015.25</v>
      </c>
      <c r="D183" s="280">
        <v>1015.65</v>
      </c>
      <c r="E183" s="280">
        <v>995.89999999999986</v>
      </c>
      <c r="F183" s="280">
        <v>976.54999999999984</v>
      </c>
      <c r="G183" s="280">
        <v>956.79999999999973</v>
      </c>
      <c r="H183" s="280">
        <v>1035</v>
      </c>
      <c r="I183" s="280">
        <v>1054.7500000000002</v>
      </c>
      <c r="J183" s="280">
        <v>1074.1000000000001</v>
      </c>
      <c r="K183" s="278">
        <v>1035.4000000000001</v>
      </c>
      <c r="L183" s="278">
        <v>996.3</v>
      </c>
      <c r="M183" s="278">
        <v>5.4462999999999999</v>
      </c>
    </row>
    <row r="184" spans="1:13">
      <c r="A184" s="302">
        <v>175</v>
      </c>
      <c r="B184" s="278" t="s">
        <v>173</v>
      </c>
      <c r="C184" s="278">
        <v>166.9</v>
      </c>
      <c r="D184" s="280">
        <v>165.41666666666666</v>
      </c>
      <c r="E184" s="280">
        <v>162.33333333333331</v>
      </c>
      <c r="F184" s="280">
        <v>157.76666666666665</v>
      </c>
      <c r="G184" s="280">
        <v>154.68333333333331</v>
      </c>
      <c r="H184" s="280">
        <v>169.98333333333332</v>
      </c>
      <c r="I184" s="280">
        <v>173.06666666666663</v>
      </c>
      <c r="J184" s="280">
        <v>177.63333333333333</v>
      </c>
      <c r="K184" s="278">
        <v>168.5</v>
      </c>
      <c r="L184" s="278">
        <v>160.85</v>
      </c>
      <c r="M184" s="278">
        <v>707.52913000000001</v>
      </c>
    </row>
    <row r="185" spans="1:13">
      <c r="A185" s="302">
        <v>176</v>
      </c>
      <c r="B185" s="278" t="s">
        <v>172</v>
      </c>
      <c r="C185" s="278">
        <v>27.65</v>
      </c>
      <c r="D185" s="280">
        <v>27.633333333333336</v>
      </c>
      <c r="E185" s="280">
        <v>27.266666666666673</v>
      </c>
      <c r="F185" s="280">
        <v>26.883333333333336</v>
      </c>
      <c r="G185" s="280">
        <v>26.516666666666673</v>
      </c>
      <c r="H185" s="280">
        <v>28.016666666666673</v>
      </c>
      <c r="I185" s="280">
        <v>28.38333333333334</v>
      </c>
      <c r="J185" s="280">
        <v>28.766666666666673</v>
      </c>
      <c r="K185" s="278">
        <v>28</v>
      </c>
      <c r="L185" s="278">
        <v>27.25</v>
      </c>
      <c r="M185" s="278">
        <v>120.03351000000001</v>
      </c>
    </row>
    <row r="186" spans="1:13">
      <c r="A186" s="302">
        <v>177</v>
      </c>
      <c r="B186" s="278" t="s">
        <v>282</v>
      </c>
      <c r="C186" s="278">
        <v>96.8</v>
      </c>
      <c r="D186" s="280">
        <v>95.633333333333326</v>
      </c>
      <c r="E186" s="280">
        <v>92.566666666666649</v>
      </c>
      <c r="F186" s="280">
        <v>88.333333333333329</v>
      </c>
      <c r="G186" s="280">
        <v>85.266666666666652</v>
      </c>
      <c r="H186" s="280">
        <v>99.866666666666646</v>
      </c>
      <c r="I186" s="280">
        <v>102.93333333333331</v>
      </c>
      <c r="J186" s="280">
        <v>107.16666666666664</v>
      </c>
      <c r="K186" s="278">
        <v>98.7</v>
      </c>
      <c r="L186" s="278">
        <v>91.4</v>
      </c>
      <c r="M186" s="278">
        <v>55.121609999999997</v>
      </c>
    </row>
    <row r="187" spans="1:13">
      <c r="A187" s="302">
        <v>178</v>
      </c>
      <c r="B187" s="278" t="s">
        <v>179</v>
      </c>
      <c r="C187" s="278">
        <v>463.9</v>
      </c>
      <c r="D187" s="280">
        <v>462.66666666666669</v>
      </c>
      <c r="E187" s="280">
        <v>456.53333333333336</v>
      </c>
      <c r="F187" s="280">
        <v>449.16666666666669</v>
      </c>
      <c r="G187" s="280">
        <v>443.03333333333336</v>
      </c>
      <c r="H187" s="280">
        <v>470.03333333333336</v>
      </c>
      <c r="I187" s="280">
        <v>476.16666666666669</v>
      </c>
      <c r="J187" s="280">
        <v>483.53333333333336</v>
      </c>
      <c r="K187" s="278">
        <v>468.8</v>
      </c>
      <c r="L187" s="278">
        <v>455.3</v>
      </c>
      <c r="M187" s="278">
        <v>95.079819999999998</v>
      </c>
    </row>
    <row r="188" spans="1:13">
      <c r="A188" s="302">
        <v>179</v>
      </c>
      <c r="B188" s="278" t="s">
        <v>180</v>
      </c>
      <c r="C188" s="278">
        <v>408.3</v>
      </c>
      <c r="D188" s="280">
        <v>401.63333333333338</v>
      </c>
      <c r="E188" s="280">
        <v>388.26666666666677</v>
      </c>
      <c r="F188" s="280">
        <v>368.23333333333341</v>
      </c>
      <c r="G188" s="280">
        <v>354.86666666666679</v>
      </c>
      <c r="H188" s="280">
        <v>421.66666666666674</v>
      </c>
      <c r="I188" s="280">
        <v>435.03333333333342</v>
      </c>
      <c r="J188" s="280">
        <v>455.06666666666672</v>
      </c>
      <c r="K188" s="278">
        <v>415</v>
      </c>
      <c r="L188" s="278">
        <v>381.6</v>
      </c>
      <c r="M188" s="278">
        <v>37.48028</v>
      </c>
    </row>
    <row r="189" spans="1:13">
      <c r="A189" s="302">
        <v>180</v>
      </c>
      <c r="B189" s="278" t="s">
        <v>283</v>
      </c>
      <c r="C189" s="278">
        <v>319.64999999999998</v>
      </c>
      <c r="D189" s="280">
        <v>318.63333333333333</v>
      </c>
      <c r="E189" s="280">
        <v>312.26666666666665</v>
      </c>
      <c r="F189" s="280">
        <v>304.88333333333333</v>
      </c>
      <c r="G189" s="280">
        <v>298.51666666666665</v>
      </c>
      <c r="H189" s="280">
        <v>326.01666666666665</v>
      </c>
      <c r="I189" s="280">
        <v>332.38333333333333</v>
      </c>
      <c r="J189" s="280">
        <v>339.76666666666665</v>
      </c>
      <c r="K189" s="278">
        <v>325</v>
      </c>
      <c r="L189" s="278">
        <v>311.25</v>
      </c>
      <c r="M189" s="278">
        <v>4.7334199999999997</v>
      </c>
    </row>
    <row r="190" spans="1:13">
      <c r="A190" s="302">
        <v>181</v>
      </c>
      <c r="B190" s="278" t="s">
        <v>193</v>
      </c>
      <c r="C190" s="278">
        <v>338.15</v>
      </c>
      <c r="D190" s="280">
        <v>334.71666666666664</v>
      </c>
      <c r="E190" s="280">
        <v>324.93333333333328</v>
      </c>
      <c r="F190" s="280">
        <v>311.71666666666664</v>
      </c>
      <c r="G190" s="280">
        <v>301.93333333333328</v>
      </c>
      <c r="H190" s="280">
        <v>347.93333333333328</v>
      </c>
      <c r="I190" s="280">
        <v>357.7166666666667</v>
      </c>
      <c r="J190" s="280">
        <v>370.93333333333328</v>
      </c>
      <c r="K190" s="278">
        <v>344.5</v>
      </c>
      <c r="L190" s="278">
        <v>321.5</v>
      </c>
      <c r="M190" s="278">
        <v>40.953969999999998</v>
      </c>
    </row>
    <row r="191" spans="1:13">
      <c r="A191" s="302">
        <v>182</v>
      </c>
      <c r="B191" s="278" t="s">
        <v>188</v>
      </c>
      <c r="C191" s="278">
        <v>1949.5</v>
      </c>
      <c r="D191" s="280">
        <v>1938.75</v>
      </c>
      <c r="E191" s="280">
        <v>1921</v>
      </c>
      <c r="F191" s="280">
        <v>1892.5</v>
      </c>
      <c r="G191" s="280">
        <v>1874.75</v>
      </c>
      <c r="H191" s="280">
        <v>1967.25</v>
      </c>
      <c r="I191" s="280">
        <v>1985</v>
      </c>
      <c r="J191" s="280">
        <v>2013.5</v>
      </c>
      <c r="K191" s="278">
        <v>1956.5</v>
      </c>
      <c r="L191" s="278">
        <v>1910.25</v>
      </c>
      <c r="M191" s="278">
        <v>32.566299999999998</v>
      </c>
    </row>
    <row r="192" spans="1:13">
      <c r="A192" s="302">
        <v>183</v>
      </c>
      <c r="B192" s="278" t="s">
        <v>3466</v>
      </c>
      <c r="C192" s="278">
        <v>358.7</v>
      </c>
      <c r="D192" s="280">
        <v>356.2166666666667</v>
      </c>
      <c r="E192" s="280">
        <v>349.13333333333338</v>
      </c>
      <c r="F192" s="280">
        <v>339.56666666666666</v>
      </c>
      <c r="G192" s="280">
        <v>332.48333333333335</v>
      </c>
      <c r="H192" s="280">
        <v>365.78333333333342</v>
      </c>
      <c r="I192" s="280">
        <v>372.86666666666667</v>
      </c>
      <c r="J192" s="280">
        <v>382.43333333333345</v>
      </c>
      <c r="K192" s="278">
        <v>363.3</v>
      </c>
      <c r="L192" s="278">
        <v>346.65</v>
      </c>
      <c r="M192" s="278">
        <v>32.58</v>
      </c>
    </row>
    <row r="193" spans="1:13">
      <c r="A193" s="302">
        <v>184</v>
      </c>
      <c r="B193" s="278" t="s">
        <v>185</v>
      </c>
      <c r="C193" s="278">
        <v>36</v>
      </c>
      <c r="D193" s="280">
        <v>35.733333333333334</v>
      </c>
      <c r="E193" s="280">
        <v>35.06666666666667</v>
      </c>
      <c r="F193" s="280">
        <v>34.133333333333333</v>
      </c>
      <c r="G193" s="280">
        <v>33.466666666666669</v>
      </c>
      <c r="H193" s="280">
        <v>36.666666666666671</v>
      </c>
      <c r="I193" s="280">
        <v>37.333333333333329</v>
      </c>
      <c r="J193" s="280">
        <v>38.266666666666673</v>
      </c>
      <c r="K193" s="278">
        <v>36.4</v>
      </c>
      <c r="L193" s="278">
        <v>34.799999999999997</v>
      </c>
      <c r="M193" s="278">
        <v>29.105869999999999</v>
      </c>
    </row>
    <row r="194" spans="1:13">
      <c r="A194" s="302">
        <v>185</v>
      </c>
      <c r="B194" s="278" t="s">
        <v>184</v>
      </c>
      <c r="C194" s="278">
        <v>86.2</v>
      </c>
      <c r="D194" s="280">
        <v>85.8</v>
      </c>
      <c r="E194" s="280">
        <v>83.899999999999991</v>
      </c>
      <c r="F194" s="280">
        <v>81.599999999999994</v>
      </c>
      <c r="G194" s="280">
        <v>79.699999999999989</v>
      </c>
      <c r="H194" s="280">
        <v>88.1</v>
      </c>
      <c r="I194" s="280">
        <v>90</v>
      </c>
      <c r="J194" s="280">
        <v>92.3</v>
      </c>
      <c r="K194" s="278">
        <v>87.7</v>
      </c>
      <c r="L194" s="278">
        <v>83.5</v>
      </c>
      <c r="M194" s="278">
        <v>775.52355</v>
      </c>
    </row>
    <row r="195" spans="1:13">
      <c r="A195" s="302">
        <v>186</v>
      </c>
      <c r="B195" s="278" t="s">
        <v>186</v>
      </c>
      <c r="C195" s="278">
        <v>28.4</v>
      </c>
      <c r="D195" s="280">
        <v>28</v>
      </c>
      <c r="E195" s="280">
        <v>27.4</v>
      </c>
      <c r="F195" s="280">
        <v>26.4</v>
      </c>
      <c r="G195" s="280">
        <v>25.799999999999997</v>
      </c>
      <c r="H195" s="280">
        <v>29</v>
      </c>
      <c r="I195" s="280">
        <v>29.6</v>
      </c>
      <c r="J195" s="280">
        <v>30.6</v>
      </c>
      <c r="K195" s="278">
        <v>28.6</v>
      </c>
      <c r="L195" s="278">
        <v>27</v>
      </c>
      <c r="M195" s="278">
        <v>272.27530000000002</v>
      </c>
    </row>
    <row r="196" spans="1:13">
      <c r="A196" s="302">
        <v>187</v>
      </c>
      <c r="B196" s="278" t="s">
        <v>187</v>
      </c>
      <c r="C196" s="278">
        <v>273.95</v>
      </c>
      <c r="D196" s="280">
        <v>271.75</v>
      </c>
      <c r="E196" s="280">
        <v>266.7</v>
      </c>
      <c r="F196" s="280">
        <v>259.45</v>
      </c>
      <c r="G196" s="280">
        <v>254.39999999999998</v>
      </c>
      <c r="H196" s="280">
        <v>279</v>
      </c>
      <c r="I196" s="280">
        <v>284.04999999999995</v>
      </c>
      <c r="J196" s="280">
        <v>291.3</v>
      </c>
      <c r="K196" s="278">
        <v>276.8</v>
      </c>
      <c r="L196" s="278">
        <v>264.5</v>
      </c>
      <c r="M196" s="278">
        <v>150.40333999999999</v>
      </c>
    </row>
    <row r="197" spans="1:13">
      <c r="A197" s="302">
        <v>188</v>
      </c>
      <c r="B197" s="269" t="s">
        <v>189</v>
      </c>
      <c r="C197" s="269">
        <v>533.25</v>
      </c>
      <c r="D197" s="309">
        <v>532.58333333333337</v>
      </c>
      <c r="E197" s="309">
        <v>525.66666666666674</v>
      </c>
      <c r="F197" s="309">
        <v>518.08333333333337</v>
      </c>
      <c r="G197" s="309">
        <v>511.16666666666674</v>
      </c>
      <c r="H197" s="309">
        <v>540.16666666666674</v>
      </c>
      <c r="I197" s="309">
        <v>547.08333333333348</v>
      </c>
      <c r="J197" s="309">
        <v>554.66666666666674</v>
      </c>
      <c r="K197" s="269">
        <v>539.5</v>
      </c>
      <c r="L197" s="269">
        <v>525</v>
      </c>
      <c r="M197" s="269">
        <v>56.92069</v>
      </c>
    </row>
    <row r="198" spans="1:13">
      <c r="A198" s="302">
        <v>189</v>
      </c>
      <c r="B198" s="269" t="s">
        <v>284</v>
      </c>
      <c r="C198" s="269">
        <v>119.8</v>
      </c>
      <c r="D198" s="309">
        <v>119.84999999999998</v>
      </c>
      <c r="E198" s="309">
        <v>114.79999999999995</v>
      </c>
      <c r="F198" s="309">
        <v>109.79999999999997</v>
      </c>
      <c r="G198" s="309">
        <v>104.74999999999994</v>
      </c>
      <c r="H198" s="309">
        <v>124.84999999999997</v>
      </c>
      <c r="I198" s="309">
        <v>129.9</v>
      </c>
      <c r="J198" s="309">
        <v>134.89999999999998</v>
      </c>
      <c r="K198" s="269">
        <v>124.9</v>
      </c>
      <c r="L198" s="269">
        <v>114.85</v>
      </c>
      <c r="M198" s="269">
        <v>2.0225200000000001</v>
      </c>
    </row>
    <row r="199" spans="1:13">
      <c r="A199" s="302">
        <v>190</v>
      </c>
      <c r="B199" s="269" t="s">
        <v>168</v>
      </c>
      <c r="C199" s="269">
        <v>521.25</v>
      </c>
      <c r="D199" s="309">
        <v>519.98333333333323</v>
      </c>
      <c r="E199" s="309">
        <v>511.11666666666645</v>
      </c>
      <c r="F199" s="309">
        <v>500.98333333333323</v>
      </c>
      <c r="G199" s="309">
        <v>492.11666666666645</v>
      </c>
      <c r="H199" s="309">
        <v>530.11666666666645</v>
      </c>
      <c r="I199" s="309">
        <v>538.98333333333323</v>
      </c>
      <c r="J199" s="309">
        <v>549.11666666666645</v>
      </c>
      <c r="K199" s="269">
        <v>528.85</v>
      </c>
      <c r="L199" s="269">
        <v>509.85</v>
      </c>
      <c r="M199" s="269">
        <v>12.10435</v>
      </c>
    </row>
    <row r="200" spans="1:13">
      <c r="A200" s="302">
        <v>191</v>
      </c>
      <c r="B200" s="269" t="s">
        <v>190</v>
      </c>
      <c r="C200" s="269">
        <v>846.45</v>
      </c>
      <c r="D200" s="309">
        <v>839.9</v>
      </c>
      <c r="E200" s="309">
        <v>828.8</v>
      </c>
      <c r="F200" s="309">
        <v>811.15</v>
      </c>
      <c r="G200" s="309">
        <v>800.05</v>
      </c>
      <c r="H200" s="309">
        <v>857.55</v>
      </c>
      <c r="I200" s="309">
        <v>868.65000000000009</v>
      </c>
      <c r="J200" s="309">
        <v>886.3</v>
      </c>
      <c r="K200" s="269">
        <v>851</v>
      </c>
      <c r="L200" s="269">
        <v>822.25</v>
      </c>
      <c r="M200" s="269">
        <v>52.877130000000001</v>
      </c>
    </row>
    <row r="201" spans="1:13">
      <c r="A201" s="302">
        <v>192</v>
      </c>
      <c r="B201" s="269" t="s">
        <v>191</v>
      </c>
      <c r="C201" s="269">
        <v>2445.3000000000002</v>
      </c>
      <c r="D201" s="309">
        <v>2456.2833333333333</v>
      </c>
      <c r="E201" s="309">
        <v>2387.5666666666666</v>
      </c>
      <c r="F201" s="309">
        <v>2329.8333333333335</v>
      </c>
      <c r="G201" s="309">
        <v>2261.1166666666668</v>
      </c>
      <c r="H201" s="309">
        <v>2514.0166666666664</v>
      </c>
      <c r="I201" s="309">
        <v>2582.7333333333327</v>
      </c>
      <c r="J201" s="309">
        <v>2640.4666666666662</v>
      </c>
      <c r="K201" s="269">
        <v>2525</v>
      </c>
      <c r="L201" s="269">
        <v>2398.5500000000002</v>
      </c>
      <c r="M201" s="269">
        <v>6.5731200000000003</v>
      </c>
    </row>
    <row r="202" spans="1:13">
      <c r="A202" s="302">
        <v>193</v>
      </c>
      <c r="B202" s="269" t="s">
        <v>192</v>
      </c>
      <c r="C202" s="269">
        <v>299.85000000000002</v>
      </c>
      <c r="D202" s="309">
        <v>299.81666666666666</v>
      </c>
      <c r="E202" s="309">
        <v>295.63333333333333</v>
      </c>
      <c r="F202" s="309">
        <v>291.41666666666669</v>
      </c>
      <c r="G202" s="309">
        <v>287.23333333333335</v>
      </c>
      <c r="H202" s="309">
        <v>304.0333333333333</v>
      </c>
      <c r="I202" s="309">
        <v>308.21666666666658</v>
      </c>
      <c r="J202" s="309">
        <v>312.43333333333328</v>
      </c>
      <c r="K202" s="269">
        <v>304</v>
      </c>
      <c r="L202" s="269">
        <v>295.60000000000002</v>
      </c>
      <c r="M202" s="269">
        <v>13.119619999999999</v>
      </c>
    </row>
    <row r="203" spans="1:13">
      <c r="A203" s="302">
        <v>194</v>
      </c>
      <c r="B203" s="269" t="s">
        <v>198</v>
      </c>
      <c r="C203" s="269">
        <v>374.55</v>
      </c>
      <c r="D203" s="309">
        <v>373.63333333333338</v>
      </c>
      <c r="E203" s="309">
        <v>364.81666666666678</v>
      </c>
      <c r="F203" s="309">
        <v>355.08333333333337</v>
      </c>
      <c r="G203" s="309">
        <v>346.26666666666677</v>
      </c>
      <c r="H203" s="309">
        <v>383.36666666666679</v>
      </c>
      <c r="I203" s="309">
        <v>392.18333333333339</v>
      </c>
      <c r="J203" s="309">
        <v>401.9166666666668</v>
      </c>
      <c r="K203" s="269">
        <v>382.45</v>
      </c>
      <c r="L203" s="269">
        <v>363.9</v>
      </c>
      <c r="M203" s="269">
        <v>93.71378</v>
      </c>
    </row>
    <row r="204" spans="1:13">
      <c r="A204" s="302">
        <v>195</v>
      </c>
      <c r="B204" s="269" t="s">
        <v>196</v>
      </c>
      <c r="C204" s="269">
        <v>3349.35</v>
      </c>
      <c r="D204" s="309">
        <v>3343.4666666666672</v>
      </c>
      <c r="E204" s="309">
        <v>3281.4333333333343</v>
      </c>
      <c r="F204" s="309">
        <v>3213.5166666666673</v>
      </c>
      <c r="G204" s="309">
        <v>3151.4833333333345</v>
      </c>
      <c r="H204" s="309">
        <v>3411.3833333333341</v>
      </c>
      <c r="I204" s="309">
        <v>3473.416666666667</v>
      </c>
      <c r="J204" s="309">
        <v>3541.3333333333339</v>
      </c>
      <c r="K204" s="269">
        <v>3405.5</v>
      </c>
      <c r="L204" s="269">
        <v>3275.55</v>
      </c>
      <c r="M204" s="269">
        <v>5.5726199999999997</v>
      </c>
    </row>
    <row r="205" spans="1:13">
      <c r="A205" s="302">
        <v>196</v>
      </c>
      <c r="B205" s="269" t="s">
        <v>197</v>
      </c>
      <c r="C205" s="269">
        <v>23.95</v>
      </c>
      <c r="D205" s="309">
        <v>23.766666666666666</v>
      </c>
      <c r="E205" s="309">
        <v>23.43333333333333</v>
      </c>
      <c r="F205" s="309">
        <v>22.916666666666664</v>
      </c>
      <c r="G205" s="309">
        <v>22.583333333333329</v>
      </c>
      <c r="H205" s="309">
        <v>24.283333333333331</v>
      </c>
      <c r="I205" s="309">
        <v>24.616666666666667</v>
      </c>
      <c r="J205" s="309">
        <v>25.133333333333333</v>
      </c>
      <c r="K205" s="269">
        <v>24.1</v>
      </c>
      <c r="L205" s="269">
        <v>23.25</v>
      </c>
      <c r="M205" s="269">
        <v>23.972719999999999</v>
      </c>
    </row>
    <row r="206" spans="1:13">
      <c r="A206" s="302">
        <v>197</v>
      </c>
      <c r="B206" s="269" t="s">
        <v>194</v>
      </c>
      <c r="C206" s="269">
        <v>894.55</v>
      </c>
      <c r="D206" s="309">
        <v>890.51666666666677</v>
      </c>
      <c r="E206" s="309">
        <v>875.03333333333353</v>
      </c>
      <c r="F206" s="309">
        <v>855.51666666666677</v>
      </c>
      <c r="G206" s="309">
        <v>840.03333333333353</v>
      </c>
      <c r="H206" s="309">
        <v>910.03333333333353</v>
      </c>
      <c r="I206" s="309">
        <v>925.51666666666688</v>
      </c>
      <c r="J206" s="309">
        <v>945.03333333333353</v>
      </c>
      <c r="K206" s="269">
        <v>906</v>
      </c>
      <c r="L206" s="269">
        <v>871</v>
      </c>
      <c r="M206" s="269">
        <v>4.3949600000000002</v>
      </c>
    </row>
    <row r="207" spans="1:13">
      <c r="A207" s="302">
        <v>198</v>
      </c>
      <c r="B207" s="269" t="s">
        <v>144</v>
      </c>
      <c r="C207" s="269">
        <v>505.5</v>
      </c>
      <c r="D207" s="309">
        <v>500.5333333333333</v>
      </c>
      <c r="E207" s="309">
        <v>492.66666666666663</v>
      </c>
      <c r="F207" s="309">
        <v>479.83333333333331</v>
      </c>
      <c r="G207" s="309">
        <v>471.96666666666664</v>
      </c>
      <c r="H207" s="309">
        <v>513.36666666666656</v>
      </c>
      <c r="I207" s="309">
        <v>521.23333333333335</v>
      </c>
      <c r="J207" s="309">
        <v>534.06666666666661</v>
      </c>
      <c r="K207" s="269">
        <v>508.4</v>
      </c>
      <c r="L207" s="269">
        <v>487.7</v>
      </c>
      <c r="M207" s="269">
        <v>31.29346</v>
      </c>
    </row>
    <row r="208" spans="1:13">
      <c r="A208" s="302">
        <v>199</v>
      </c>
      <c r="B208" s="269" t="s">
        <v>285</v>
      </c>
      <c r="C208" s="269">
        <v>167.65</v>
      </c>
      <c r="D208" s="309">
        <v>167.9</v>
      </c>
      <c r="E208" s="309">
        <v>165.9</v>
      </c>
      <c r="F208" s="309">
        <v>164.15</v>
      </c>
      <c r="G208" s="309">
        <v>162.15</v>
      </c>
      <c r="H208" s="309">
        <v>169.65</v>
      </c>
      <c r="I208" s="309">
        <v>171.65</v>
      </c>
      <c r="J208" s="309">
        <v>173.4</v>
      </c>
      <c r="K208" s="269">
        <v>169.9</v>
      </c>
      <c r="L208" s="269">
        <v>166.15</v>
      </c>
      <c r="M208" s="269">
        <v>1.6172800000000001</v>
      </c>
    </row>
    <row r="209" spans="1:13">
      <c r="A209" s="302">
        <v>200</v>
      </c>
      <c r="B209" s="269" t="s">
        <v>286</v>
      </c>
      <c r="C209" s="269">
        <v>137.55000000000001</v>
      </c>
      <c r="D209" s="309">
        <v>137.83333333333334</v>
      </c>
      <c r="E209" s="309">
        <v>133.7166666666667</v>
      </c>
      <c r="F209" s="309">
        <v>129.88333333333335</v>
      </c>
      <c r="G209" s="309">
        <v>125.76666666666671</v>
      </c>
      <c r="H209" s="309">
        <v>141.66666666666669</v>
      </c>
      <c r="I209" s="309">
        <v>145.7833333333333</v>
      </c>
      <c r="J209" s="309">
        <v>149.61666666666667</v>
      </c>
      <c r="K209" s="269">
        <v>141.94999999999999</v>
      </c>
      <c r="L209" s="269">
        <v>134</v>
      </c>
      <c r="M209" s="269">
        <v>1.74244</v>
      </c>
    </row>
    <row r="210" spans="1:13">
      <c r="A210" s="302">
        <v>201</v>
      </c>
      <c r="B210" s="269" t="s">
        <v>564</v>
      </c>
      <c r="C210" s="269">
        <v>623.70000000000005</v>
      </c>
      <c r="D210" s="309">
        <v>619.6</v>
      </c>
      <c r="E210" s="309">
        <v>609.30000000000007</v>
      </c>
      <c r="F210" s="309">
        <v>594.90000000000009</v>
      </c>
      <c r="G210" s="309">
        <v>584.60000000000014</v>
      </c>
      <c r="H210" s="309">
        <v>634</v>
      </c>
      <c r="I210" s="309">
        <v>644.29999999999995</v>
      </c>
      <c r="J210" s="309">
        <v>658.69999999999993</v>
      </c>
      <c r="K210" s="269">
        <v>629.9</v>
      </c>
      <c r="L210" s="269">
        <v>605.20000000000005</v>
      </c>
      <c r="M210" s="269">
        <v>2.12941</v>
      </c>
    </row>
    <row r="211" spans="1:13">
      <c r="A211" s="302">
        <v>202</v>
      </c>
      <c r="B211" s="269" t="s">
        <v>199</v>
      </c>
      <c r="C211" s="269">
        <v>89.05</v>
      </c>
      <c r="D211" s="309">
        <v>86.2</v>
      </c>
      <c r="E211" s="309">
        <v>81.900000000000006</v>
      </c>
      <c r="F211" s="309">
        <v>74.75</v>
      </c>
      <c r="G211" s="309">
        <v>70.45</v>
      </c>
      <c r="H211" s="309">
        <v>93.350000000000009</v>
      </c>
      <c r="I211" s="309">
        <v>97.649999999999991</v>
      </c>
      <c r="J211" s="309">
        <v>104.80000000000001</v>
      </c>
      <c r="K211" s="269">
        <v>90.5</v>
      </c>
      <c r="L211" s="269">
        <v>79.05</v>
      </c>
      <c r="M211" s="269">
        <v>1127.70254</v>
      </c>
    </row>
    <row r="212" spans="1:13">
      <c r="A212" s="302">
        <v>203</v>
      </c>
      <c r="B212" s="269" t="s">
        <v>121</v>
      </c>
      <c r="C212" s="269">
        <v>4.95</v>
      </c>
      <c r="D212" s="309">
        <v>4.8166666666666664</v>
      </c>
      <c r="E212" s="309">
        <v>4.6333333333333329</v>
      </c>
      <c r="F212" s="309">
        <v>4.3166666666666664</v>
      </c>
      <c r="G212" s="309">
        <v>4.1333333333333329</v>
      </c>
      <c r="H212" s="309">
        <v>5.1333333333333329</v>
      </c>
      <c r="I212" s="309">
        <v>5.3166666666666664</v>
      </c>
      <c r="J212" s="309">
        <v>5.6333333333333329</v>
      </c>
      <c r="K212" s="269">
        <v>5</v>
      </c>
      <c r="L212" s="269">
        <v>4.5</v>
      </c>
      <c r="M212" s="269">
        <v>5871.65672</v>
      </c>
    </row>
    <row r="213" spans="1:13">
      <c r="A213" s="302">
        <v>204</v>
      </c>
      <c r="B213" s="269" t="s">
        <v>200</v>
      </c>
      <c r="C213" s="269">
        <v>460.2</v>
      </c>
      <c r="D213" s="309">
        <v>463.88333333333338</v>
      </c>
      <c r="E213" s="309">
        <v>453.56666666666678</v>
      </c>
      <c r="F213" s="309">
        <v>446.93333333333339</v>
      </c>
      <c r="G213" s="309">
        <v>436.61666666666679</v>
      </c>
      <c r="H213" s="309">
        <v>470.51666666666677</v>
      </c>
      <c r="I213" s="309">
        <v>480.83333333333337</v>
      </c>
      <c r="J213" s="309">
        <v>487.46666666666675</v>
      </c>
      <c r="K213" s="269">
        <v>474.2</v>
      </c>
      <c r="L213" s="269">
        <v>457.25</v>
      </c>
      <c r="M213" s="269">
        <v>36.350850000000001</v>
      </c>
    </row>
    <row r="214" spans="1:13">
      <c r="A214" s="302">
        <v>205</v>
      </c>
      <c r="B214" s="269" t="s">
        <v>570</v>
      </c>
      <c r="C214" s="269">
        <v>1855.2</v>
      </c>
      <c r="D214" s="309">
        <v>1865.1833333333334</v>
      </c>
      <c r="E214" s="309">
        <v>1835.4666666666667</v>
      </c>
      <c r="F214" s="309">
        <v>1815.7333333333333</v>
      </c>
      <c r="G214" s="309">
        <v>1786.0166666666667</v>
      </c>
      <c r="H214" s="309">
        <v>1884.9166666666667</v>
      </c>
      <c r="I214" s="309">
        <v>1914.6333333333334</v>
      </c>
      <c r="J214" s="309">
        <v>1934.3666666666668</v>
      </c>
      <c r="K214" s="269">
        <v>1894.9</v>
      </c>
      <c r="L214" s="269">
        <v>1845.45</v>
      </c>
      <c r="M214" s="269">
        <v>0.24696000000000001</v>
      </c>
    </row>
    <row r="215" spans="1:13">
      <c r="A215" s="302">
        <v>206</v>
      </c>
      <c r="B215" s="269" t="s">
        <v>201</v>
      </c>
      <c r="C215" s="309">
        <v>187.05</v>
      </c>
      <c r="D215" s="309">
        <v>185.88333333333333</v>
      </c>
      <c r="E215" s="309">
        <v>183.76666666666665</v>
      </c>
      <c r="F215" s="309">
        <v>180.48333333333332</v>
      </c>
      <c r="G215" s="309">
        <v>178.36666666666665</v>
      </c>
      <c r="H215" s="309">
        <v>189.16666666666666</v>
      </c>
      <c r="I215" s="309">
        <v>191.28333333333333</v>
      </c>
      <c r="J215" s="309">
        <v>194.56666666666666</v>
      </c>
      <c r="K215" s="309">
        <v>188</v>
      </c>
      <c r="L215" s="309">
        <v>182.6</v>
      </c>
      <c r="M215" s="309">
        <v>35.156790000000001</v>
      </c>
    </row>
    <row r="216" spans="1:13">
      <c r="A216" s="302">
        <v>207</v>
      </c>
      <c r="B216" s="269" t="s">
        <v>202</v>
      </c>
      <c r="C216" s="309">
        <v>27.95</v>
      </c>
      <c r="D216" s="309">
        <v>27.733333333333331</v>
      </c>
      <c r="E216" s="309">
        <v>27.066666666666663</v>
      </c>
      <c r="F216" s="309">
        <v>26.183333333333334</v>
      </c>
      <c r="G216" s="309">
        <v>25.516666666666666</v>
      </c>
      <c r="H216" s="309">
        <v>28.61666666666666</v>
      </c>
      <c r="I216" s="309">
        <v>29.283333333333324</v>
      </c>
      <c r="J216" s="309">
        <v>30.166666666666657</v>
      </c>
      <c r="K216" s="309">
        <v>28.4</v>
      </c>
      <c r="L216" s="309">
        <v>26.85</v>
      </c>
      <c r="M216" s="309">
        <v>213.95833999999999</v>
      </c>
    </row>
    <row r="217" spans="1:13">
      <c r="A217" s="302">
        <v>208</v>
      </c>
      <c r="B217" s="269" t="s">
        <v>203</v>
      </c>
      <c r="C217" s="309">
        <v>155.05000000000001</v>
      </c>
      <c r="D217" s="309">
        <v>153.16666666666669</v>
      </c>
      <c r="E217" s="309">
        <v>149.93333333333337</v>
      </c>
      <c r="F217" s="309">
        <v>144.81666666666669</v>
      </c>
      <c r="G217" s="309">
        <v>141.58333333333337</v>
      </c>
      <c r="H217" s="309">
        <v>158.28333333333336</v>
      </c>
      <c r="I217" s="309">
        <v>161.51666666666671</v>
      </c>
      <c r="J217" s="309">
        <v>166.63333333333335</v>
      </c>
      <c r="K217" s="309">
        <v>156.4</v>
      </c>
      <c r="L217" s="309">
        <v>148.05000000000001</v>
      </c>
      <c r="M217" s="309">
        <v>173.80916999999999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27" sqref="F2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03"/>
      <c r="B1" s="503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43964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00" t="s">
        <v>16</v>
      </c>
      <c r="B9" s="501" t="s">
        <v>18</v>
      </c>
      <c r="C9" s="499" t="s">
        <v>19</v>
      </c>
      <c r="D9" s="499" t="s">
        <v>20</v>
      </c>
      <c r="E9" s="499" t="s">
        <v>21</v>
      </c>
      <c r="F9" s="499"/>
      <c r="G9" s="499"/>
      <c r="H9" s="499" t="s">
        <v>22</v>
      </c>
      <c r="I9" s="499"/>
      <c r="J9" s="499"/>
      <c r="K9" s="275"/>
      <c r="L9" s="282"/>
      <c r="M9" s="283"/>
    </row>
    <row r="10" spans="1:15" ht="42.75" customHeight="1">
      <c r="A10" s="495"/>
      <c r="B10" s="497"/>
      <c r="C10" s="502" t="s">
        <v>23</v>
      </c>
      <c r="D10" s="502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18107.099999999999</v>
      </c>
      <c r="D11" s="280">
        <v>18052.033333333333</v>
      </c>
      <c r="E11" s="280">
        <v>17805.066666666666</v>
      </c>
      <c r="F11" s="280">
        <v>17503.033333333333</v>
      </c>
      <c r="G11" s="280">
        <v>17256.066666666666</v>
      </c>
      <c r="H11" s="280">
        <v>18354.066666666666</v>
      </c>
      <c r="I11" s="280">
        <v>18601.033333333333</v>
      </c>
      <c r="J11" s="280">
        <v>18903.066666666666</v>
      </c>
      <c r="K11" s="278">
        <v>18299</v>
      </c>
      <c r="L11" s="278">
        <v>17750</v>
      </c>
      <c r="M11" s="278">
        <v>2.964E-2</v>
      </c>
    </row>
    <row r="12" spans="1:15" ht="12" customHeight="1">
      <c r="A12" s="269">
        <v>2</v>
      </c>
      <c r="B12" s="278" t="s">
        <v>804</v>
      </c>
      <c r="C12" s="279">
        <v>1035.05</v>
      </c>
      <c r="D12" s="280">
        <v>1036.7666666666667</v>
      </c>
      <c r="E12" s="280">
        <v>1013.5833333333333</v>
      </c>
      <c r="F12" s="280">
        <v>992.11666666666656</v>
      </c>
      <c r="G12" s="280">
        <v>968.93333333333317</v>
      </c>
      <c r="H12" s="280">
        <v>1058.2333333333333</v>
      </c>
      <c r="I12" s="280">
        <v>1081.4166666666667</v>
      </c>
      <c r="J12" s="280">
        <v>1102.8833333333334</v>
      </c>
      <c r="K12" s="278">
        <v>1059.95</v>
      </c>
      <c r="L12" s="278">
        <v>1015.3</v>
      </c>
      <c r="M12" s="278">
        <v>6.0549799999999996</v>
      </c>
    </row>
    <row r="13" spans="1:15" ht="12" customHeight="1">
      <c r="A13" s="269">
        <v>3</v>
      </c>
      <c r="B13" s="278" t="s">
        <v>295</v>
      </c>
      <c r="C13" s="279">
        <v>981.7</v>
      </c>
      <c r="D13" s="280">
        <v>996.1</v>
      </c>
      <c r="E13" s="280">
        <v>964.3</v>
      </c>
      <c r="F13" s="280">
        <v>946.9</v>
      </c>
      <c r="G13" s="280">
        <v>915.09999999999991</v>
      </c>
      <c r="H13" s="280">
        <v>1013.5</v>
      </c>
      <c r="I13" s="280">
        <v>1045.3</v>
      </c>
      <c r="J13" s="280">
        <v>1062.7</v>
      </c>
      <c r="K13" s="278">
        <v>1027.9000000000001</v>
      </c>
      <c r="L13" s="278">
        <v>978.7</v>
      </c>
      <c r="M13" s="278">
        <v>0.34588000000000002</v>
      </c>
    </row>
    <row r="14" spans="1:15" ht="12" customHeight="1">
      <c r="A14" s="269">
        <v>4</v>
      </c>
      <c r="B14" s="278" t="s">
        <v>296</v>
      </c>
      <c r="C14" s="279">
        <v>18081.900000000001</v>
      </c>
      <c r="D14" s="280">
        <v>18195.733333333334</v>
      </c>
      <c r="E14" s="280">
        <v>17711.716666666667</v>
      </c>
      <c r="F14" s="280">
        <v>17341.533333333333</v>
      </c>
      <c r="G14" s="280">
        <v>16857.516666666666</v>
      </c>
      <c r="H14" s="280">
        <v>18565.916666666668</v>
      </c>
      <c r="I14" s="280">
        <v>19049.933333333338</v>
      </c>
      <c r="J14" s="280">
        <v>19420.116666666669</v>
      </c>
      <c r="K14" s="278">
        <v>18679.75</v>
      </c>
      <c r="L14" s="278">
        <v>17825.55</v>
      </c>
      <c r="M14" s="278">
        <v>0.23041</v>
      </c>
    </row>
    <row r="15" spans="1:15" ht="12" customHeight="1">
      <c r="A15" s="269">
        <v>5</v>
      </c>
      <c r="B15" s="278" t="s">
        <v>228</v>
      </c>
      <c r="C15" s="279">
        <v>42.4</v>
      </c>
      <c r="D15" s="280">
        <v>42.133333333333333</v>
      </c>
      <c r="E15" s="280">
        <v>41.466666666666669</v>
      </c>
      <c r="F15" s="280">
        <v>40.533333333333339</v>
      </c>
      <c r="G15" s="280">
        <v>39.866666666666674</v>
      </c>
      <c r="H15" s="280">
        <v>43.066666666666663</v>
      </c>
      <c r="I15" s="280">
        <v>43.733333333333334</v>
      </c>
      <c r="J15" s="280">
        <v>44.666666666666657</v>
      </c>
      <c r="K15" s="278">
        <v>42.8</v>
      </c>
      <c r="L15" s="278">
        <v>41.2</v>
      </c>
      <c r="M15" s="278">
        <v>14.689629999999999</v>
      </c>
    </row>
    <row r="16" spans="1:15" ht="12" customHeight="1">
      <c r="A16" s="269">
        <v>6</v>
      </c>
      <c r="B16" s="278" t="s">
        <v>229</v>
      </c>
      <c r="C16" s="279">
        <v>104</v>
      </c>
      <c r="D16" s="280">
        <v>103.91666666666667</v>
      </c>
      <c r="E16" s="280">
        <v>101.83333333333334</v>
      </c>
      <c r="F16" s="280">
        <v>99.666666666666671</v>
      </c>
      <c r="G16" s="280">
        <v>97.583333333333343</v>
      </c>
      <c r="H16" s="280">
        <v>106.08333333333334</v>
      </c>
      <c r="I16" s="280">
        <v>108.16666666666669</v>
      </c>
      <c r="J16" s="280">
        <v>110.33333333333334</v>
      </c>
      <c r="K16" s="278">
        <v>106</v>
      </c>
      <c r="L16" s="278">
        <v>101.75</v>
      </c>
      <c r="M16" s="278">
        <v>16.241330000000001</v>
      </c>
    </row>
    <row r="17" spans="1:13" ht="12" customHeight="1">
      <c r="A17" s="269">
        <v>7</v>
      </c>
      <c r="B17" s="278" t="s">
        <v>39</v>
      </c>
      <c r="C17" s="279">
        <v>1167.5999999999999</v>
      </c>
      <c r="D17" s="280">
        <v>1162.3999999999999</v>
      </c>
      <c r="E17" s="280">
        <v>1152.3999999999996</v>
      </c>
      <c r="F17" s="280">
        <v>1137.1999999999998</v>
      </c>
      <c r="G17" s="280">
        <v>1127.1999999999996</v>
      </c>
      <c r="H17" s="280">
        <v>1177.5999999999997</v>
      </c>
      <c r="I17" s="280">
        <v>1187.6000000000001</v>
      </c>
      <c r="J17" s="280">
        <v>1202.7999999999997</v>
      </c>
      <c r="K17" s="278">
        <v>1172.4000000000001</v>
      </c>
      <c r="L17" s="278">
        <v>1147.2</v>
      </c>
      <c r="M17" s="278">
        <v>7.2671799999999998</v>
      </c>
    </row>
    <row r="18" spans="1:13" ht="12" customHeight="1">
      <c r="A18" s="269">
        <v>8</v>
      </c>
      <c r="B18" s="278" t="s">
        <v>297</v>
      </c>
      <c r="C18" s="279">
        <v>104.6</v>
      </c>
      <c r="D18" s="280">
        <v>104.53333333333335</v>
      </c>
      <c r="E18" s="280">
        <v>102.56666666666669</v>
      </c>
      <c r="F18" s="280">
        <v>100.53333333333335</v>
      </c>
      <c r="G18" s="280">
        <v>98.566666666666691</v>
      </c>
      <c r="H18" s="280">
        <v>106.56666666666669</v>
      </c>
      <c r="I18" s="280">
        <v>108.53333333333336</v>
      </c>
      <c r="J18" s="280">
        <v>110.56666666666669</v>
      </c>
      <c r="K18" s="278">
        <v>106.5</v>
      </c>
      <c r="L18" s="278">
        <v>102.5</v>
      </c>
      <c r="M18" s="278">
        <v>13.17098</v>
      </c>
    </row>
    <row r="19" spans="1:13" ht="12" customHeight="1">
      <c r="A19" s="269">
        <v>9</v>
      </c>
      <c r="B19" s="278" t="s">
        <v>298</v>
      </c>
      <c r="C19" s="279">
        <v>226.05</v>
      </c>
      <c r="D19" s="280">
        <v>225.01666666666668</v>
      </c>
      <c r="E19" s="280">
        <v>220.13333333333335</v>
      </c>
      <c r="F19" s="280">
        <v>214.21666666666667</v>
      </c>
      <c r="G19" s="280">
        <v>209.33333333333334</v>
      </c>
      <c r="H19" s="280">
        <v>230.93333333333337</v>
      </c>
      <c r="I19" s="280">
        <v>235.81666666666669</v>
      </c>
      <c r="J19" s="280">
        <v>241.73333333333338</v>
      </c>
      <c r="K19" s="278">
        <v>229.9</v>
      </c>
      <c r="L19" s="278">
        <v>219.1</v>
      </c>
      <c r="M19" s="278">
        <v>6.6722400000000004</v>
      </c>
    </row>
    <row r="20" spans="1:13" ht="12" customHeight="1">
      <c r="A20" s="269">
        <v>10</v>
      </c>
      <c r="B20" s="278" t="s">
        <v>42</v>
      </c>
      <c r="C20" s="279">
        <v>291.5</v>
      </c>
      <c r="D20" s="280">
        <v>289.84999999999997</v>
      </c>
      <c r="E20" s="280">
        <v>286.89999999999992</v>
      </c>
      <c r="F20" s="280">
        <v>282.29999999999995</v>
      </c>
      <c r="G20" s="280">
        <v>279.34999999999991</v>
      </c>
      <c r="H20" s="280">
        <v>294.44999999999993</v>
      </c>
      <c r="I20" s="280">
        <v>297.39999999999998</v>
      </c>
      <c r="J20" s="280">
        <v>301.99999999999994</v>
      </c>
      <c r="K20" s="278">
        <v>292.8</v>
      </c>
      <c r="L20" s="278">
        <v>285.25</v>
      </c>
      <c r="M20" s="278">
        <v>46.027410000000003</v>
      </c>
    </row>
    <row r="21" spans="1:13" ht="12" customHeight="1">
      <c r="A21" s="269">
        <v>11</v>
      </c>
      <c r="B21" s="278" t="s">
        <v>44</v>
      </c>
      <c r="C21" s="279">
        <v>29.85</v>
      </c>
      <c r="D21" s="280">
        <v>29.633333333333336</v>
      </c>
      <c r="E21" s="280">
        <v>29.266666666666673</v>
      </c>
      <c r="F21" s="280">
        <v>28.683333333333337</v>
      </c>
      <c r="G21" s="280">
        <v>28.316666666666674</v>
      </c>
      <c r="H21" s="280">
        <v>30.216666666666672</v>
      </c>
      <c r="I21" s="280">
        <v>30.583333333333339</v>
      </c>
      <c r="J21" s="280">
        <v>31.166666666666671</v>
      </c>
      <c r="K21" s="278">
        <v>30</v>
      </c>
      <c r="L21" s="278">
        <v>29.05</v>
      </c>
      <c r="M21" s="278">
        <v>37.299430000000001</v>
      </c>
    </row>
    <row r="22" spans="1:13" ht="12" customHeight="1">
      <c r="A22" s="269">
        <v>12</v>
      </c>
      <c r="B22" s="278" t="s">
        <v>299</v>
      </c>
      <c r="C22" s="279">
        <v>193.25</v>
      </c>
      <c r="D22" s="280">
        <v>193.66666666666666</v>
      </c>
      <c r="E22" s="280">
        <v>190.5333333333333</v>
      </c>
      <c r="F22" s="280">
        <v>187.81666666666663</v>
      </c>
      <c r="G22" s="280">
        <v>184.68333333333328</v>
      </c>
      <c r="H22" s="280">
        <v>196.38333333333333</v>
      </c>
      <c r="I22" s="280">
        <v>199.51666666666671</v>
      </c>
      <c r="J22" s="280">
        <v>202.23333333333335</v>
      </c>
      <c r="K22" s="278">
        <v>196.8</v>
      </c>
      <c r="L22" s="278">
        <v>190.95</v>
      </c>
      <c r="M22" s="278">
        <v>0.45189000000000001</v>
      </c>
    </row>
    <row r="23" spans="1:13">
      <c r="A23" s="269">
        <v>13</v>
      </c>
      <c r="B23" s="278" t="s">
        <v>300</v>
      </c>
      <c r="C23" s="279">
        <v>140.44999999999999</v>
      </c>
      <c r="D23" s="280">
        <v>139.15</v>
      </c>
      <c r="E23" s="280">
        <v>136.30000000000001</v>
      </c>
      <c r="F23" s="280">
        <v>132.15</v>
      </c>
      <c r="G23" s="280">
        <v>129.30000000000001</v>
      </c>
      <c r="H23" s="280">
        <v>143.30000000000001</v>
      </c>
      <c r="I23" s="280">
        <v>146.14999999999998</v>
      </c>
      <c r="J23" s="280">
        <v>150.30000000000001</v>
      </c>
      <c r="K23" s="278">
        <v>142</v>
      </c>
      <c r="L23" s="278">
        <v>135</v>
      </c>
      <c r="M23" s="278">
        <v>0.76160000000000005</v>
      </c>
    </row>
    <row r="24" spans="1:13">
      <c r="A24" s="269">
        <v>14</v>
      </c>
      <c r="B24" s="278" t="s">
        <v>301</v>
      </c>
      <c r="C24" s="279">
        <v>170.2</v>
      </c>
      <c r="D24" s="280">
        <v>172.71666666666667</v>
      </c>
      <c r="E24" s="280">
        <v>162.83333333333334</v>
      </c>
      <c r="F24" s="280">
        <v>155.46666666666667</v>
      </c>
      <c r="G24" s="280">
        <v>145.58333333333334</v>
      </c>
      <c r="H24" s="280">
        <v>180.08333333333334</v>
      </c>
      <c r="I24" s="280">
        <v>189.96666666666667</v>
      </c>
      <c r="J24" s="280">
        <v>197.33333333333334</v>
      </c>
      <c r="K24" s="278">
        <v>182.6</v>
      </c>
      <c r="L24" s="278">
        <v>165.35</v>
      </c>
      <c r="M24" s="278">
        <v>4.1173799999999998</v>
      </c>
    </row>
    <row r="25" spans="1:13">
      <c r="A25" s="269">
        <v>15</v>
      </c>
      <c r="B25" s="278" t="s">
        <v>834</v>
      </c>
      <c r="C25" s="279">
        <v>1311.55</v>
      </c>
      <c r="D25" s="280">
        <v>1318.8333333333333</v>
      </c>
      <c r="E25" s="280">
        <v>1297.7166666666665</v>
      </c>
      <c r="F25" s="280">
        <v>1283.8833333333332</v>
      </c>
      <c r="G25" s="280">
        <v>1262.7666666666664</v>
      </c>
      <c r="H25" s="280">
        <v>1332.6666666666665</v>
      </c>
      <c r="I25" s="280">
        <v>1353.7833333333333</v>
      </c>
      <c r="J25" s="280">
        <v>1367.6166666666666</v>
      </c>
      <c r="K25" s="278">
        <v>1339.95</v>
      </c>
      <c r="L25" s="278">
        <v>1305</v>
      </c>
      <c r="M25" s="278">
        <v>0.23333000000000001</v>
      </c>
    </row>
    <row r="26" spans="1:13">
      <c r="A26" s="269">
        <v>16</v>
      </c>
      <c r="B26" s="278" t="s">
        <v>293</v>
      </c>
      <c r="C26" s="279">
        <v>1651.9</v>
      </c>
      <c r="D26" s="280">
        <v>1625.7333333333333</v>
      </c>
      <c r="E26" s="280">
        <v>1559.4666666666667</v>
      </c>
      <c r="F26" s="280">
        <v>1467.0333333333333</v>
      </c>
      <c r="G26" s="280">
        <v>1400.7666666666667</v>
      </c>
      <c r="H26" s="280">
        <v>1718.1666666666667</v>
      </c>
      <c r="I26" s="280">
        <v>1784.4333333333336</v>
      </c>
      <c r="J26" s="280">
        <v>1876.8666666666668</v>
      </c>
      <c r="K26" s="278">
        <v>1692</v>
      </c>
      <c r="L26" s="278">
        <v>1533.3</v>
      </c>
      <c r="M26" s="278">
        <v>0.40103</v>
      </c>
    </row>
    <row r="27" spans="1:13">
      <c r="A27" s="269">
        <v>17</v>
      </c>
      <c r="B27" s="278" t="s">
        <v>230</v>
      </c>
      <c r="C27" s="279">
        <v>1440.65</v>
      </c>
      <c r="D27" s="280">
        <v>1450.3666666666668</v>
      </c>
      <c r="E27" s="280">
        <v>1420.2833333333335</v>
      </c>
      <c r="F27" s="280">
        <v>1399.9166666666667</v>
      </c>
      <c r="G27" s="280">
        <v>1369.8333333333335</v>
      </c>
      <c r="H27" s="280">
        <v>1470.7333333333336</v>
      </c>
      <c r="I27" s="280">
        <v>1500.8166666666666</v>
      </c>
      <c r="J27" s="280">
        <v>1521.1833333333336</v>
      </c>
      <c r="K27" s="278">
        <v>1480.45</v>
      </c>
      <c r="L27" s="278">
        <v>1430</v>
      </c>
      <c r="M27" s="278">
        <v>0.86024</v>
      </c>
    </row>
    <row r="28" spans="1:13">
      <c r="A28" s="269">
        <v>18</v>
      </c>
      <c r="B28" s="278" t="s">
        <v>302</v>
      </c>
      <c r="C28" s="279">
        <v>1832.05</v>
      </c>
      <c r="D28" s="280">
        <v>1844.9666666666665</v>
      </c>
      <c r="E28" s="280">
        <v>1805.083333333333</v>
      </c>
      <c r="F28" s="280">
        <v>1778.1166666666666</v>
      </c>
      <c r="G28" s="280">
        <v>1738.2333333333331</v>
      </c>
      <c r="H28" s="280">
        <v>1871.9333333333329</v>
      </c>
      <c r="I28" s="280">
        <v>1911.8166666666666</v>
      </c>
      <c r="J28" s="280">
        <v>1938.7833333333328</v>
      </c>
      <c r="K28" s="278">
        <v>1884.85</v>
      </c>
      <c r="L28" s="278">
        <v>1818</v>
      </c>
      <c r="M28" s="278">
        <v>9.4159999999999994E-2</v>
      </c>
    </row>
    <row r="29" spans="1:13">
      <c r="A29" s="269">
        <v>19</v>
      </c>
      <c r="B29" s="278" t="s">
        <v>231</v>
      </c>
      <c r="C29" s="279">
        <v>2577.6999999999998</v>
      </c>
      <c r="D29" s="280">
        <v>2569.4166666666665</v>
      </c>
      <c r="E29" s="280">
        <v>2530.833333333333</v>
      </c>
      <c r="F29" s="280">
        <v>2483.9666666666667</v>
      </c>
      <c r="G29" s="280">
        <v>2445.3833333333332</v>
      </c>
      <c r="H29" s="280">
        <v>2616.2833333333328</v>
      </c>
      <c r="I29" s="280">
        <v>2654.8666666666659</v>
      </c>
      <c r="J29" s="280">
        <v>2701.7333333333327</v>
      </c>
      <c r="K29" s="278">
        <v>2608</v>
      </c>
      <c r="L29" s="278">
        <v>2522.5500000000002</v>
      </c>
      <c r="M29" s="278">
        <v>1.3478699999999999</v>
      </c>
    </row>
    <row r="30" spans="1:13">
      <c r="A30" s="269">
        <v>20</v>
      </c>
      <c r="B30" s="278" t="s">
        <v>304</v>
      </c>
      <c r="C30" s="279">
        <v>66.2</v>
      </c>
      <c r="D30" s="280">
        <v>67.2</v>
      </c>
      <c r="E30" s="280">
        <v>64.7</v>
      </c>
      <c r="F30" s="280">
        <v>63.2</v>
      </c>
      <c r="G30" s="280">
        <v>60.7</v>
      </c>
      <c r="H30" s="280">
        <v>68.7</v>
      </c>
      <c r="I30" s="280">
        <v>71.2</v>
      </c>
      <c r="J30" s="280">
        <v>72.7</v>
      </c>
      <c r="K30" s="278">
        <v>69.7</v>
      </c>
      <c r="L30" s="278">
        <v>65.7</v>
      </c>
      <c r="M30" s="278">
        <v>1.30284</v>
      </c>
    </row>
    <row r="31" spans="1:13">
      <c r="A31" s="269">
        <v>21</v>
      </c>
      <c r="B31" s="278" t="s">
        <v>46</v>
      </c>
      <c r="C31" s="279">
        <v>558.65</v>
      </c>
      <c r="D31" s="280">
        <v>565.16666666666663</v>
      </c>
      <c r="E31" s="280">
        <v>546.33333333333326</v>
      </c>
      <c r="F31" s="280">
        <v>534.01666666666665</v>
      </c>
      <c r="G31" s="280">
        <v>515.18333333333328</v>
      </c>
      <c r="H31" s="280">
        <v>577.48333333333323</v>
      </c>
      <c r="I31" s="280">
        <v>596.31666666666649</v>
      </c>
      <c r="J31" s="280">
        <v>608.63333333333321</v>
      </c>
      <c r="K31" s="278">
        <v>584</v>
      </c>
      <c r="L31" s="278">
        <v>552.85</v>
      </c>
      <c r="M31" s="278">
        <v>33.02796</v>
      </c>
    </row>
    <row r="32" spans="1:13">
      <c r="A32" s="269">
        <v>22</v>
      </c>
      <c r="B32" s="278" t="s">
        <v>305</v>
      </c>
      <c r="C32" s="279">
        <v>1070.95</v>
      </c>
      <c r="D32" s="280">
        <v>1073.0833333333333</v>
      </c>
      <c r="E32" s="280">
        <v>1056.1666666666665</v>
      </c>
      <c r="F32" s="280">
        <v>1041.3833333333332</v>
      </c>
      <c r="G32" s="280">
        <v>1024.4666666666665</v>
      </c>
      <c r="H32" s="280">
        <v>1087.8666666666666</v>
      </c>
      <c r="I32" s="280">
        <v>1104.7833333333331</v>
      </c>
      <c r="J32" s="280">
        <v>1119.5666666666666</v>
      </c>
      <c r="K32" s="278">
        <v>1090</v>
      </c>
      <c r="L32" s="278">
        <v>1058.3</v>
      </c>
      <c r="M32" s="278">
        <v>0.42934</v>
      </c>
    </row>
    <row r="33" spans="1:13">
      <c r="A33" s="269">
        <v>23</v>
      </c>
      <c r="B33" s="278" t="s">
        <v>47</v>
      </c>
      <c r="C33" s="279">
        <v>175.2</v>
      </c>
      <c r="D33" s="280">
        <v>174.04999999999998</v>
      </c>
      <c r="E33" s="280">
        <v>171.79999999999995</v>
      </c>
      <c r="F33" s="280">
        <v>168.39999999999998</v>
      </c>
      <c r="G33" s="280">
        <v>166.14999999999995</v>
      </c>
      <c r="H33" s="280">
        <v>177.44999999999996</v>
      </c>
      <c r="I33" s="280">
        <v>179.70000000000002</v>
      </c>
      <c r="J33" s="280">
        <v>183.09999999999997</v>
      </c>
      <c r="K33" s="278">
        <v>176.3</v>
      </c>
      <c r="L33" s="278">
        <v>170.65</v>
      </c>
      <c r="M33" s="278">
        <v>39.117510000000003</v>
      </c>
    </row>
    <row r="34" spans="1:13">
      <c r="A34" s="269">
        <v>24</v>
      </c>
      <c r="B34" s="278" t="s">
        <v>294</v>
      </c>
      <c r="C34" s="279">
        <v>1199.55</v>
      </c>
      <c r="D34" s="280">
        <v>1195.0166666666667</v>
      </c>
      <c r="E34" s="280">
        <v>1160.0833333333333</v>
      </c>
      <c r="F34" s="280">
        <v>1120.6166666666666</v>
      </c>
      <c r="G34" s="280">
        <v>1085.6833333333332</v>
      </c>
      <c r="H34" s="280">
        <v>1234.4833333333333</v>
      </c>
      <c r="I34" s="280">
        <v>1269.4166666666667</v>
      </c>
      <c r="J34" s="280">
        <v>1308.8833333333334</v>
      </c>
      <c r="K34" s="278">
        <v>1229.95</v>
      </c>
      <c r="L34" s="278">
        <v>1155.55</v>
      </c>
      <c r="M34" s="278">
        <v>0.33166000000000001</v>
      </c>
    </row>
    <row r="35" spans="1:13">
      <c r="A35" s="269">
        <v>25</v>
      </c>
      <c r="B35" s="278" t="s">
        <v>303</v>
      </c>
      <c r="C35" s="279">
        <v>803.35</v>
      </c>
      <c r="D35" s="280">
        <v>797.44999999999993</v>
      </c>
      <c r="E35" s="280">
        <v>784.89999999999986</v>
      </c>
      <c r="F35" s="280">
        <v>766.44999999999993</v>
      </c>
      <c r="G35" s="280">
        <v>753.89999999999986</v>
      </c>
      <c r="H35" s="280">
        <v>815.89999999999986</v>
      </c>
      <c r="I35" s="280">
        <v>828.44999999999982</v>
      </c>
      <c r="J35" s="280">
        <v>846.89999999999986</v>
      </c>
      <c r="K35" s="278">
        <v>810</v>
      </c>
      <c r="L35" s="278">
        <v>779</v>
      </c>
      <c r="M35" s="278">
        <v>4.7122999999999999</v>
      </c>
    </row>
    <row r="36" spans="1:13">
      <c r="A36" s="269">
        <v>26</v>
      </c>
      <c r="B36" s="278" t="s">
        <v>48</v>
      </c>
      <c r="C36" s="279">
        <v>1301.0999999999999</v>
      </c>
      <c r="D36" s="280">
        <v>1300.6833333333334</v>
      </c>
      <c r="E36" s="280">
        <v>1281.3666666666668</v>
      </c>
      <c r="F36" s="280">
        <v>1261.6333333333334</v>
      </c>
      <c r="G36" s="280">
        <v>1242.3166666666668</v>
      </c>
      <c r="H36" s="280">
        <v>1320.4166666666667</v>
      </c>
      <c r="I36" s="280">
        <v>1339.7333333333333</v>
      </c>
      <c r="J36" s="280">
        <v>1359.4666666666667</v>
      </c>
      <c r="K36" s="278">
        <v>1320</v>
      </c>
      <c r="L36" s="278">
        <v>1280.95</v>
      </c>
      <c r="M36" s="278">
        <v>6.6310700000000002</v>
      </c>
    </row>
    <row r="37" spans="1:13">
      <c r="A37" s="269">
        <v>27</v>
      </c>
      <c r="B37" s="278" t="s">
        <v>49</v>
      </c>
      <c r="C37" s="279">
        <v>90.95</v>
      </c>
      <c r="D37" s="280">
        <v>90.616666666666674</v>
      </c>
      <c r="E37" s="280">
        <v>88.333333333333343</v>
      </c>
      <c r="F37" s="280">
        <v>85.716666666666669</v>
      </c>
      <c r="G37" s="280">
        <v>83.433333333333337</v>
      </c>
      <c r="H37" s="280">
        <v>93.233333333333348</v>
      </c>
      <c r="I37" s="280">
        <v>95.51666666666668</v>
      </c>
      <c r="J37" s="280">
        <v>98.133333333333354</v>
      </c>
      <c r="K37" s="278">
        <v>92.9</v>
      </c>
      <c r="L37" s="278">
        <v>88</v>
      </c>
      <c r="M37" s="278">
        <v>83.574759999999998</v>
      </c>
    </row>
    <row r="38" spans="1:13">
      <c r="A38" s="269">
        <v>28</v>
      </c>
      <c r="B38" s="278" t="s">
        <v>306</v>
      </c>
      <c r="C38" s="279">
        <v>132</v>
      </c>
      <c r="D38" s="280">
        <v>131.68333333333334</v>
      </c>
      <c r="E38" s="280">
        <v>130.36666666666667</v>
      </c>
      <c r="F38" s="280">
        <v>128.73333333333335</v>
      </c>
      <c r="G38" s="280">
        <v>127.41666666666669</v>
      </c>
      <c r="H38" s="280">
        <v>133.31666666666666</v>
      </c>
      <c r="I38" s="280">
        <v>134.63333333333333</v>
      </c>
      <c r="J38" s="280">
        <v>136.26666666666665</v>
      </c>
      <c r="K38" s="278">
        <v>133</v>
      </c>
      <c r="L38" s="278">
        <v>130.05000000000001</v>
      </c>
      <c r="M38" s="278">
        <v>0.11068</v>
      </c>
    </row>
    <row r="39" spans="1:13">
      <c r="A39" s="269">
        <v>29</v>
      </c>
      <c r="B39" s="278" t="s">
        <v>939</v>
      </c>
      <c r="C39" s="279">
        <v>154.85</v>
      </c>
      <c r="D39" s="280">
        <v>156.04999999999998</v>
      </c>
      <c r="E39" s="280">
        <v>152.79999999999995</v>
      </c>
      <c r="F39" s="280">
        <v>150.74999999999997</v>
      </c>
      <c r="G39" s="280">
        <v>147.49999999999994</v>
      </c>
      <c r="H39" s="280">
        <v>158.09999999999997</v>
      </c>
      <c r="I39" s="280">
        <v>161.35000000000002</v>
      </c>
      <c r="J39" s="280">
        <v>163.39999999999998</v>
      </c>
      <c r="K39" s="278">
        <v>159.30000000000001</v>
      </c>
      <c r="L39" s="278">
        <v>154</v>
      </c>
      <c r="M39" s="278">
        <v>5.9029999999999999E-2</v>
      </c>
    </row>
    <row r="40" spans="1:13">
      <c r="A40" s="269">
        <v>30</v>
      </c>
      <c r="B40" s="278" t="s">
        <v>307</v>
      </c>
      <c r="C40" s="279">
        <v>56.2</v>
      </c>
      <c r="D40" s="280">
        <v>56.616666666666667</v>
      </c>
      <c r="E40" s="280">
        <v>54.983333333333334</v>
      </c>
      <c r="F40" s="280">
        <v>53.766666666666666</v>
      </c>
      <c r="G40" s="280">
        <v>52.133333333333333</v>
      </c>
      <c r="H40" s="280">
        <v>57.833333333333336</v>
      </c>
      <c r="I40" s="280">
        <v>59.466666666666676</v>
      </c>
      <c r="J40" s="280">
        <v>60.683333333333337</v>
      </c>
      <c r="K40" s="278">
        <v>58.25</v>
      </c>
      <c r="L40" s="278">
        <v>55.4</v>
      </c>
      <c r="M40" s="278">
        <v>3.2937400000000001</v>
      </c>
    </row>
    <row r="41" spans="1:13">
      <c r="A41" s="269">
        <v>31</v>
      </c>
      <c r="B41" s="278" t="s">
        <v>50</v>
      </c>
      <c r="C41" s="279">
        <v>48.6</v>
      </c>
      <c r="D41" s="280">
        <v>48.116666666666667</v>
      </c>
      <c r="E41" s="280">
        <v>47.133333333333333</v>
      </c>
      <c r="F41" s="280">
        <v>45.666666666666664</v>
      </c>
      <c r="G41" s="280">
        <v>44.68333333333333</v>
      </c>
      <c r="H41" s="280">
        <v>49.583333333333336</v>
      </c>
      <c r="I41" s="280">
        <v>50.56666666666667</v>
      </c>
      <c r="J41" s="280">
        <v>52.033333333333339</v>
      </c>
      <c r="K41" s="278">
        <v>49.1</v>
      </c>
      <c r="L41" s="278">
        <v>46.65</v>
      </c>
      <c r="M41" s="278">
        <v>244.34204</v>
      </c>
    </row>
    <row r="42" spans="1:13">
      <c r="A42" s="269">
        <v>32</v>
      </c>
      <c r="B42" s="278" t="s">
        <v>52</v>
      </c>
      <c r="C42" s="279">
        <v>1523.35</v>
      </c>
      <c r="D42" s="280">
        <v>1526.3666666666668</v>
      </c>
      <c r="E42" s="280">
        <v>1508.9833333333336</v>
      </c>
      <c r="F42" s="280">
        <v>1494.6166666666668</v>
      </c>
      <c r="G42" s="280">
        <v>1477.2333333333336</v>
      </c>
      <c r="H42" s="280">
        <v>1540.7333333333336</v>
      </c>
      <c r="I42" s="280">
        <v>1558.1166666666668</v>
      </c>
      <c r="J42" s="280">
        <v>1572.4833333333336</v>
      </c>
      <c r="K42" s="278">
        <v>1543.75</v>
      </c>
      <c r="L42" s="278">
        <v>1512</v>
      </c>
      <c r="M42" s="278">
        <v>45.041029999999999</v>
      </c>
    </row>
    <row r="43" spans="1:13">
      <c r="A43" s="269">
        <v>33</v>
      </c>
      <c r="B43" s="278" t="s">
        <v>308</v>
      </c>
      <c r="C43" s="279">
        <v>94.9</v>
      </c>
      <c r="D43" s="280">
        <v>95.55</v>
      </c>
      <c r="E43" s="280">
        <v>93.699999999999989</v>
      </c>
      <c r="F43" s="280">
        <v>92.499999999999986</v>
      </c>
      <c r="G43" s="280">
        <v>90.649999999999977</v>
      </c>
      <c r="H43" s="280">
        <v>96.75</v>
      </c>
      <c r="I43" s="280">
        <v>98.6</v>
      </c>
      <c r="J43" s="280">
        <v>99.800000000000011</v>
      </c>
      <c r="K43" s="278">
        <v>97.4</v>
      </c>
      <c r="L43" s="278">
        <v>94.35</v>
      </c>
      <c r="M43" s="278">
        <v>0.61726999999999999</v>
      </c>
    </row>
    <row r="44" spans="1:13">
      <c r="A44" s="269">
        <v>34</v>
      </c>
      <c r="B44" s="278" t="s">
        <v>310</v>
      </c>
      <c r="C44" s="279">
        <v>874.25</v>
      </c>
      <c r="D44" s="280">
        <v>883.76666666666677</v>
      </c>
      <c r="E44" s="280">
        <v>858.53333333333353</v>
      </c>
      <c r="F44" s="280">
        <v>842.81666666666672</v>
      </c>
      <c r="G44" s="280">
        <v>817.58333333333348</v>
      </c>
      <c r="H44" s="280">
        <v>899.48333333333358</v>
      </c>
      <c r="I44" s="280">
        <v>924.71666666666692</v>
      </c>
      <c r="J44" s="280">
        <v>940.43333333333362</v>
      </c>
      <c r="K44" s="278">
        <v>909</v>
      </c>
      <c r="L44" s="278">
        <v>868.05</v>
      </c>
      <c r="M44" s="278">
        <v>0.65061999999999998</v>
      </c>
    </row>
    <row r="45" spans="1:13">
      <c r="A45" s="269">
        <v>35</v>
      </c>
      <c r="B45" s="278" t="s">
        <v>309</v>
      </c>
      <c r="C45" s="279">
        <v>3060.2</v>
      </c>
      <c r="D45" s="280">
        <v>3050.7333333333336</v>
      </c>
      <c r="E45" s="280">
        <v>3016.4666666666672</v>
      </c>
      <c r="F45" s="280">
        <v>2972.7333333333336</v>
      </c>
      <c r="G45" s="280">
        <v>2938.4666666666672</v>
      </c>
      <c r="H45" s="280">
        <v>3094.4666666666672</v>
      </c>
      <c r="I45" s="280">
        <v>3128.7333333333336</v>
      </c>
      <c r="J45" s="280">
        <v>3172.4666666666672</v>
      </c>
      <c r="K45" s="278">
        <v>3085</v>
      </c>
      <c r="L45" s="278">
        <v>3007</v>
      </c>
      <c r="M45" s="278">
        <v>0.15828999999999999</v>
      </c>
    </row>
    <row r="46" spans="1:13">
      <c r="A46" s="269">
        <v>36</v>
      </c>
      <c r="B46" s="278" t="s">
        <v>311</v>
      </c>
      <c r="C46" s="279">
        <v>4549</v>
      </c>
      <c r="D46" s="280">
        <v>4578.0166666666664</v>
      </c>
      <c r="E46" s="280">
        <v>4496.0333333333328</v>
      </c>
      <c r="F46" s="280">
        <v>4443.0666666666666</v>
      </c>
      <c r="G46" s="280">
        <v>4361.083333333333</v>
      </c>
      <c r="H46" s="280">
        <v>4630.9833333333327</v>
      </c>
      <c r="I46" s="280">
        <v>4712.9666666666662</v>
      </c>
      <c r="J46" s="280">
        <v>4765.9333333333325</v>
      </c>
      <c r="K46" s="278">
        <v>4660</v>
      </c>
      <c r="L46" s="278">
        <v>4525.05</v>
      </c>
      <c r="M46" s="278">
        <v>0.10876</v>
      </c>
    </row>
    <row r="47" spans="1:13">
      <c r="A47" s="269">
        <v>37</v>
      </c>
      <c r="B47" s="278" t="s">
        <v>227</v>
      </c>
      <c r="C47" s="279">
        <v>380.15</v>
      </c>
      <c r="D47" s="280">
        <v>384.43333333333334</v>
      </c>
      <c r="E47" s="280">
        <v>375.86666666666667</v>
      </c>
      <c r="F47" s="280">
        <v>371.58333333333331</v>
      </c>
      <c r="G47" s="280">
        <v>363.01666666666665</v>
      </c>
      <c r="H47" s="280">
        <v>388.7166666666667</v>
      </c>
      <c r="I47" s="280">
        <v>397.28333333333342</v>
      </c>
      <c r="J47" s="280">
        <v>401.56666666666672</v>
      </c>
      <c r="K47" s="278">
        <v>393</v>
      </c>
      <c r="L47" s="278">
        <v>380.15</v>
      </c>
      <c r="M47" s="278">
        <v>11.19825</v>
      </c>
    </row>
    <row r="48" spans="1:13">
      <c r="A48" s="269">
        <v>38</v>
      </c>
      <c r="B48" s="278" t="s">
        <v>54</v>
      </c>
      <c r="C48" s="279">
        <v>690.9</v>
      </c>
      <c r="D48" s="280">
        <v>681.63333333333333</v>
      </c>
      <c r="E48" s="280">
        <v>668.26666666666665</v>
      </c>
      <c r="F48" s="280">
        <v>645.63333333333333</v>
      </c>
      <c r="G48" s="280">
        <v>632.26666666666665</v>
      </c>
      <c r="H48" s="280">
        <v>704.26666666666665</v>
      </c>
      <c r="I48" s="280">
        <v>717.63333333333321</v>
      </c>
      <c r="J48" s="280">
        <v>740.26666666666665</v>
      </c>
      <c r="K48" s="278">
        <v>695</v>
      </c>
      <c r="L48" s="278">
        <v>659</v>
      </c>
      <c r="M48" s="278">
        <v>109.21194</v>
      </c>
    </row>
    <row r="49" spans="1:13">
      <c r="A49" s="269">
        <v>39</v>
      </c>
      <c r="B49" s="278" t="s">
        <v>312</v>
      </c>
      <c r="C49" s="279">
        <v>384.6</v>
      </c>
      <c r="D49" s="280">
        <v>387.2</v>
      </c>
      <c r="E49" s="280">
        <v>377.4</v>
      </c>
      <c r="F49" s="280">
        <v>370.2</v>
      </c>
      <c r="G49" s="280">
        <v>360.4</v>
      </c>
      <c r="H49" s="280">
        <v>394.4</v>
      </c>
      <c r="I49" s="280">
        <v>404.20000000000005</v>
      </c>
      <c r="J49" s="280">
        <v>411.4</v>
      </c>
      <c r="K49" s="278">
        <v>397</v>
      </c>
      <c r="L49" s="278">
        <v>380</v>
      </c>
      <c r="M49" s="278">
        <v>3.1816800000000001</v>
      </c>
    </row>
    <row r="50" spans="1:13">
      <c r="A50" s="269">
        <v>40</v>
      </c>
      <c r="B50" s="278" t="s">
        <v>56</v>
      </c>
      <c r="C50" s="279">
        <v>386.85</v>
      </c>
      <c r="D50" s="280">
        <v>382.88333333333338</v>
      </c>
      <c r="E50" s="280">
        <v>373.96666666666675</v>
      </c>
      <c r="F50" s="280">
        <v>361.08333333333337</v>
      </c>
      <c r="G50" s="280">
        <v>352.16666666666674</v>
      </c>
      <c r="H50" s="280">
        <v>395.76666666666677</v>
      </c>
      <c r="I50" s="280">
        <v>404.68333333333339</v>
      </c>
      <c r="J50" s="280">
        <v>417.56666666666678</v>
      </c>
      <c r="K50" s="278">
        <v>391.8</v>
      </c>
      <c r="L50" s="278">
        <v>370</v>
      </c>
      <c r="M50" s="278">
        <v>384.11667</v>
      </c>
    </row>
    <row r="51" spans="1:13">
      <c r="A51" s="269">
        <v>41</v>
      </c>
      <c r="B51" s="278" t="s">
        <v>57</v>
      </c>
      <c r="C51" s="279">
        <v>2628.85</v>
      </c>
      <c r="D51" s="280">
        <v>2593</v>
      </c>
      <c r="E51" s="280">
        <v>2530.1</v>
      </c>
      <c r="F51" s="280">
        <v>2431.35</v>
      </c>
      <c r="G51" s="280">
        <v>2368.4499999999998</v>
      </c>
      <c r="H51" s="280">
        <v>2691.75</v>
      </c>
      <c r="I51" s="280">
        <v>2754.6499999999996</v>
      </c>
      <c r="J51" s="280">
        <v>2853.4</v>
      </c>
      <c r="K51" s="278">
        <v>2655.9</v>
      </c>
      <c r="L51" s="278">
        <v>2494.25</v>
      </c>
      <c r="M51" s="278">
        <v>13.35103</v>
      </c>
    </row>
    <row r="52" spans="1:13">
      <c r="A52" s="269">
        <v>42</v>
      </c>
      <c r="B52" s="278" t="s">
        <v>316</v>
      </c>
      <c r="C52" s="279">
        <v>134.65</v>
      </c>
      <c r="D52" s="280">
        <v>135</v>
      </c>
      <c r="E52" s="280">
        <v>133.15</v>
      </c>
      <c r="F52" s="280">
        <v>131.65</v>
      </c>
      <c r="G52" s="280">
        <v>129.80000000000001</v>
      </c>
      <c r="H52" s="280">
        <v>136.5</v>
      </c>
      <c r="I52" s="280">
        <v>138.35000000000002</v>
      </c>
      <c r="J52" s="280">
        <v>139.85</v>
      </c>
      <c r="K52" s="278">
        <v>136.85</v>
      </c>
      <c r="L52" s="278">
        <v>133.5</v>
      </c>
      <c r="M52" s="278">
        <v>1.4723200000000001</v>
      </c>
    </row>
    <row r="53" spans="1:13">
      <c r="A53" s="269">
        <v>43</v>
      </c>
      <c r="B53" s="278" t="s">
        <v>317</v>
      </c>
      <c r="C53" s="279">
        <v>360.1</v>
      </c>
      <c r="D53" s="280">
        <v>361.0333333333333</v>
      </c>
      <c r="E53" s="280">
        <v>352.06666666666661</v>
      </c>
      <c r="F53" s="280">
        <v>344.0333333333333</v>
      </c>
      <c r="G53" s="280">
        <v>335.06666666666661</v>
      </c>
      <c r="H53" s="280">
        <v>369.06666666666661</v>
      </c>
      <c r="I53" s="280">
        <v>378.0333333333333</v>
      </c>
      <c r="J53" s="280">
        <v>386.06666666666661</v>
      </c>
      <c r="K53" s="278">
        <v>370</v>
      </c>
      <c r="L53" s="278">
        <v>353</v>
      </c>
      <c r="M53" s="278">
        <v>2.2232699999999999</v>
      </c>
    </row>
    <row r="54" spans="1:13">
      <c r="A54" s="269">
        <v>44</v>
      </c>
      <c r="B54" s="278" t="s">
        <v>59</v>
      </c>
      <c r="C54" s="279">
        <v>4668.2</v>
      </c>
      <c r="D54" s="280">
        <v>4613.166666666667</v>
      </c>
      <c r="E54" s="280">
        <v>4510.5333333333338</v>
      </c>
      <c r="F54" s="280">
        <v>4352.8666666666668</v>
      </c>
      <c r="G54" s="280">
        <v>4250.2333333333336</v>
      </c>
      <c r="H54" s="280">
        <v>4770.8333333333339</v>
      </c>
      <c r="I54" s="280">
        <v>4873.4666666666672</v>
      </c>
      <c r="J54" s="280">
        <v>5031.1333333333341</v>
      </c>
      <c r="K54" s="278">
        <v>4715.8</v>
      </c>
      <c r="L54" s="278">
        <v>4455.5</v>
      </c>
      <c r="M54" s="278">
        <v>10.188929999999999</v>
      </c>
    </row>
    <row r="55" spans="1:13">
      <c r="A55" s="269">
        <v>45</v>
      </c>
      <c r="B55" s="278" t="s">
        <v>233</v>
      </c>
      <c r="C55" s="279">
        <v>1920.4</v>
      </c>
      <c r="D55" s="280">
        <v>1906.9666666666665</v>
      </c>
      <c r="E55" s="280">
        <v>1888.4333333333329</v>
      </c>
      <c r="F55" s="280">
        <v>1856.4666666666665</v>
      </c>
      <c r="G55" s="280">
        <v>1837.9333333333329</v>
      </c>
      <c r="H55" s="280">
        <v>1938.9333333333329</v>
      </c>
      <c r="I55" s="280">
        <v>1957.4666666666662</v>
      </c>
      <c r="J55" s="280">
        <v>1989.4333333333329</v>
      </c>
      <c r="K55" s="278">
        <v>1925.5</v>
      </c>
      <c r="L55" s="278">
        <v>1875</v>
      </c>
      <c r="M55" s="278">
        <v>0.20852000000000001</v>
      </c>
    </row>
    <row r="56" spans="1:13">
      <c r="A56" s="269">
        <v>46</v>
      </c>
      <c r="B56" s="278" t="s">
        <v>60</v>
      </c>
      <c r="C56" s="279">
        <v>2069.6999999999998</v>
      </c>
      <c r="D56" s="280">
        <v>2042.2666666666664</v>
      </c>
      <c r="E56" s="280">
        <v>2004.5333333333328</v>
      </c>
      <c r="F56" s="280">
        <v>1939.3666666666663</v>
      </c>
      <c r="G56" s="280">
        <v>1901.6333333333328</v>
      </c>
      <c r="H56" s="280">
        <v>2107.4333333333329</v>
      </c>
      <c r="I56" s="280">
        <v>2145.1666666666665</v>
      </c>
      <c r="J56" s="280">
        <v>2210.333333333333</v>
      </c>
      <c r="K56" s="278">
        <v>2080</v>
      </c>
      <c r="L56" s="278">
        <v>1977.1</v>
      </c>
      <c r="M56" s="278">
        <v>103.36528</v>
      </c>
    </row>
    <row r="57" spans="1:13">
      <c r="A57" s="269">
        <v>47</v>
      </c>
      <c r="B57" s="278" t="s">
        <v>61</v>
      </c>
      <c r="C57" s="279">
        <v>924.65</v>
      </c>
      <c r="D57" s="280">
        <v>921.30000000000007</v>
      </c>
      <c r="E57" s="280">
        <v>905.60000000000014</v>
      </c>
      <c r="F57" s="280">
        <v>886.55000000000007</v>
      </c>
      <c r="G57" s="280">
        <v>870.85000000000014</v>
      </c>
      <c r="H57" s="280">
        <v>940.35000000000014</v>
      </c>
      <c r="I57" s="280">
        <v>956.05000000000018</v>
      </c>
      <c r="J57" s="280">
        <v>975.10000000000014</v>
      </c>
      <c r="K57" s="278">
        <v>937</v>
      </c>
      <c r="L57" s="278">
        <v>902.25</v>
      </c>
      <c r="M57" s="278">
        <v>9.2667800000000007</v>
      </c>
    </row>
    <row r="58" spans="1:13">
      <c r="A58" s="269">
        <v>48</v>
      </c>
      <c r="B58" s="278" t="s">
        <v>318</v>
      </c>
      <c r="C58" s="279">
        <v>92.65</v>
      </c>
      <c r="D58" s="280">
        <v>92.666666666666671</v>
      </c>
      <c r="E58" s="280">
        <v>91.583333333333343</v>
      </c>
      <c r="F58" s="280">
        <v>90.516666666666666</v>
      </c>
      <c r="G58" s="280">
        <v>89.433333333333337</v>
      </c>
      <c r="H58" s="280">
        <v>93.733333333333348</v>
      </c>
      <c r="I58" s="280">
        <v>94.816666666666691</v>
      </c>
      <c r="J58" s="280">
        <v>95.883333333333354</v>
      </c>
      <c r="K58" s="278">
        <v>93.75</v>
      </c>
      <c r="L58" s="278">
        <v>91.6</v>
      </c>
      <c r="M58" s="278">
        <v>0.84006999999999998</v>
      </c>
    </row>
    <row r="59" spans="1:13">
      <c r="A59" s="269">
        <v>49</v>
      </c>
      <c r="B59" s="278" t="s">
        <v>319</v>
      </c>
      <c r="C59" s="279">
        <v>92.8</v>
      </c>
      <c r="D59" s="280">
        <v>93.466666666666654</v>
      </c>
      <c r="E59" s="280">
        <v>91.683333333333309</v>
      </c>
      <c r="F59" s="280">
        <v>90.566666666666649</v>
      </c>
      <c r="G59" s="280">
        <v>88.783333333333303</v>
      </c>
      <c r="H59" s="280">
        <v>94.583333333333314</v>
      </c>
      <c r="I59" s="280">
        <v>96.366666666666646</v>
      </c>
      <c r="J59" s="280">
        <v>97.48333333333332</v>
      </c>
      <c r="K59" s="278">
        <v>95.25</v>
      </c>
      <c r="L59" s="278">
        <v>92.35</v>
      </c>
      <c r="M59" s="278">
        <v>3.5495999999999999</v>
      </c>
    </row>
    <row r="60" spans="1:13" ht="12" customHeight="1">
      <c r="A60" s="269">
        <v>50</v>
      </c>
      <c r="B60" s="278" t="s">
        <v>234</v>
      </c>
      <c r="C60" s="279">
        <v>233.9</v>
      </c>
      <c r="D60" s="280">
        <v>233.85</v>
      </c>
      <c r="E60" s="280">
        <v>229.04999999999998</v>
      </c>
      <c r="F60" s="280">
        <v>224.2</v>
      </c>
      <c r="G60" s="280">
        <v>219.39999999999998</v>
      </c>
      <c r="H60" s="280">
        <v>238.7</v>
      </c>
      <c r="I60" s="280">
        <v>243.5</v>
      </c>
      <c r="J60" s="280">
        <v>248.35</v>
      </c>
      <c r="K60" s="278">
        <v>238.65</v>
      </c>
      <c r="L60" s="278">
        <v>229</v>
      </c>
      <c r="M60" s="278">
        <v>132.32702</v>
      </c>
    </row>
    <row r="61" spans="1:13">
      <c r="A61" s="269">
        <v>51</v>
      </c>
      <c r="B61" s="278" t="s">
        <v>62</v>
      </c>
      <c r="C61" s="279">
        <v>41.05</v>
      </c>
      <c r="D61" s="280">
        <v>40.65</v>
      </c>
      <c r="E61" s="280">
        <v>39.75</v>
      </c>
      <c r="F61" s="280">
        <v>38.450000000000003</v>
      </c>
      <c r="G61" s="280">
        <v>37.550000000000004</v>
      </c>
      <c r="H61" s="280">
        <v>41.949999999999996</v>
      </c>
      <c r="I61" s="280">
        <v>42.849999999999987</v>
      </c>
      <c r="J61" s="280">
        <v>44.149999999999991</v>
      </c>
      <c r="K61" s="278">
        <v>41.55</v>
      </c>
      <c r="L61" s="278">
        <v>39.35</v>
      </c>
      <c r="M61" s="278">
        <v>246.50912</v>
      </c>
    </row>
    <row r="62" spans="1:13">
      <c r="A62" s="269">
        <v>52</v>
      </c>
      <c r="B62" s="278" t="s">
        <v>63</v>
      </c>
      <c r="C62" s="279">
        <v>32.85</v>
      </c>
      <c r="D62" s="280">
        <v>32.6</v>
      </c>
      <c r="E62" s="280">
        <v>32.1</v>
      </c>
      <c r="F62" s="280">
        <v>31.35</v>
      </c>
      <c r="G62" s="280">
        <v>30.85</v>
      </c>
      <c r="H62" s="280">
        <v>33.35</v>
      </c>
      <c r="I62" s="280">
        <v>33.85</v>
      </c>
      <c r="J62" s="280">
        <v>34.6</v>
      </c>
      <c r="K62" s="278">
        <v>33.1</v>
      </c>
      <c r="L62" s="278">
        <v>31.85</v>
      </c>
      <c r="M62" s="278">
        <v>19.750080000000001</v>
      </c>
    </row>
    <row r="63" spans="1:13">
      <c r="A63" s="269">
        <v>53</v>
      </c>
      <c r="B63" s="278" t="s">
        <v>313</v>
      </c>
      <c r="C63" s="279">
        <v>999.15</v>
      </c>
      <c r="D63" s="280">
        <v>996.38333333333333</v>
      </c>
      <c r="E63" s="280">
        <v>987.76666666666665</v>
      </c>
      <c r="F63" s="280">
        <v>976.38333333333333</v>
      </c>
      <c r="G63" s="280">
        <v>967.76666666666665</v>
      </c>
      <c r="H63" s="280">
        <v>1007.7666666666667</v>
      </c>
      <c r="I63" s="280">
        <v>1016.3833333333332</v>
      </c>
      <c r="J63" s="280">
        <v>1027.7666666666667</v>
      </c>
      <c r="K63" s="278">
        <v>1005</v>
      </c>
      <c r="L63" s="278">
        <v>985</v>
      </c>
      <c r="M63" s="278">
        <v>6.5129999999999993E-2</v>
      </c>
    </row>
    <row r="64" spans="1:13">
      <c r="A64" s="269">
        <v>54</v>
      </c>
      <c r="B64" s="278" t="s">
        <v>64</v>
      </c>
      <c r="C64" s="279">
        <v>1323.75</v>
      </c>
      <c r="D64" s="280">
        <v>1313.1166666666668</v>
      </c>
      <c r="E64" s="280">
        <v>1296.6833333333336</v>
      </c>
      <c r="F64" s="280">
        <v>1269.6166666666668</v>
      </c>
      <c r="G64" s="280">
        <v>1253.1833333333336</v>
      </c>
      <c r="H64" s="280">
        <v>1340.1833333333336</v>
      </c>
      <c r="I64" s="280">
        <v>1356.616666666667</v>
      </c>
      <c r="J64" s="280">
        <v>1383.6833333333336</v>
      </c>
      <c r="K64" s="278">
        <v>1329.55</v>
      </c>
      <c r="L64" s="278">
        <v>1286.05</v>
      </c>
      <c r="M64" s="278">
        <v>6.1480800000000002</v>
      </c>
    </row>
    <row r="65" spans="1:13">
      <c r="A65" s="269">
        <v>55</v>
      </c>
      <c r="B65" s="278" t="s">
        <v>321</v>
      </c>
      <c r="C65" s="279">
        <v>4448.6000000000004</v>
      </c>
      <c r="D65" s="280">
        <v>4511.95</v>
      </c>
      <c r="E65" s="280">
        <v>4358.8999999999996</v>
      </c>
      <c r="F65" s="280">
        <v>4269.2</v>
      </c>
      <c r="G65" s="280">
        <v>4116.1499999999996</v>
      </c>
      <c r="H65" s="280">
        <v>4601.6499999999996</v>
      </c>
      <c r="I65" s="280">
        <v>4754.7000000000007</v>
      </c>
      <c r="J65" s="280">
        <v>4844.3999999999996</v>
      </c>
      <c r="K65" s="278">
        <v>4665</v>
      </c>
      <c r="L65" s="278">
        <v>4422.25</v>
      </c>
      <c r="M65" s="278">
        <v>0.11244999999999999</v>
      </c>
    </row>
    <row r="66" spans="1:13">
      <c r="A66" s="269">
        <v>56</v>
      </c>
      <c r="B66" s="278" t="s">
        <v>235</v>
      </c>
      <c r="C66" s="279">
        <v>845.2</v>
      </c>
      <c r="D66" s="280">
        <v>844.4</v>
      </c>
      <c r="E66" s="280">
        <v>832.8</v>
      </c>
      <c r="F66" s="280">
        <v>820.4</v>
      </c>
      <c r="G66" s="280">
        <v>808.8</v>
      </c>
      <c r="H66" s="280">
        <v>856.8</v>
      </c>
      <c r="I66" s="280">
        <v>868.40000000000009</v>
      </c>
      <c r="J66" s="280">
        <v>880.8</v>
      </c>
      <c r="K66" s="278">
        <v>856</v>
      </c>
      <c r="L66" s="278">
        <v>832</v>
      </c>
      <c r="M66" s="278">
        <v>0.29908000000000001</v>
      </c>
    </row>
    <row r="67" spans="1:13">
      <c r="A67" s="269">
        <v>57</v>
      </c>
      <c r="B67" s="278" t="s">
        <v>322</v>
      </c>
      <c r="C67" s="279">
        <v>218.8</v>
      </c>
      <c r="D67" s="280">
        <v>220.23333333333335</v>
      </c>
      <c r="E67" s="280">
        <v>214.56666666666669</v>
      </c>
      <c r="F67" s="280">
        <v>210.33333333333334</v>
      </c>
      <c r="G67" s="280">
        <v>204.66666666666669</v>
      </c>
      <c r="H67" s="280">
        <v>224.4666666666667</v>
      </c>
      <c r="I67" s="280">
        <v>230.13333333333333</v>
      </c>
      <c r="J67" s="280">
        <v>234.3666666666667</v>
      </c>
      <c r="K67" s="278">
        <v>225.9</v>
      </c>
      <c r="L67" s="278">
        <v>216</v>
      </c>
      <c r="M67" s="278">
        <v>0.90859999999999996</v>
      </c>
    </row>
    <row r="68" spans="1:13">
      <c r="A68" s="269">
        <v>58</v>
      </c>
      <c r="B68" s="278" t="s">
        <v>66</v>
      </c>
      <c r="C68" s="279">
        <v>60.55</v>
      </c>
      <c r="D68" s="280">
        <v>59.833333333333336</v>
      </c>
      <c r="E68" s="280">
        <v>58.466666666666669</v>
      </c>
      <c r="F68" s="280">
        <v>56.383333333333333</v>
      </c>
      <c r="G68" s="280">
        <v>55.016666666666666</v>
      </c>
      <c r="H68" s="280">
        <v>61.916666666666671</v>
      </c>
      <c r="I68" s="280">
        <v>63.283333333333331</v>
      </c>
      <c r="J68" s="280">
        <v>65.366666666666674</v>
      </c>
      <c r="K68" s="278">
        <v>61.2</v>
      </c>
      <c r="L68" s="278">
        <v>57.75</v>
      </c>
      <c r="M68" s="278">
        <v>133.88818000000001</v>
      </c>
    </row>
    <row r="69" spans="1:13">
      <c r="A69" s="269">
        <v>59</v>
      </c>
      <c r="B69" s="278" t="s">
        <v>314</v>
      </c>
      <c r="C69" s="279">
        <v>562.65</v>
      </c>
      <c r="D69" s="280">
        <v>558.13333333333333</v>
      </c>
      <c r="E69" s="280">
        <v>544.56666666666661</v>
      </c>
      <c r="F69" s="280">
        <v>526.48333333333323</v>
      </c>
      <c r="G69" s="280">
        <v>512.91666666666652</v>
      </c>
      <c r="H69" s="280">
        <v>576.2166666666667</v>
      </c>
      <c r="I69" s="280">
        <v>589.78333333333353</v>
      </c>
      <c r="J69" s="280">
        <v>607.86666666666679</v>
      </c>
      <c r="K69" s="278">
        <v>571.70000000000005</v>
      </c>
      <c r="L69" s="278">
        <v>540.04999999999995</v>
      </c>
      <c r="M69" s="278">
        <v>6.4955999999999996</v>
      </c>
    </row>
    <row r="70" spans="1:13">
      <c r="A70" s="269">
        <v>60</v>
      </c>
      <c r="B70" s="278" t="s">
        <v>67</v>
      </c>
      <c r="C70" s="279">
        <v>457.3</v>
      </c>
      <c r="D70" s="280">
        <v>453.16666666666669</v>
      </c>
      <c r="E70" s="280">
        <v>447.33333333333337</v>
      </c>
      <c r="F70" s="280">
        <v>437.36666666666667</v>
      </c>
      <c r="G70" s="280">
        <v>431.53333333333336</v>
      </c>
      <c r="H70" s="280">
        <v>463.13333333333338</v>
      </c>
      <c r="I70" s="280">
        <v>468.96666666666675</v>
      </c>
      <c r="J70" s="280">
        <v>478.93333333333339</v>
      </c>
      <c r="K70" s="278">
        <v>459</v>
      </c>
      <c r="L70" s="278">
        <v>443.2</v>
      </c>
      <c r="M70" s="278">
        <v>13.213649999999999</v>
      </c>
    </row>
    <row r="71" spans="1:13">
      <c r="A71" s="269">
        <v>61</v>
      </c>
      <c r="B71" s="278" t="s">
        <v>68</v>
      </c>
      <c r="C71" s="279">
        <v>284</v>
      </c>
      <c r="D71" s="280">
        <v>280.55</v>
      </c>
      <c r="E71" s="280">
        <v>273.55</v>
      </c>
      <c r="F71" s="280">
        <v>263.10000000000002</v>
      </c>
      <c r="G71" s="280">
        <v>256.10000000000002</v>
      </c>
      <c r="H71" s="280">
        <v>291</v>
      </c>
      <c r="I71" s="280">
        <v>298</v>
      </c>
      <c r="J71" s="280">
        <v>308.45</v>
      </c>
      <c r="K71" s="278">
        <v>287.55</v>
      </c>
      <c r="L71" s="278">
        <v>270.10000000000002</v>
      </c>
      <c r="M71" s="278">
        <v>28.881340000000002</v>
      </c>
    </row>
    <row r="72" spans="1:13">
      <c r="A72" s="269">
        <v>62</v>
      </c>
      <c r="B72" s="278" t="s">
        <v>70</v>
      </c>
      <c r="C72" s="279">
        <v>559.85</v>
      </c>
      <c r="D72" s="280">
        <v>551.44999999999993</v>
      </c>
      <c r="E72" s="280">
        <v>538.89999999999986</v>
      </c>
      <c r="F72" s="280">
        <v>517.94999999999993</v>
      </c>
      <c r="G72" s="280">
        <v>505.39999999999986</v>
      </c>
      <c r="H72" s="280">
        <v>572.39999999999986</v>
      </c>
      <c r="I72" s="280">
        <v>584.94999999999982</v>
      </c>
      <c r="J72" s="280">
        <v>605.89999999999986</v>
      </c>
      <c r="K72" s="278">
        <v>564</v>
      </c>
      <c r="L72" s="278">
        <v>530.5</v>
      </c>
      <c r="M72" s="278">
        <v>226.16586000000001</v>
      </c>
    </row>
    <row r="73" spans="1:13">
      <c r="A73" s="269">
        <v>63</v>
      </c>
      <c r="B73" s="278" t="s">
        <v>71</v>
      </c>
      <c r="C73" s="279">
        <v>21.5</v>
      </c>
      <c r="D73" s="280">
        <v>21.766666666666666</v>
      </c>
      <c r="E73" s="280">
        <v>21.133333333333333</v>
      </c>
      <c r="F73" s="280">
        <v>20.766666666666666</v>
      </c>
      <c r="G73" s="280">
        <v>20.133333333333333</v>
      </c>
      <c r="H73" s="280">
        <v>22.133333333333333</v>
      </c>
      <c r="I73" s="280">
        <v>22.766666666666666</v>
      </c>
      <c r="J73" s="280">
        <v>23.133333333333333</v>
      </c>
      <c r="K73" s="278">
        <v>22.4</v>
      </c>
      <c r="L73" s="278">
        <v>21.4</v>
      </c>
      <c r="M73" s="278">
        <v>420.68839000000003</v>
      </c>
    </row>
    <row r="74" spans="1:13">
      <c r="A74" s="269">
        <v>64</v>
      </c>
      <c r="B74" s="278" t="s">
        <v>72</v>
      </c>
      <c r="C74" s="279">
        <v>343.45</v>
      </c>
      <c r="D74" s="280">
        <v>345.9666666666667</v>
      </c>
      <c r="E74" s="280">
        <v>335.13333333333338</v>
      </c>
      <c r="F74" s="280">
        <v>326.81666666666666</v>
      </c>
      <c r="G74" s="280">
        <v>315.98333333333335</v>
      </c>
      <c r="H74" s="280">
        <v>354.28333333333342</v>
      </c>
      <c r="I74" s="280">
        <v>365.11666666666667</v>
      </c>
      <c r="J74" s="280">
        <v>373.43333333333345</v>
      </c>
      <c r="K74" s="278">
        <v>356.8</v>
      </c>
      <c r="L74" s="278">
        <v>337.65</v>
      </c>
      <c r="M74" s="278">
        <v>76.908029999999997</v>
      </c>
    </row>
    <row r="75" spans="1:13">
      <c r="A75" s="269">
        <v>65</v>
      </c>
      <c r="B75" s="278" t="s">
        <v>323</v>
      </c>
      <c r="C75" s="279">
        <v>397.55</v>
      </c>
      <c r="D75" s="280">
        <v>394.40000000000003</v>
      </c>
      <c r="E75" s="280">
        <v>387.95000000000005</v>
      </c>
      <c r="F75" s="280">
        <v>378.35</v>
      </c>
      <c r="G75" s="280">
        <v>371.90000000000003</v>
      </c>
      <c r="H75" s="280">
        <v>404.00000000000006</v>
      </c>
      <c r="I75" s="280">
        <v>410.45</v>
      </c>
      <c r="J75" s="280">
        <v>420.05000000000007</v>
      </c>
      <c r="K75" s="278">
        <v>400.85</v>
      </c>
      <c r="L75" s="278">
        <v>384.8</v>
      </c>
      <c r="M75" s="278">
        <v>1.35911</v>
      </c>
    </row>
    <row r="76" spans="1:13" s="16" customFormat="1">
      <c r="A76" s="269">
        <v>66</v>
      </c>
      <c r="B76" s="278" t="s">
        <v>325</v>
      </c>
      <c r="C76" s="279">
        <v>94.85</v>
      </c>
      <c r="D76" s="280">
        <v>94.716666666666654</v>
      </c>
      <c r="E76" s="280">
        <v>93.583333333333314</v>
      </c>
      <c r="F76" s="280">
        <v>92.316666666666663</v>
      </c>
      <c r="G76" s="280">
        <v>91.183333333333323</v>
      </c>
      <c r="H76" s="280">
        <v>95.983333333333306</v>
      </c>
      <c r="I76" s="280">
        <v>97.11666666666666</v>
      </c>
      <c r="J76" s="280">
        <v>98.383333333333297</v>
      </c>
      <c r="K76" s="278">
        <v>95.85</v>
      </c>
      <c r="L76" s="278">
        <v>93.45</v>
      </c>
      <c r="M76" s="278">
        <v>0.59460999999999997</v>
      </c>
    </row>
    <row r="77" spans="1:13" s="16" customFormat="1">
      <c r="A77" s="269">
        <v>67</v>
      </c>
      <c r="B77" s="278" t="s">
        <v>326</v>
      </c>
      <c r="C77" s="279">
        <v>2105.9</v>
      </c>
      <c r="D77" s="280">
        <v>2109.7999999999997</v>
      </c>
      <c r="E77" s="280">
        <v>2077.5999999999995</v>
      </c>
      <c r="F77" s="280">
        <v>2049.2999999999997</v>
      </c>
      <c r="G77" s="280">
        <v>2017.0999999999995</v>
      </c>
      <c r="H77" s="280">
        <v>2138.0999999999995</v>
      </c>
      <c r="I77" s="280">
        <v>2170.2999999999993</v>
      </c>
      <c r="J77" s="280">
        <v>2198.5999999999995</v>
      </c>
      <c r="K77" s="278">
        <v>2142</v>
      </c>
      <c r="L77" s="278">
        <v>2081.5</v>
      </c>
      <c r="M77" s="278">
        <v>4.9770000000000002E-2</v>
      </c>
    </row>
    <row r="78" spans="1:13" s="16" customFormat="1">
      <c r="A78" s="269">
        <v>68</v>
      </c>
      <c r="B78" s="278" t="s">
        <v>327</v>
      </c>
      <c r="C78" s="279">
        <v>474.45</v>
      </c>
      <c r="D78" s="280">
        <v>472.13333333333338</v>
      </c>
      <c r="E78" s="280">
        <v>459.31666666666678</v>
      </c>
      <c r="F78" s="280">
        <v>444.18333333333339</v>
      </c>
      <c r="G78" s="280">
        <v>431.36666666666679</v>
      </c>
      <c r="H78" s="280">
        <v>487.26666666666677</v>
      </c>
      <c r="I78" s="280">
        <v>500.08333333333337</v>
      </c>
      <c r="J78" s="280">
        <v>515.2166666666667</v>
      </c>
      <c r="K78" s="278">
        <v>484.95</v>
      </c>
      <c r="L78" s="278">
        <v>457</v>
      </c>
      <c r="M78" s="278">
        <v>0.63588</v>
      </c>
    </row>
    <row r="79" spans="1:13" s="16" customFormat="1">
      <c r="A79" s="269">
        <v>69</v>
      </c>
      <c r="B79" s="278" t="s">
        <v>328</v>
      </c>
      <c r="C79" s="279">
        <v>46.95</v>
      </c>
      <c r="D79" s="280">
        <v>46.633333333333326</v>
      </c>
      <c r="E79" s="280">
        <v>45.866666666666653</v>
      </c>
      <c r="F79" s="280">
        <v>44.783333333333324</v>
      </c>
      <c r="G79" s="280">
        <v>44.016666666666652</v>
      </c>
      <c r="H79" s="280">
        <v>47.716666666666654</v>
      </c>
      <c r="I79" s="280">
        <v>48.483333333333334</v>
      </c>
      <c r="J79" s="280">
        <v>49.566666666666656</v>
      </c>
      <c r="K79" s="278">
        <v>47.4</v>
      </c>
      <c r="L79" s="278">
        <v>45.55</v>
      </c>
      <c r="M79" s="278">
        <v>3.6783000000000001</v>
      </c>
    </row>
    <row r="80" spans="1:13" s="16" customFormat="1">
      <c r="A80" s="269">
        <v>70</v>
      </c>
      <c r="B80" s="278" t="s">
        <v>73</v>
      </c>
      <c r="C80" s="279">
        <v>9767.4</v>
      </c>
      <c r="D80" s="280">
        <v>9760.3166666666675</v>
      </c>
      <c r="E80" s="280">
        <v>9659.633333333335</v>
      </c>
      <c r="F80" s="280">
        <v>9551.8666666666668</v>
      </c>
      <c r="G80" s="280">
        <v>9451.1833333333343</v>
      </c>
      <c r="H80" s="280">
        <v>9868.0833333333358</v>
      </c>
      <c r="I80" s="280">
        <v>9968.7666666666664</v>
      </c>
      <c r="J80" s="280">
        <v>10076.533333333336</v>
      </c>
      <c r="K80" s="278">
        <v>9861</v>
      </c>
      <c r="L80" s="278">
        <v>9652.5499999999993</v>
      </c>
      <c r="M80" s="278">
        <v>0.35393999999999998</v>
      </c>
    </row>
    <row r="81" spans="1:13" s="16" customFormat="1">
      <c r="A81" s="269">
        <v>71</v>
      </c>
      <c r="B81" s="278" t="s">
        <v>75</v>
      </c>
      <c r="C81" s="279">
        <v>312.5</v>
      </c>
      <c r="D81" s="280">
        <v>313.63333333333333</v>
      </c>
      <c r="E81" s="280">
        <v>307.46666666666664</v>
      </c>
      <c r="F81" s="280">
        <v>302.43333333333334</v>
      </c>
      <c r="G81" s="280">
        <v>296.26666666666665</v>
      </c>
      <c r="H81" s="280">
        <v>318.66666666666663</v>
      </c>
      <c r="I81" s="280">
        <v>324.83333333333337</v>
      </c>
      <c r="J81" s="280">
        <v>329.86666666666662</v>
      </c>
      <c r="K81" s="278">
        <v>319.8</v>
      </c>
      <c r="L81" s="278">
        <v>308.60000000000002</v>
      </c>
      <c r="M81" s="278">
        <v>83.116200000000006</v>
      </c>
    </row>
    <row r="82" spans="1:13" s="16" customFormat="1">
      <c r="A82" s="269">
        <v>72</v>
      </c>
      <c r="B82" s="278" t="s">
        <v>329</v>
      </c>
      <c r="C82" s="279">
        <v>102.65</v>
      </c>
      <c r="D82" s="280">
        <v>101.78333333333335</v>
      </c>
      <c r="E82" s="280">
        <v>99.016666666666694</v>
      </c>
      <c r="F82" s="280">
        <v>95.383333333333354</v>
      </c>
      <c r="G82" s="280">
        <v>92.616666666666703</v>
      </c>
      <c r="H82" s="280">
        <v>105.41666666666669</v>
      </c>
      <c r="I82" s="280">
        <v>108.18333333333334</v>
      </c>
      <c r="J82" s="280">
        <v>111.81666666666668</v>
      </c>
      <c r="K82" s="278">
        <v>104.55</v>
      </c>
      <c r="L82" s="278">
        <v>98.15</v>
      </c>
      <c r="M82" s="278">
        <v>1.49993</v>
      </c>
    </row>
    <row r="83" spans="1:13" s="16" customFormat="1">
      <c r="A83" s="269">
        <v>73</v>
      </c>
      <c r="B83" s="278" t="s">
        <v>76</v>
      </c>
      <c r="C83" s="279">
        <v>3107.3</v>
      </c>
      <c r="D83" s="280">
        <v>3087.2666666666664</v>
      </c>
      <c r="E83" s="280">
        <v>3051.333333333333</v>
      </c>
      <c r="F83" s="280">
        <v>2995.3666666666668</v>
      </c>
      <c r="G83" s="280">
        <v>2959.4333333333334</v>
      </c>
      <c r="H83" s="280">
        <v>3143.2333333333327</v>
      </c>
      <c r="I83" s="280">
        <v>3179.1666666666661</v>
      </c>
      <c r="J83" s="280">
        <v>3235.1333333333323</v>
      </c>
      <c r="K83" s="278">
        <v>3123.2</v>
      </c>
      <c r="L83" s="278">
        <v>3031.3</v>
      </c>
      <c r="M83" s="278">
        <v>13.293900000000001</v>
      </c>
    </row>
    <row r="84" spans="1:13" s="16" customFormat="1">
      <c r="A84" s="269">
        <v>74</v>
      </c>
      <c r="B84" s="278" t="s">
        <v>315</v>
      </c>
      <c r="C84" s="279">
        <v>380.95</v>
      </c>
      <c r="D84" s="280">
        <v>381.60000000000008</v>
      </c>
      <c r="E84" s="280">
        <v>376.20000000000016</v>
      </c>
      <c r="F84" s="280">
        <v>371.4500000000001</v>
      </c>
      <c r="G84" s="280">
        <v>366.05000000000018</v>
      </c>
      <c r="H84" s="280">
        <v>386.35000000000014</v>
      </c>
      <c r="I84" s="280">
        <v>391.75000000000011</v>
      </c>
      <c r="J84" s="280">
        <v>396.50000000000011</v>
      </c>
      <c r="K84" s="278">
        <v>387</v>
      </c>
      <c r="L84" s="278">
        <v>376.85</v>
      </c>
      <c r="M84" s="278">
        <v>1.0342</v>
      </c>
    </row>
    <row r="85" spans="1:13" s="16" customFormat="1">
      <c r="A85" s="269">
        <v>75</v>
      </c>
      <c r="B85" s="278" t="s">
        <v>324</v>
      </c>
      <c r="C85" s="279">
        <v>70.150000000000006</v>
      </c>
      <c r="D85" s="280">
        <v>69.899999999999991</v>
      </c>
      <c r="E85" s="280">
        <v>68.799999999999983</v>
      </c>
      <c r="F85" s="280">
        <v>67.449999999999989</v>
      </c>
      <c r="G85" s="280">
        <v>66.34999999999998</v>
      </c>
      <c r="H85" s="280">
        <v>71.249999999999986</v>
      </c>
      <c r="I85" s="280">
        <v>72.34999999999998</v>
      </c>
      <c r="J85" s="280">
        <v>73.699999999999989</v>
      </c>
      <c r="K85" s="278">
        <v>71</v>
      </c>
      <c r="L85" s="278">
        <v>68.55</v>
      </c>
      <c r="M85" s="278">
        <v>1.85226</v>
      </c>
    </row>
    <row r="86" spans="1:13" s="16" customFormat="1">
      <c r="A86" s="269">
        <v>76</v>
      </c>
      <c r="B86" s="278" t="s">
        <v>77</v>
      </c>
      <c r="C86" s="279">
        <v>323.7</v>
      </c>
      <c r="D86" s="280">
        <v>325.40000000000003</v>
      </c>
      <c r="E86" s="280">
        <v>320.60000000000008</v>
      </c>
      <c r="F86" s="280">
        <v>317.50000000000006</v>
      </c>
      <c r="G86" s="280">
        <v>312.7000000000001</v>
      </c>
      <c r="H86" s="280">
        <v>328.50000000000006</v>
      </c>
      <c r="I86" s="280">
        <v>333.3</v>
      </c>
      <c r="J86" s="280">
        <v>336.40000000000003</v>
      </c>
      <c r="K86" s="278">
        <v>330.2</v>
      </c>
      <c r="L86" s="278">
        <v>322.3</v>
      </c>
      <c r="M86" s="278">
        <v>25.477119999999999</v>
      </c>
    </row>
    <row r="87" spans="1:13" s="16" customFormat="1">
      <c r="A87" s="269">
        <v>77</v>
      </c>
      <c r="B87" s="278" t="s">
        <v>78</v>
      </c>
      <c r="C87" s="279">
        <v>79.8</v>
      </c>
      <c r="D87" s="280">
        <v>78.8</v>
      </c>
      <c r="E87" s="280">
        <v>77</v>
      </c>
      <c r="F87" s="280">
        <v>74.2</v>
      </c>
      <c r="G87" s="280">
        <v>72.400000000000006</v>
      </c>
      <c r="H87" s="280">
        <v>81.599999999999994</v>
      </c>
      <c r="I87" s="280">
        <v>83.399999999999977</v>
      </c>
      <c r="J87" s="280">
        <v>86.199999999999989</v>
      </c>
      <c r="K87" s="278">
        <v>80.599999999999994</v>
      </c>
      <c r="L87" s="278">
        <v>76</v>
      </c>
      <c r="M87" s="278">
        <v>91.854939999999999</v>
      </c>
    </row>
    <row r="88" spans="1:13" s="16" customFormat="1">
      <c r="A88" s="269">
        <v>78</v>
      </c>
      <c r="B88" s="278" t="s">
        <v>333</v>
      </c>
      <c r="C88" s="279">
        <v>296</v>
      </c>
      <c r="D88" s="280">
        <v>298.31666666666666</v>
      </c>
      <c r="E88" s="280">
        <v>290.63333333333333</v>
      </c>
      <c r="F88" s="280">
        <v>285.26666666666665</v>
      </c>
      <c r="G88" s="280">
        <v>277.58333333333331</v>
      </c>
      <c r="H88" s="280">
        <v>303.68333333333334</v>
      </c>
      <c r="I88" s="280">
        <v>311.36666666666662</v>
      </c>
      <c r="J88" s="280">
        <v>316.73333333333335</v>
      </c>
      <c r="K88" s="278">
        <v>306</v>
      </c>
      <c r="L88" s="278">
        <v>292.95</v>
      </c>
      <c r="M88" s="278">
        <v>2.0037199999999999</v>
      </c>
    </row>
    <row r="89" spans="1:13" s="16" customFormat="1">
      <c r="A89" s="269">
        <v>79</v>
      </c>
      <c r="B89" s="278" t="s">
        <v>334</v>
      </c>
      <c r="C89" s="279">
        <v>323.7</v>
      </c>
      <c r="D89" s="280">
        <v>322.41666666666669</v>
      </c>
      <c r="E89" s="280">
        <v>312.48333333333335</v>
      </c>
      <c r="F89" s="280">
        <v>301.26666666666665</v>
      </c>
      <c r="G89" s="280">
        <v>291.33333333333331</v>
      </c>
      <c r="H89" s="280">
        <v>333.63333333333338</v>
      </c>
      <c r="I89" s="280">
        <v>343.56666666666666</v>
      </c>
      <c r="J89" s="280">
        <v>354.78333333333342</v>
      </c>
      <c r="K89" s="278">
        <v>332.35</v>
      </c>
      <c r="L89" s="278">
        <v>311.2</v>
      </c>
      <c r="M89" s="278">
        <v>0.63422000000000001</v>
      </c>
    </row>
    <row r="90" spans="1:13" s="16" customFormat="1">
      <c r="A90" s="269">
        <v>80</v>
      </c>
      <c r="B90" s="278" t="s">
        <v>336</v>
      </c>
      <c r="C90" s="279">
        <v>212.35</v>
      </c>
      <c r="D90" s="280">
        <v>212.86666666666665</v>
      </c>
      <c r="E90" s="280">
        <v>209.7833333333333</v>
      </c>
      <c r="F90" s="280">
        <v>207.21666666666667</v>
      </c>
      <c r="G90" s="280">
        <v>204.13333333333333</v>
      </c>
      <c r="H90" s="280">
        <v>215.43333333333328</v>
      </c>
      <c r="I90" s="280">
        <v>218.51666666666659</v>
      </c>
      <c r="J90" s="280">
        <v>221.08333333333326</v>
      </c>
      <c r="K90" s="278">
        <v>215.95</v>
      </c>
      <c r="L90" s="278">
        <v>210.3</v>
      </c>
      <c r="M90" s="278">
        <v>0.14638000000000001</v>
      </c>
    </row>
    <row r="91" spans="1:13" s="16" customFormat="1">
      <c r="A91" s="269">
        <v>81</v>
      </c>
      <c r="B91" s="278" t="s">
        <v>330</v>
      </c>
      <c r="C91" s="279">
        <v>373.65</v>
      </c>
      <c r="D91" s="280">
        <v>367.23333333333329</v>
      </c>
      <c r="E91" s="280">
        <v>357.51666666666659</v>
      </c>
      <c r="F91" s="280">
        <v>341.38333333333333</v>
      </c>
      <c r="G91" s="280">
        <v>331.66666666666663</v>
      </c>
      <c r="H91" s="280">
        <v>383.36666666666656</v>
      </c>
      <c r="I91" s="280">
        <v>393.08333333333326</v>
      </c>
      <c r="J91" s="280">
        <v>409.21666666666653</v>
      </c>
      <c r="K91" s="278">
        <v>376.95</v>
      </c>
      <c r="L91" s="278">
        <v>351.1</v>
      </c>
      <c r="M91" s="278">
        <v>0.61112</v>
      </c>
    </row>
    <row r="92" spans="1:13" s="16" customFormat="1">
      <c r="A92" s="269">
        <v>82</v>
      </c>
      <c r="B92" s="278" t="s">
        <v>79</v>
      </c>
      <c r="C92" s="279">
        <v>121.35</v>
      </c>
      <c r="D92" s="280">
        <v>120.98333333333333</v>
      </c>
      <c r="E92" s="280">
        <v>118.91666666666667</v>
      </c>
      <c r="F92" s="280">
        <v>116.48333333333333</v>
      </c>
      <c r="G92" s="280">
        <v>114.41666666666667</v>
      </c>
      <c r="H92" s="280">
        <v>123.41666666666667</v>
      </c>
      <c r="I92" s="280">
        <v>125.48333333333333</v>
      </c>
      <c r="J92" s="280">
        <v>127.91666666666667</v>
      </c>
      <c r="K92" s="278">
        <v>123.05</v>
      </c>
      <c r="L92" s="278">
        <v>118.55</v>
      </c>
      <c r="M92" s="278">
        <v>8.8810500000000001</v>
      </c>
    </row>
    <row r="93" spans="1:13" s="16" customFormat="1">
      <c r="A93" s="269">
        <v>83</v>
      </c>
      <c r="B93" s="278" t="s">
        <v>331</v>
      </c>
      <c r="C93" s="279">
        <v>190.4</v>
      </c>
      <c r="D93" s="280">
        <v>189.23333333333335</v>
      </c>
      <c r="E93" s="280">
        <v>186.4666666666667</v>
      </c>
      <c r="F93" s="280">
        <v>182.53333333333336</v>
      </c>
      <c r="G93" s="280">
        <v>179.76666666666671</v>
      </c>
      <c r="H93" s="280">
        <v>193.16666666666669</v>
      </c>
      <c r="I93" s="280">
        <v>195.93333333333334</v>
      </c>
      <c r="J93" s="280">
        <v>199.86666666666667</v>
      </c>
      <c r="K93" s="278">
        <v>192</v>
      </c>
      <c r="L93" s="278">
        <v>185.3</v>
      </c>
      <c r="M93" s="278">
        <v>0.70818000000000003</v>
      </c>
    </row>
    <row r="94" spans="1:13" s="16" customFormat="1">
      <c r="A94" s="269">
        <v>84</v>
      </c>
      <c r="B94" s="278" t="s">
        <v>339</v>
      </c>
      <c r="C94" s="279">
        <v>217.1</v>
      </c>
      <c r="D94" s="280">
        <v>216.46666666666667</v>
      </c>
      <c r="E94" s="280">
        <v>214.73333333333335</v>
      </c>
      <c r="F94" s="280">
        <v>212.36666666666667</v>
      </c>
      <c r="G94" s="280">
        <v>210.63333333333335</v>
      </c>
      <c r="H94" s="280">
        <v>218.83333333333334</v>
      </c>
      <c r="I94" s="280">
        <v>220.56666666666663</v>
      </c>
      <c r="J94" s="280">
        <v>222.93333333333334</v>
      </c>
      <c r="K94" s="278">
        <v>218.2</v>
      </c>
      <c r="L94" s="278">
        <v>214.1</v>
      </c>
      <c r="M94" s="278">
        <v>1.2334099999999999</v>
      </c>
    </row>
    <row r="95" spans="1:13" s="16" customFormat="1">
      <c r="A95" s="269">
        <v>85</v>
      </c>
      <c r="B95" s="278" t="s">
        <v>337</v>
      </c>
      <c r="C95" s="279">
        <v>735.1</v>
      </c>
      <c r="D95" s="280">
        <v>732.36666666666679</v>
      </c>
      <c r="E95" s="280">
        <v>725.93333333333362</v>
      </c>
      <c r="F95" s="280">
        <v>716.76666666666688</v>
      </c>
      <c r="G95" s="280">
        <v>710.33333333333371</v>
      </c>
      <c r="H95" s="280">
        <v>741.53333333333353</v>
      </c>
      <c r="I95" s="280">
        <v>747.9666666666667</v>
      </c>
      <c r="J95" s="280">
        <v>757.13333333333344</v>
      </c>
      <c r="K95" s="278">
        <v>738.8</v>
      </c>
      <c r="L95" s="278">
        <v>723.2</v>
      </c>
      <c r="M95" s="278">
        <v>0.94542000000000004</v>
      </c>
    </row>
    <row r="96" spans="1:13" s="16" customFormat="1">
      <c r="A96" s="269">
        <v>86</v>
      </c>
      <c r="B96" s="278" t="s">
        <v>338</v>
      </c>
      <c r="C96" s="279">
        <v>14.55</v>
      </c>
      <c r="D96" s="280">
        <v>14.5</v>
      </c>
      <c r="E96" s="280">
        <v>14.3</v>
      </c>
      <c r="F96" s="280">
        <v>14.05</v>
      </c>
      <c r="G96" s="280">
        <v>13.850000000000001</v>
      </c>
      <c r="H96" s="280">
        <v>14.75</v>
      </c>
      <c r="I96" s="280">
        <v>14.95</v>
      </c>
      <c r="J96" s="280">
        <v>15.2</v>
      </c>
      <c r="K96" s="278">
        <v>14.7</v>
      </c>
      <c r="L96" s="278">
        <v>14.25</v>
      </c>
      <c r="M96" s="278">
        <v>4.7848800000000002</v>
      </c>
    </row>
    <row r="97" spans="1:13" s="16" customFormat="1">
      <c r="A97" s="269">
        <v>87</v>
      </c>
      <c r="B97" s="278" t="s">
        <v>340</v>
      </c>
      <c r="C97" s="279">
        <v>104.9</v>
      </c>
      <c r="D97" s="280">
        <v>104.76666666666667</v>
      </c>
      <c r="E97" s="280">
        <v>100.83333333333333</v>
      </c>
      <c r="F97" s="280">
        <v>96.766666666666666</v>
      </c>
      <c r="G97" s="280">
        <v>92.833333333333329</v>
      </c>
      <c r="H97" s="280">
        <v>108.83333333333333</v>
      </c>
      <c r="I97" s="280">
        <v>112.76666666666667</v>
      </c>
      <c r="J97" s="280">
        <v>116.83333333333333</v>
      </c>
      <c r="K97" s="278">
        <v>108.7</v>
      </c>
      <c r="L97" s="278">
        <v>100.7</v>
      </c>
      <c r="M97" s="278">
        <v>4.0501899999999997</v>
      </c>
    </row>
    <row r="98" spans="1:13" s="16" customFormat="1">
      <c r="A98" s="269">
        <v>88</v>
      </c>
      <c r="B98" s="278" t="s">
        <v>341</v>
      </c>
      <c r="C98" s="279">
        <v>2201.9499999999998</v>
      </c>
      <c r="D98" s="280">
        <v>2188.2999999999997</v>
      </c>
      <c r="E98" s="280">
        <v>2143.5999999999995</v>
      </c>
      <c r="F98" s="280">
        <v>2085.2499999999995</v>
      </c>
      <c r="G98" s="280">
        <v>2040.5499999999993</v>
      </c>
      <c r="H98" s="280">
        <v>2246.6499999999996</v>
      </c>
      <c r="I98" s="280">
        <v>2291.3499999999995</v>
      </c>
      <c r="J98" s="280">
        <v>2349.6999999999998</v>
      </c>
      <c r="K98" s="278">
        <v>2233</v>
      </c>
      <c r="L98" s="278">
        <v>2129.9499999999998</v>
      </c>
      <c r="M98" s="278">
        <v>2.7640000000000001E-2</v>
      </c>
    </row>
    <row r="99" spans="1:13" s="16" customFormat="1">
      <c r="A99" s="269">
        <v>89</v>
      </c>
      <c r="B99" s="278" t="s">
        <v>82</v>
      </c>
      <c r="C99" s="279">
        <v>598.65</v>
      </c>
      <c r="D99" s="280">
        <v>595.71666666666658</v>
      </c>
      <c r="E99" s="280">
        <v>587.48333333333312</v>
      </c>
      <c r="F99" s="280">
        <v>576.31666666666649</v>
      </c>
      <c r="G99" s="280">
        <v>568.08333333333303</v>
      </c>
      <c r="H99" s="280">
        <v>606.88333333333321</v>
      </c>
      <c r="I99" s="280">
        <v>615.11666666666656</v>
      </c>
      <c r="J99" s="280">
        <v>626.2833333333333</v>
      </c>
      <c r="K99" s="278">
        <v>603.95000000000005</v>
      </c>
      <c r="L99" s="278">
        <v>584.54999999999995</v>
      </c>
      <c r="M99" s="278">
        <v>9.3255700000000008</v>
      </c>
    </row>
    <row r="100" spans="1:13" s="16" customFormat="1">
      <c r="A100" s="269">
        <v>90</v>
      </c>
      <c r="B100" s="278" t="s">
        <v>335</v>
      </c>
      <c r="C100" s="279">
        <v>137.65</v>
      </c>
      <c r="D100" s="280">
        <v>138.20000000000002</v>
      </c>
      <c r="E100" s="280">
        <v>134.55000000000004</v>
      </c>
      <c r="F100" s="280">
        <v>131.45000000000002</v>
      </c>
      <c r="G100" s="280">
        <v>127.80000000000004</v>
      </c>
      <c r="H100" s="280">
        <v>141.30000000000004</v>
      </c>
      <c r="I100" s="280">
        <v>144.95000000000002</v>
      </c>
      <c r="J100" s="280">
        <v>148.05000000000004</v>
      </c>
      <c r="K100" s="278">
        <v>141.85</v>
      </c>
      <c r="L100" s="278">
        <v>135.1</v>
      </c>
      <c r="M100" s="278">
        <v>1.7130000000000001</v>
      </c>
    </row>
    <row r="101" spans="1:13">
      <c r="A101" s="269">
        <v>91</v>
      </c>
      <c r="B101" s="278" t="s">
        <v>342</v>
      </c>
      <c r="C101" s="279">
        <v>129.55000000000001</v>
      </c>
      <c r="D101" s="280">
        <v>129.93333333333337</v>
      </c>
      <c r="E101" s="280">
        <v>125.96666666666673</v>
      </c>
      <c r="F101" s="280">
        <v>122.38333333333335</v>
      </c>
      <c r="G101" s="280">
        <v>118.41666666666671</v>
      </c>
      <c r="H101" s="280">
        <v>133.51666666666674</v>
      </c>
      <c r="I101" s="280">
        <v>137.48333333333338</v>
      </c>
      <c r="J101" s="280">
        <v>141.06666666666675</v>
      </c>
      <c r="K101" s="278">
        <v>133.9</v>
      </c>
      <c r="L101" s="278">
        <v>126.35</v>
      </c>
      <c r="M101" s="278">
        <v>0.14462</v>
      </c>
    </row>
    <row r="102" spans="1:13">
      <c r="A102" s="269">
        <v>92</v>
      </c>
      <c r="B102" s="278" t="s">
        <v>343</v>
      </c>
      <c r="C102" s="279">
        <v>128.4</v>
      </c>
      <c r="D102" s="280">
        <v>127.61666666666666</v>
      </c>
      <c r="E102" s="280">
        <v>125.98333333333332</v>
      </c>
      <c r="F102" s="280">
        <v>123.56666666666666</v>
      </c>
      <c r="G102" s="280">
        <v>121.93333333333332</v>
      </c>
      <c r="H102" s="280">
        <v>130.0333333333333</v>
      </c>
      <c r="I102" s="280">
        <v>131.66666666666669</v>
      </c>
      <c r="J102" s="280">
        <v>134.08333333333331</v>
      </c>
      <c r="K102" s="278">
        <v>129.25</v>
      </c>
      <c r="L102" s="278">
        <v>125.2</v>
      </c>
      <c r="M102" s="278">
        <v>5.6638500000000001</v>
      </c>
    </row>
    <row r="103" spans="1:13">
      <c r="A103" s="269">
        <v>93</v>
      </c>
      <c r="B103" s="278" t="s">
        <v>344</v>
      </c>
      <c r="C103" s="279">
        <v>56.7</v>
      </c>
      <c r="D103" s="280">
        <v>56.949999999999996</v>
      </c>
      <c r="E103" s="280">
        <v>55.999999999999993</v>
      </c>
      <c r="F103" s="280">
        <v>55.3</v>
      </c>
      <c r="G103" s="280">
        <v>54.349999999999994</v>
      </c>
      <c r="H103" s="280">
        <v>57.649999999999991</v>
      </c>
      <c r="I103" s="280">
        <v>58.599999999999994</v>
      </c>
      <c r="J103" s="280">
        <v>59.29999999999999</v>
      </c>
      <c r="K103" s="278">
        <v>57.9</v>
      </c>
      <c r="L103" s="278">
        <v>56.25</v>
      </c>
      <c r="M103" s="278">
        <v>3.5980300000000001</v>
      </c>
    </row>
    <row r="104" spans="1:13">
      <c r="A104" s="269">
        <v>94</v>
      </c>
      <c r="B104" s="278" t="s">
        <v>83</v>
      </c>
      <c r="C104" s="279">
        <v>150.9</v>
      </c>
      <c r="D104" s="280">
        <v>148.1</v>
      </c>
      <c r="E104" s="280">
        <v>144.29999999999998</v>
      </c>
      <c r="F104" s="280">
        <v>137.69999999999999</v>
      </c>
      <c r="G104" s="280">
        <v>133.89999999999998</v>
      </c>
      <c r="H104" s="280">
        <v>154.69999999999999</v>
      </c>
      <c r="I104" s="280">
        <v>158.5</v>
      </c>
      <c r="J104" s="280">
        <v>165.1</v>
      </c>
      <c r="K104" s="278">
        <v>151.9</v>
      </c>
      <c r="L104" s="278">
        <v>141.5</v>
      </c>
      <c r="M104" s="278">
        <v>181.82112000000001</v>
      </c>
    </row>
    <row r="105" spans="1:13">
      <c r="A105" s="269">
        <v>95</v>
      </c>
      <c r="B105" s="278" t="s">
        <v>345</v>
      </c>
      <c r="C105" s="279">
        <v>266.05</v>
      </c>
      <c r="D105" s="280">
        <v>266.98333333333329</v>
      </c>
      <c r="E105" s="280">
        <v>262.96666666666658</v>
      </c>
      <c r="F105" s="280">
        <v>259.88333333333327</v>
      </c>
      <c r="G105" s="280">
        <v>255.86666666666656</v>
      </c>
      <c r="H105" s="280">
        <v>270.06666666666661</v>
      </c>
      <c r="I105" s="280">
        <v>274.08333333333337</v>
      </c>
      <c r="J105" s="280">
        <v>277.16666666666663</v>
      </c>
      <c r="K105" s="278">
        <v>271</v>
      </c>
      <c r="L105" s="278">
        <v>263.89999999999998</v>
      </c>
      <c r="M105" s="278">
        <v>0.34822999999999998</v>
      </c>
    </row>
    <row r="106" spans="1:13">
      <c r="A106" s="269">
        <v>96</v>
      </c>
      <c r="B106" s="278" t="s">
        <v>84</v>
      </c>
      <c r="C106" s="279">
        <v>570.15</v>
      </c>
      <c r="D106" s="280">
        <v>576.71666666666658</v>
      </c>
      <c r="E106" s="280">
        <v>559.63333333333321</v>
      </c>
      <c r="F106" s="280">
        <v>549.11666666666667</v>
      </c>
      <c r="G106" s="280">
        <v>532.0333333333333</v>
      </c>
      <c r="H106" s="280">
        <v>587.23333333333312</v>
      </c>
      <c r="I106" s="280">
        <v>604.31666666666638</v>
      </c>
      <c r="J106" s="280">
        <v>614.83333333333303</v>
      </c>
      <c r="K106" s="278">
        <v>593.79999999999995</v>
      </c>
      <c r="L106" s="278">
        <v>566.20000000000005</v>
      </c>
      <c r="M106" s="278">
        <v>88.689880000000002</v>
      </c>
    </row>
    <row r="107" spans="1:13">
      <c r="A107" s="269">
        <v>97</v>
      </c>
      <c r="B107" s="278" t="s">
        <v>85</v>
      </c>
      <c r="C107" s="279">
        <v>126.85</v>
      </c>
      <c r="D107" s="280">
        <v>127.06666666666666</v>
      </c>
      <c r="E107" s="280">
        <v>125.08333333333331</v>
      </c>
      <c r="F107" s="280">
        <v>123.31666666666665</v>
      </c>
      <c r="G107" s="280">
        <v>121.3333333333333</v>
      </c>
      <c r="H107" s="280">
        <v>128.83333333333331</v>
      </c>
      <c r="I107" s="280">
        <v>130.81666666666666</v>
      </c>
      <c r="J107" s="280">
        <v>132.58333333333334</v>
      </c>
      <c r="K107" s="278">
        <v>129.05000000000001</v>
      </c>
      <c r="L107" s="278">
        <v>125.3</v>
      </c>
      <c r="M107" s="278">
        <v>81.285319999999999</v>
      </c>
    </row>
    <row r="108" spans="1:13">
      <c r="A108" s="269">
        <v>98</v>
      </c>
      <c r="B108" s="286" t="s">
        <v>346</v>
      </c>
      <c r="C108" s="279">
        <v>246.5</v>
      </c>
      <c r="D108" s="280">
        <v>248.96666666666667</v>
      </c>
      <c r="E108" s="280">
        <v>240.93333333333334</v>
      </c>
      <c r="F108" s="280">
        <v>235.36666666666667</v>
      </c>
      <c r="G108" s="280">
        <v>227.33333333333334</v>
      </c>
      <c r="H108" s="280">
        <v>254.53333333333333</v>
      </c>
      <c r="I108" s="280">
        <v>262.56666666666672</v>
      </c>
      <c r="J108" s="280">
        <v>268.13333333333333</v>
      </c>
      <c r="K108" s="278">
        <v>257</v>
      </c>
      <c r="L108" s="278">
        <v>243.4</v>
      </c>
      <c r="M108" s="278">
        <v>16.258420000000001</v>
      </c>
    </row>
    <row r="109" spans="1:13">
      <c r="A109" s="269">
        <v>99</v>
      </c>
      <c r="B109" s="278" t="s">
        <v>86</v>
      </c>
      <c r="C109" s="279">
        <v>1338.75</v>
      </c>
      <c r="D109" s="280">
        <v>1334.1166666666666</v>
      </c>
      <c r="E109" s="280">
        <v>1316.7833333333331</v>
      </c>
      <c r="F109" s="280">
        <v>1294.8166666666666</v>
      </c>
      <c r="G109" s="280">
        <v>1277.4833333333331</v>
      </c>
      <c r="H109" s="280">
        <v>1356.083333333333</v>
      </c>
      <c r="I109" s="280">
        <v>1373.4166666666665</v>
      </c>
      <c r="J109" s="280">
        <v>1395.383333333333</v>
      </c>
      <c r="K109" s="278">
        <v>1351.45</v>
      </c>
      <c r="L109" s="278">
        <v>1312.15</v>
      </c>
      <c r="M109" s="278">
        <v>7.4462900000000003</v>
      </c>
    </row>
    <row r="110" spans="1:13">
      <c r="A110" s="269">
        <v>100</v>
      </c>
      <c r="B110" s="278" t="s">
        <v>87</v>
      </c>
      <c r="C110" s="279">
        <v>362.3</v>
      </c>
      <c r="D110" s="280">
        <v>365.56666666666661</v>
      </c>
      <c r="E110" s="280">
        <v>356.13333333333321</v>
      </c>
      <c r="F110" s="280">
        <v>349.96666666666658</v>
      </c>
      <c r="G110" s="280">
        <v>340.53333333333319</v>
      </c>
      <c r="H110" s="280">
        <v>371.73333333333323</v>
      </c>
      <c r="I110" s="280">
        <v>381.16666666666663</v>
      </c>
      <c r="J110" s="280">
        <v>387.33333333333326</v>
      </c>
      <c r="K110" s="278">
        <v>375</v>
      </c>
      <c r="L110" s="278">
        <v>359.4</v>
      </c>
      <c r="M110" s="278">
        <v>12.66342</v>
      </c>
    </row>
    <row r="111" spans="1:13">
      <c r="A111" s="269">
        <v>101</v>
      </c>
      <c r="B111" s="278" t="s">
        <v>237</v>
      </c>
      <c r="C111" s="279">
        <v>603.5</v>
      </c>
      <c r="D111" s="280">
        <v>607.13333333333333</v>
      </c>
      <c r="E111" s="280">
        <v>596.86666666666667</v>
      </c>
      <c r="F111" s="280">
        <v>590.23333333333335</v>
      </c>
      <c r="G111" s="280">
        <v>579.9666666666667</v>
      </c>
      <c r="H111" s="280">
        <v>613.76666666666665</v>
      </c>
      <c r="I111" s="280">
        <v>624.0333333333333</v>
      </c>
      <c r="J111" s="280">
        <v>630.66666666666663</v>
      </c>
      <c r="K111" s="278">
        <v>617.4</v>
      </c>
      <c r="L111" s="278">
        <v>600.5</v>
      </c>
      <c r="M111" s="278">
        <v>1.20865</v>
      </c>
    </row>
    <row r="112" spans="1:13">
      <c r="A112" s="269">
        <v>102</v>
      </c>
      <c r="B112" s="278" t="s">
        <v>347</v>
      </c>
      <c r="C112" s="279">
        <v>383.45</v>
      </c>
      <c r="D112" s="280">
        <v>388.9666666666667</v>
      </c>
      <c r="E112" s="280">
        <v>377.93333333333339</v>
      </c>
      <c r="F112" s="280">
        <v>372.41666666666669</v>
      </c>
      <c r="G112" s="280">
        <v>361.38333333333338</v>
      </c>
      <c r="H112" s="280">
        <v>394.48333333333341</v>
      </c>
      <c r="I112" s="280">
        <v>405.51666666666671</v>
      </c>
      <c r="J112" s="280">
        <v>411.03333333333342</v>
      </c>
      <c r="K112" s="278">
        <v>400</v>
      </c>
      <c r="L112" s="278">
        <v>383.45</v>
      </c>
      <c r="M112" s="278">
        <v>0.48279</v>
      </c>
    </row>
    <row r="113" spans="1:13">
      <c r="A113" s="269">
        <v>103</v>
      </c>
      <c r="B113" s="278" t="s">
        <v>332</v>
      </c>
      <c r="C113" s="279">
        <v>1463.75</v>
      </c>
      <c r="D113" s="280">
        <v>1482.3833333333332</v>
      </c>
      <c r="E113" s="280">
        <v>1439.7666666666664</v>
      </c>
      <c r="F113" s="280">
        <v>1415.7833333333333</v>
      </c>
      <c r="G113" s="280">
        <v>1373.1666666666665</v>
      </c>
      <c r="H113" s="280">
        <v>1506.3666666666663</v>
      </c>
      <c r="I113" s="280">
        <v>1548.9833333333331</v>
      </c>
      <c r="J113" s="280">
        <v>1572.9666666666662</v>
      </c>
      <c r="K113" s="278">
        <v>1525</v>
      </c>
      <c r="L113" s="278">
        <v>1458.4</v>
      </c>
      <c r="M113" s="278">
        <v>0.11996999999999999</v>
      </c>
    </row>
    <row r="114" spans="1:13">
      <c r="A114" s="269">
        <v>104</v>
      </c>
      <c r="B114" s="278" t="s">
        <v>238</v>
      </c>
      <c r="C114" s="279">
        <v>216.35</v>
      </c>
      <c r="D114" s="280">
        <v>214.76666666666665</v>
      </c>
      <c r="E114" s="280">
        <v>211.7833333333333</v>
      </c>
      <c r="F114" s="280">
        <v>207.21666666666664</v>
      </c>
      <c r="G114" s="280">
        <v>204.23333333333329</v>
      </c>
      <c r="H114" s="280">
        <v>219.33333333333331</v>
      </c>
      <c r="I114" s="280">
        <v>222.31666666666666</v>
      </c>
      <c r="J114" s="280">
        <v>226.88333333333333</v>
      </c>
      <c r="K114" s="278">
        <v>217.75</v>
      </c>
      <c r="L114" s="278">
        <v>210.2</v>
      </c>
      <c r="M114" s="278">
        <v>5.7535800000000004</v>
      </c>
    </row>
    <row r="115" spans="1:13">
      <c r="A115" s="269">
        <v>105</v>
      </c>
      <c r="B115" s="278" t="s">
        <v>236</v>
      </c>
      <c r="C115" s="279">
        <v>127.55</v>
      </c>
      <c r="D115" s="280">
        <v>129.35</v>
      </c>
      <c r="E115" s="280">
        <v>124.19999999999999</v>
      </c>
      <c r="F115" s="280">
        <v>120.85</v>
      </c>
      <c r="G115" s="280">
        <v>115.69999999999999</v>
      </c>
      <c r="H115" s="280">
        <v>132.69999999999999</v>
      </c>
      <c r="I115" s="280">
        <v>137.85000000000002</v>
      </c>
      <c r="J115" s="280">
        <v>141.19999999999999</v>
      </c>
      <c r="K115" s="278">
        <v>134.5</v>
      </c>
      <c r="L115" s="278">
        <v>126</v>
      </c>
      <c r="M115" s="278">
        <v>8.8813700000000004</v>
      </c>
    </row>
    <row r="116" spans="1:13">
      <c r="A116" s="269">
        <v>106</v>
      </c>
      <c r="B116" s="278" t="s">
        <v>88</v>
      </c>
      <c r="C116" s="279">
        <v>354.35</v>
      </c>
      <c r="D116" s="280">
        <v>356.3</v>
      </c>
      <c r="E116" s="280">
        <v>345.1</v>
      </c>
      <c r="F116" s="280">
        <v>335.85</v>
      </c>
      <c r="G116" s="280">
        <v>324.65000000000003</v>
      </c>
      <c r="H116" s="280">
        <v>365.55</v>
      </c>
      <c r="I116" s="280">
        <v>376.74999999999994</v>
      </c>
      <c r="J116" s="280">
        <v>386</v>
      </c>
      <c r="K116" s="278">
        <v>367.5</v>
      </c>
      <c r="L116" s="278">
        <v>347.05</v>
      </c>
      <c r="M116" s="278">
        <v>21.906669999999998</v>
      </c>
    </row>
    <row r="117" spans="1:13">
      <c r="A117" s="269">
        <v>107</v>
      </c>
      <c r="B117" s="278" t="s">
        <v>348</v>
      </c>
      <c r="C117" s="279">
        <v>206.65</v>
      </c>
      <c r="D117" s="280">
        <v>204.58333333333334</v>
      </c>
      <c r="E117" s="280">
        <v>201.31666666666669</v>
      </c>
      <c r="F117" s="280">
        <v>195.98333333333335</v>
      </c>
      <c r="G117" s="280">
        <v>192.7166666666667</v>
      </c>
      <c r="H117" s="280">
        <v>209.91666666666669</v>
      </c>
      <c r="I117" s="280">
        <v>213.18333333333334</v>
      </c>
      <c r="J117" s="280">
        <v>218.51666666666668</v>
      </c>
      <c r="K117" s="278">
        <v>207.85</v>
      </c>
      <c r="L117" s="278">
        <v>199.25</v>
      </c>
      <c r="M117" s="278">
        <v>9.9138800000000007</v>
      </c>
    </row>
    <row r="118" spans="1:13">
      <c r="A118" s="269">
        <v>108</v>
      </c>
      <c r="B118" s="278" t="s">
        <v>89</v>
      </c>
      <c r="C118" s="279">
        <v>443.15</v>
      </c>
      <c r="D118" s="280">
        <v>444.7</v>
      </c>
      <c r="E118" s="280">
        <v>437.65</v>
      </c>
      <c r="F118" s="280">
        <v>432.15</v>
      </c>
      <c r="G118" s="280">
        <v>425.09999999999997</v>
      </c>
      <c r="H118" s="280">
        <v>450.2</v>
      </c>
      <c r="I118" s="280">
        <v>457.25000000000006</v>
      </c>
      <c r="J118" s="280">
        <v>462.75</v>
      </c>
      <c r="K118" s="278">
        <v>451.75</v>
      </c>
      <c r="L118" s="278">
        <v>439.2</v>
      </c>
      <c r="M118" s="278">
        <v>24.659759999999999</v>
      </c>
    </row>
    <row r="119" spans="1:13">
      <c r="A119" s="269">
        <v>109</v>
      </c>
      <c r="B119" s="278" t="s">
        <v>239</v>
      </c>
      <c r="C119" s="279">
        <v>505.75</v>
      </c>
      <c r="D119" s="280">
        <v>504.2</v>
      </c>
      <c r="E119" s="280">
        <v>498.7</v>
      </c>
      <c r="F119" s="280">
        <v>491.65</v>
      </c>
      <c r="G119" s="280">
        <v>486.15</v>
      </c>
      <c r="H119" s="280">
        <v>511.25</v>
      </c>
      <c r="I119" s="280">
        <v>516.75</v>
      </c>
      <c r="J119" s="280">
        <v>523.79999999999995</v>
      </c>
      <c r="K119" s="278">
        <v>509.7</v>
      </c>
      <c r="L119" s="278">
        <v>497.15</v>
      </c>
      <c r="M119" s="278">
        <v>2.6782900000000001</v>
      </c>
    </row>
    <row r="120" spans="1:13">
      <c r="A120" s="269">
        <v>110</v>
      </c>
      <c r="B120" s="278" t="s">
        <v>349</v>
      </c>
      <c r="C120" s="279">
        <v>65.849999999999994</v>
      </c>
      <c r="D120" s="280">
        <v>66.483333333333334</v>
      </c>
      <c r="E120" s="280">
        <v>64.566666666666663</v>
      </c>
      <c r="F120" s="280">
        <v>63.283333333333331</v>
      </c>
      <c r="G120" s="280">
        <v>61.36666666666666</v>
      </c>
      <c r="H120" s="280">
        <v>67.766666666666666</v>
      </c>
      <c r="I120" s="280">
        <v>69.683333333333323</v>
      </c>
      <c r="J120" s="280">
        <v>70.966666666666669</v>
      </c>
      <c r="K120" s="278">
        <v>68.400000000000006</v>
      </c>
      <c r="L120" s="278">
        <v>65.2</v>
      </c>
      <c r="M120" s="278">
        <v>1.00759</v>
      </c>
    </row>
    <row r="121" spans="1:13">
      <c r="A121" s="269">
        <v>111</v>
      </c>
      <c r="B121" s="278" t="s">
        <v>356</v>
      </c>
      <c r="C121" s="279">
        <v>235.45</v>
      </c>
      <c r="D121" s="280">
        <v>235.65</v>
      </c>
      <c r="E121" s="280">
        <v>232.3</v>
      </c>
      <c r="F121" s="280">
        <v>229.15</v>
      </c>
      <c r="G121" s="280">
        <v>225.8</v>
      </c>
      <c r="H121" s="280">
        <v>238.8</v>
      </c>
      <c r="I121" s="280">
        <v>242.14999999999998</v>
      </c>
      <c r="J121" s="280">
        <v>245.3</v>
      </c>
      <c r="K121" s="278">
        <v>239</v>
      </c>
      <c r="L121" s="278">
        <v>232.5</v>
      </c>
      <c r="M121" s="278">
        <v>0.94808999999999999</v>
      </c>
    </row>
    <row r="122" spans="1:13">
      <c r="A122" s="269">
        <v>112</v>
      </c>
      <c r="B122" s="278" t="s">
        <v>357</v>
      </c>
      <c r="C122" s="279">
        <v>75.55</v>
      </c>
      <c r="D122" s="280">
        <v>75.649999999999991</v>
      </c>
      <c r="E122" s="280">
        <v>73.899999999999977</v>
      </c>
      <c r="F122" s="280">
        <v>72.249999999999986</v>
      </c>
      <c r="G122" s="280">
        <v>70.499999999999972</v>
      </c>
      <c r="H122" s="280">
        <v>77.299999999999983</v>
      </c>
      <c r="I122" s="280">
        <v>79.050000000000011</v>
      </c>
      <c r="J122" s="280">
        <v>80.699999999999989</v>
      </c>
      <c r="K122" s="278">
        <v>77.400000000000006</v>
      </c>
      <c r="L122" s="278">
        <v>74</v>
      </c>
      <c r="M122" s="278">
        <v>0.51266</v>
      </c>
    </row>
    <row r="123" spans="1:13">
      <c r="A123" s="269">
        <v>113</v>
      </c>
      <c r="B123" s="278" t="s">
        <v>350</v>
      </c>
      <c r="C123" s="279">
        <v>66</v>
      </c>
      <c r="D123" s="280">
        <v>64.916666666666671</v>
      </c>
      <c r="E123" s="280">
        <v>62.433333333333337</v>
      </c>
      <c r="F123" s="280">
        <v>58.866666666666667</v>
      </c>
      <c r="G123" s="280">
        <v>56.383333333333333</v>
      </c>
      <c r="H123" s="280">
        <v>68.483333333333348</v>
      </c>
      <c r="I123" s="280">
        <v>70.966666666666669</v>
      </c>
      <c r="J123" s="280">
        <v>74.533333333333346</v>
      </c>
      <c r="K123" s="278">
        <v>67.400000000000006</v>
      </c>
      <c r="L123" s="278">
        <v>61.35</v>
      </c>
      <c r="M123" s="278">
        <v>38.622349999999997</v>
      </c>
    </row>
    <row r="124" spans="1:13">
      <c r="A124" s="269">
        <v>114</v>
      </c>
      <c r="B124" s="278" t="s">
        <v>351</v>
      </c>
      <c r="C124" s="279">
        <v>243.05</v>
      </c>
      <c r="D124" s="280">
        <v>242.03333333333333</v>
      </c>
      <c r="E124" s="280">
        <v>237.01666666666665</v>
      </c>
      <c r="F124" s="280">
        <v>230.98333333333332</v>
      </c>
      <c r="G124" s="280">
        <v>225.96666666666664</v>
      </c>
      <c r="H124" s="280">
        <v>248.06666666666666</v>
      </c>
      <c r="I124" s="280">
        <v>253.08333333333337</v>
      </c>
      <c r="J124" s="280">
        <v>259.11666666666667</v>
      </c>
      <c r="K124" s="278">
        <v>247.05</v>
      </c>
      <c r="L124" s="278">
        <v>236</v>
      </c>
      <c r="M124" s="278">
        <v>0.58474000000000004</v>
      </c>
    </row>
    <row r="125" spans="1:13">
      <c r="A125" s="269">
        <v>115</v>
      </c>
      <c r="B125" s="278" t="s">
        <v>352</v>
      </c>
      <c r="C125" s="279">
        <v>510.3</v>
      </c>
      <c r="D125" s="280">
        <v>513.0333333333333</v>
      </c>
      <c r="E125" s="280">
        <v>496.26666666666665</v>
      </c>
      <c r="F125" s="280">
        <v>482.23333333333335</v>
      </c>
      <c r="G125" s="280">
        <v>465.4666666666667</v>
      </c>
      <c r="H125" s="280">
        <v>527.06666666666661</v>
      </c>
      <c r="I125" s="280">
        <v>543.83333333333326</v>
      </c>
      <c r="J125" s="280">
        <v>557.86666666666656</v>
      </c>
      <c r="K125" s="278">
        <v>529.79999999999995</v>
      </c>
      <c r="L125" s="278">
        <v>499</v>
      </c>
      <c r="M125" s="278">
        <v>12.83362</v>
      </c>
    </row>
    <row r="126" spans="1:13">
      <c r="A126" s="269">
        <v>116</v>
      </c>
      <c r="B126" s="278" t="s">
        <v>353</v>
      </c>
      <c r="C126" s="279">
        <v>67.75</v>
      </c>
      <c r="D126" s="280">
        <v>67.816666666666663</v>
      </c>
      <c r="E126" s="280">
        <v>67.133333333333326</v>
      </c>
      <c r="F126" s="280">
        <v>66.516666666666666</v>
      </c>
      <c r="G126" s="280">
        <v>65.833333333333329</v>
      </c>
      <c r="H126" s="280">
        <v>68.433333333333323</v>
      </c>
      <c r="I126" s="280">
        <v>69.11666666666666</v>
      </c>
      <c r="J126" s="280">
        <v>69.73333333333332</v>
      </c>
      <c r="K126" s="278">
        <v>68.5</v>
      </c>
      <c r="L126" s="278">
        <v>67.2</v>
      </c>
      <c r="M126" s="278">
        <v>14.428699999999999</v>
      </c>
    </row>
    <row r="127" spans="1:13">
      <c r="A127" s="269">
        <v>117</v>
      </c>
      <c r="B127" s="278" t="s">
        <v>355</v>
      </c>
      <c r="C127" s="279">
        <v>11.45</v>
      </c>
      <c r="D127" s="280">
        <v>11.583333333333334</v>
      </c>
      <c r="E127" s="280">
        <v>11.166666666666668</v>
      </c>
      <c r="F127" s="280">
        <v>10.883333333333335</v>
      </c>
      <c r="G127" s="280">
        <v>10.466666666666669</v>
      </c>
      <c r="H127" s="280">
        <v>11.866666666666667</v>
      </c>
      <c r="I127" s="280">
        <v>12.283333333333335</v>
      </c>
      <c r="J127" s="280">
        <v>12.566666666666666</v>
      </c>
      <c r="K127" s="278">
        <v>12</v>
      </c>
      <c r="L127" s="278">
        <v>11.3</v>
      </c>
      <c r="M127" s="278">
        <v>8.8438199999999991</v>
      </c>
    </row>
    <row r="128" spans="1:13">
      <c r="A128" s="269">
        <v>118</v>
      </c>
      <c r="B128" s="278" t="s">
        <v>91</v>
      </c>
      <c r="C128" s="279">
        <v>4.7</v>
      </c>
      <c r="D128" s="280">
        <v>4.666666666666667</v>
      </c>
      <c r="E128" s="280">
        <v>4.5833333333333339</v>
      </c>
      <c r="F128" s="280">
        <v>4.4666666666666668</v>
      </c>
      <c r="G128" s="280">
        <v>4.3833333333333337</v>
      </c>
      <c r="H128" s="280">
        <v>4.7833333333333341</v>
      </c>
      <c r="I128" s="280">
        <v>4.866666666666668</v>
      </c>
      <c r="J128" s="280">
        <v>4.9833333333333343</v>
      </c>
      <c r="K128" s="278">
        <v>4.75</v>
      </c>
      <c r="L128" s="278">
        <v>4.55</v>
      </c>
      <c r="M128" s="278">
        <v>22.970050000000001</v>
      </c>
    </row>
    <row r="129" spans="1:13">
      <c r="A129" s="269">
        <v>119</v>
      </c>
      <c r="B129" s="278" t="s">
        <v>92</v>
      </c>
      <c r="C129" s="279">
        <v>2363.5500000000002</v>
      </c>
      <c r="D129" s="280">
        <v>2346.9833333333331</v>
      </c>
      <c r="E129" s="280">
        <v>2319.6166666666663</v>
      </c>
      <c r="F129" s="280">
        <v>2275.6833333333334</v>
      </c>
      <c r="G129" s="280">
        <v>2248.3166666666666</v>
      </c>
      <c r="H129" s="280">
        <v>2390.9166666666661</v>
      </c>
      <c r="I129" s="280">
        <v>2418.2833333333328</v>
      </c>
      <c r="J129" s="280">
        <v>2462.2166666666658</v>
      </c>
      <c r="K129" s="278">
        <v>2374.35</v>
      </c>
      <c r="L129" s="278">
        <v>2303.0500000000002</v>
      </c>
      <c r="M129" s="278">
        <v>6.7661800000000003</v>
      </c>
    </row>
    <row r="130" spans="1:13">
      <c r="A130" s="269">
        <v>120</v>
      </c>
      <c r="B130" s="278" t="s">
        <v>358</v>
      </c>
      <c r="C130" s="279">
        <v>4207.95</v>
      </c>
      <c r="D130" s="280">
        <v>4240.3166666666666</v>
      </c>
      <c r="E130" s="280">
        <v>4152.6333333333332</v>
      </c>
      <c r="F130" s="280">
        <v>4097.3166666666666</v>
      </c>
      <c r="G130" s="280">
        <v>4009.6333333333332</v>
      </c>
      <c r="H130" s="280">
        <v>4295.6333333333332</v>
      </c>
      <c r="I130" s="280">
        <v>4383.3166666666657</v>
      </c>
      <c r="J130" s="280">
        <v>4438.6333333333332</v>
      </c>
      <c r="K130" s="278">
        <v>4328</v>
      </c>
      <c r="L130" s="278">
        <v>4185</v>
      </c>
      <c r="M130" s="278">
        <v>0.30103000000000002</v>
      </c>
    </row>
    <row r="131" spans="1:13">
      <c r="A131" s="269">
        <v>121</v>
      </c>
      <c r="B131" s="278" t="s">
        <v>94</v>
      </c>
      <c r="C131" s="279">
        <v>136.94999999999999</v>
      </c>
      <c r="D131" s="280">
        <v>134.98333333333332</v>
      </c>
      <c r="E131" s="280">
        <v>132.11666666666665</v>
      </c>
      <c r="F131" s="280">
        <v>127.28333333333333</v>
      </c>
      <c r="G131" s="280">
        <v>124.41666666666666</v>
      </c>
      <c r="H131" s="280">
        <v>139.81666666666663</v>
      </c>
      <c r="I131" s="280">
        <v>142.68333333333331</v>
      </c>
      <c r="J131" s="280">
        <v>147.51666666666662</v>
      </c>
      <c r="K131" s="278">
        <v>137.85</v>
      </c>
      <c r="L131" s="278">
        <v>130.15</v>
      </c>
      <c r="M131" s="278">
        <v>77.089410000000001</v>
      </c>
    </row>
    <row r="132" spans="1:13">
      <c r="A132" s="269">
        <v>122</v>
      </c>
      <c r="B132" s="278" t="s">
        <v>232</v>
      </c>
      <c r="C132" s="279">
        <v>2303.35</v>
      </c>
      <c r="D132" s="280">
        <v>2312.4166666666665</v>
      </c>
      <c r="E132" s="280">
        <v>2277.833333333333</v>
      </c>
      <c r="F132" s="280">
        <v>2252.3166666666666</v>
      </c>
      <c r="G132" s="280">
        <v>2217.7333333333331</v>
      </c>
      <c r="H132" s="280">
        <v>2337.9333333333329</v>
      </c>
      <c r="I132" s="280">
        <v>2372.516666666666</v>
      </c>
      <c r="J132" s="280">
        <v>2398.0333333333328</v>
      </c>
      <c r="K132" s="278">
        <v>2347</v>
      </c>
      <c r="L132" s="278">
        <v>2286.9</v>
      </c>
      <c r="M132" s="278">
        <v>2.7780800000000001</v>
      </c>
    </row>
    <row r="133" spans="1:13">
      <c r="A133" s="269">
        <v>123</v>
      </c>
      <c r="B133" s="278" t="s">
        <v>95</v>
      </c>
      <c r="C133" s="279">
        <v>3773.4</v>
      </c>
      <c r="D133" s="280">
        <v>3814.0499999999997</v>
      </c>
      <c r="E133" s="280">
        <v>3718.4999999999995</v>
      </c>
      <c r="F133" s="280">
        <v>3663.6</v>
      </c>
      <c r="G133" s="280">
        <v>3568.0499999999997</v>
      </c>
      <c r="H133" s="280">
        <v>3868.9499999999994</v>
      </c>
      <c r="I133" s="280">
        <v>3964.4999999999995</v>
      </c>
      <c r="J133" s="280">
        <v>4019.3999999999992</v>
      </c>
      <c r="K133" s="278">
        <v>3909.6</v>
      </c>
      <c r="L133" s="278">
        <v>3759.15</v>
      </c>
      <c r="M133" s="278">
        <v>10.78501</v>
      </c>
    </row>
    <row r="134" spans="1:13">
      <c r="A134" s="269">
        <v>124</v>
      </c>
      <c r="B134" s="278" t="s">
        <v>1265</v>
      </c>
      <c r="C134" s="279">
        <v>432.45</v>
      </c>
      <c r="D134" s="280">
        <v>431.34999999999997</v>
      </c>
      <c r="E134" s="280">
        <v>427.09999999999991</v>
      </c>
      <c r="F134" s="280">
        <v>421.74999999999994</v>
      </c>
      <c r="G134" s="280">
        <v>417.49999999999989</v>
      </c>
      <c r="H134" s="280">
        <v>436.69999999999993</v>
      </c>
      <c r="I134" s="280">
        <v>440.95000000000005</v>
      </c>
      <c r="J134" s="280">
        <v>446.29999999999995</v>
      </c>
      <c r="K134" s="278">
        <v>435.6</v>
      </c>
      <c r="L134" s="278">
        <v>426</v>
      </c>
      <c r="M134" s="278">
        <v>0.22384999999999999</v>
      </c>
    </row>
    <row r="135" spans="1:13">
      <c r="A135" s="269">
        <v>125</v>
      </c>
      <c r="B135" s="278" t="s">
        <v>240</v>
      </c>
      <c r="C135" s="279">
        <v>42.15</v>
      </c>
      <c r="D135" s="280">
        <v>40.85</v>
      </c>
      <c r="E135" s="280">
        <v>39.550000000000004</v>
      </c>
      <c r="F135" s="280">
        <v>36.950000000000003</v>
      </c>
      <c r="G135" s="280">
        <v>35.650000000000006</v>
      </c>
      <c r="H135" s="280">
        <v>43.45</v>
      </c>
      <c r="I135" s="280">
        <v>44.75</v>
      </c>
      <c r="J135" s="280">
        <v>47.35</v>
      </c>
      <c r="K135" s="278">
        <v>42.15</v>
      </c>
      <c r="L135" s="278">
        <v>38.25</v>
      </c>
      <c r="M135" s="278">
        <v>33.81082</v>
      </c>
    </row>
    <row r="136" spans="1:13">
      <c r="A136" s="269">
        <v>126</v>
      </c>
      <c r="B136" s="278" t="s">
        <v>96</v>
      </c>
      <c r="C136" s="279">
        <v>14167.05</v>
      </c>
      <c r="D136" s="280">
        <v>14075.166666666666</v>
      </c>
      <c r="E136" s="280">
        <v>13880.883333333331</v>
      </c>
      <c r="F136" s="280">
        <v>13594.716666666665</v>
      </c>
      <c r="G136" s="280">
        <v>13400.433333333331</v>
      </c>
      <c r="H136" s="280">
        <v>14361.333333333332</v>
      </c>
      <c r="I136" s="280">
        <v>14555.616666666669</v>
      </c>
      <c r="J136" s="280">
        <v>14841.783333333333</v>
      </c>
      <c r="K136" s="278">
        <v>14269.45</v>
      </c>
      <c r="L136" s="278">
        <v>13789</v>
      </c>
      <c r="M136" s="278">
        <v>1.47905</v>
      </c>
    </row>
    <row r="137" spans="1:13">
      <c r="A137" s="269">
        <v>127</v>
      </c>
      <c r="B137" s="278" t="s">
        <v>360</v>
      </c>
      <c r="C137" s="279">
        <v>155.65</v>
      </c>
      <c r="D137" s="280">
        <v>155.5</v>
      </c>
      <c r="E137" s="280">
        <v>152.4</v>
      </c>
      <c r="F137" s="280">
        <v>149.15</v>
      </c>
      <c r="G137" s="280">
        <v>146.05000000000001</v>
      </c>
      <c r="H137" s="280">
        <v>158.75</v>
      </c>
      <c r="I137" s="280">
        <v>161.85000000000002</v>
      </c>
      <c r="J137" s="280">
        <v>165.1</v>
      </c>
      <c r="K137" s="278">
        <v>158.6</v>
      </c>
      <c r="L137" s="278">
        <v>152.25</v>
      </c>
      <c r="M137" s="278">
        <v>1.1852499999999999</v>
      </c>
    </row>
    <row r="138" spans="1:13">
      <c r="A138" s="269">
        <v>128</v>
      </c>
      <c r="B138" s="278" t="s">
        <v>361</v>
      </c>
      <c r="C138" s="279">
        <v>61.9</v>
      </c>
      <c r="D138" s="280">
        <v>62.433333333333337</v>
      </c>
      <c r="E138" s="280">
        <v>61.166666666666671</v>
      </c>
      <c r="F138" s="280">
        <v>60.433333333333337</v>
      </c>
      <c r="G138" s="280">
        <v>59.166666666666671</v>
      </c>
      <c r="H138" s="280">
        <v>63.166666666666671</v>
      </c>
      <c r="I138" s="280">
        <v>64.433333333333337</v>
      </c>
      <c r="J138" s="280">
        <v>65.166666666666671</v>
      </c>
      <c r="K138" s="278">
        <v>63.7</v>
      </c>
      <c r="L138" s="278">
        <v>61.7</v>
      </c>
      <c r="M138" s="278">
        <v>1.01294</v>
      </c>
    </row>
    <row r="139" spans="1:13">
      <c r="A139" s="269">
        <v>129</v>
      </c>
      <c r="B139" s="278" t="s">
        <v>362</v>
      </c>
      <c r="C139" s="279">
        <v>128.15</v>
      </c>
      <c r="D139" s="280">
        <v>128.15</v>
      </c>
      <c r="E139" s="280">
        <v>127.25</v>
      </c>
      <c r="F139" s="280">
        <v>126.35</v>
      </c>
      <c r="G139" s="280">
        <v>125.44999999999999</v>
      </c>
      <c r="H139" s="280">
        <v>129.05000000000001</v>
      </c>
      <c r="I139" s="280">
        <v>129.95000000000005</v>
      </c>
      <c r="J139" s="280">
        <v>130.85000000000002</v>
      </c>
      <c r="K139" s="278">
        <v>129.05000000000001</v>
      </c>
      <c r="L139" s="278">
        <v>127.25</v>
      </c>
      <c r="M139" s="278">
        <v>5.7860000000000002E-2</v>
      </c>
    </row>
    <row r="140" spans="1:13">
      <c r="A140" s="269">
        <v>130</v>
      </c>
      <c r="B140" s="278" t="s">
        <v>241</v>
      </c>
      <c r="C140" s="279">
        <v>182.25</v>
      </c>
      <c r="D140" s="280">
        <v>181.91666666666666</v>
      </c>
      <c r="E140" s="280">
        <v>175.83333333333331</v>
      </c>
      <c r="F140" s="280">
        <v>169.41666666666666</v>
      </c>
      <c r="G140" s="280">
        <v>163.33333333333331</v>
      </c>
      <c r="H140" s="280">
        <v>188.33333333333331</v>
      </c>
      <c r="I140" s="280">
        <v>194.41666666666663</v>
      </c>
      <c r="J140" s="280">
        <v>200.83333333333331</v>
      </c>
      <c r="K140" s="278">
        <v>188</v>
      </c>
      <c r="L140" s="278">
        <v>175.5</v>
      </c>
      <c r="M140" s="278">
        <v>4.5083200000000003</v>
      </c>
    </row>
    <row r="141" spans="1:13">
      <c r="A141" s="269">
        <v>131</v>
      </c>
      <c r="B141" s="278" t="s">
        <v>242</v>
      </c>
      <c r="C141" s="279">
        <v>625.29999999999995</v>
      </c>
      <c r="D141" s="280">
        <v>627.54999999999995</v>
      </c>
      <c r="E141" s="280">
        <v>615.44999999999993</v>
      </c>
      <c r="F141" s="280">
        <v>605.6</v>
      </c>
      <c r="G141" s="280">
        <v>593.5</v>
      </c>
      <c r="H141" s="280">
        <v>637.39999999999986</v>
      </c>
      <c r="I141" s="280">
        <v>649.49999999999977</v>
      </c>
      <c r="J141" s="280">
        <v>659.3499999999998</v>
      </c>
      <c r="K141" s="278">
        <v>639.65</v>
      </c>
      <c r="L141" s="278">
        <v>617.70000000000005</v>
      </c>
      <c r="M141" s="278">
        <v>1.51078</v>
      </c>
    </row>
    <row r="142" spans="1:13">
      <c r="A142" s="269">
        <v>132</v>
      </c>
      <c r="B142" s="278" t="s">
        <v>243</v>
      </c>
      <c r="C142" s="279">
        <v>59.85</v>
      </c>
      <c r="D142" s="280">
        <v>60.583333333333336</v>
      </c>
      <c r="E142" s="280">
        <v>58.766666666666673</v>
      </c>
      <c r="F142" s="280">
        <v>57.683333333333337</v>
      </c>
      <c r="G142" s="280">
        <v>55.866666666666674</v>
      </c>
      <c r="H142" s="280">
        <v>61.666666666666671</v>
      </c>
      <c r="I142" s="280">
        <v>63.483333333333334</v>
      </c>
      <c r="J142" s="280">
        <v>64.566666666666663</v>
      </c>
      <c r="K142" s="278">
        <v>62.4</v>
      </c>
      <c r="L142" s="278">
        <v>59.5</v>
      </c>
      <c r="M142" s="278">
        <v>5.9499300000000002</v>
      </c>
    </row>
    <row r="143" spans="1:13">
      <c r="A143" s="269">
        <v>133</v>
      </c>
      <c r="B143" s="278" t="s">
        <v>97</v>
      </c>
      <c r="C143" s="279">
        <v>48.95</v>
      </c>
      <c r="D143" s="280">
        <v>48.383333333333333</v>
      </c>
      <c r="E143" s="280">
        <v>47.266666666666666</v>
      </c>
      <c r="F143" s="280">
        <v>45.583333333333336</v>
      </c>
      <c r="G143" s="280">
        <v>44.466666666666669</v>
      </c>
      <c r="H143" s="280">
        <v>50.066666666666663</v>
      </c>
      <c r="I143" s="280">
        <v>51.183333333333323</v>
      </c>
      <c r="J143" s="280">
        <v>52.86666666666666</v>
      </c>
      <c r="K143" s="278">
        <v>49.5</v>
      </c>
      <c r="L143" s="278">
        <v>46.7</v>
      </c>
      <c r="M143" s="278">
        <v>102.51902</v>
      </c>
    </row>
    <row r="144" spans="1:13">
      <c r="A144" s="269">
        <v>134</v>
      </c>
      <c r="B144" s="278" t="s">
        <v>363</v>
      </c>
      <c r="C144" s="279">
        <v>494.85</v>
      </c>
      <c r="D144" s="280">
        <v>491.45</v>
      </c>
      <c r="E144" s="280">
        <v>478.4</v>
      </c>
      <c r="F144" s="280">
        <v>461.95</v>
      </c>
      <c r="G144" s="280">
        <v>448.9</v>
      </c>
      <c r="H144" s="280">
        <v>507.9</v>
      </c>
      <c r="I144" s="280">
        <v>520.95000000000005</v>
      </c>
      <c r="J144" s="280">
        <v>537.4</v>
      </c>
      <c r="K144" s="278">
        <v>504.5</v>
      </c>
      <c r="L144" s="278">
        <v>475</v>
      </c>
      <c r="M144" s="278">
        <v>0.30920999999999998</v>
      </c>
    </row>
    <row r="145" spans="1:13">
      <c r="A145" s="269">
        <v>135</v>
      </c>
      <c r="B145" s="278" t="s">
        <v>98</v>
      </c>
      <c r="C145" s="279">
        <v>765.15</v>
      </c>
      <c r="D145" s="280">
        <v>757</v>
      </c>
      <c r="E145" s="280">
        <v>744.55</v>
      </c>
      <c r="F145" s="280">
        <v>723.94999999999993</v>
      </c>
      <c r="G145" s="280">
        <v>711.49999999999989</v>
      </c>
      <c r="H145" s="280">
        <v>777.6</v>
      </c>
      <c r="I145" s="280">
        <v>790.05000000000007</v>
      </c>
      <c r="J145" s="280">
        <v>810.65000000000009</v>
      </c>
      <c r="K145" s="278">
        <v>769.45</v>
      </c>
      <c r="L145" s="278">
        <v>736.4</v>
      </c>
      <c r="M145" s="278">
        <v>25.96808</v>
      </c>
    </row>
    <row r="146" spans="1:13">
      <c r="A146" s="269">
        <v>136</v>
      </c>
      <c r="B146" s="278" t="s">
        <v>364</v>
      </c>
      <c r="C146" s="279">
        <v>170</v>
      </c>
      <c r="D146" s="280">
        <v>170.91666666666666</v>
      </c>
      <c r="E146" s="280">
        <v>166.7833333333333</v>
      </c>
      <c r="F146" s="280">
        <v>163.56666666666663</v>
      </c>
      <c r="G146" s="280">
        <v>159.43333333333328</v>
      </c>
      <c r="H146" s="280">
        <v>174.13333333333333</v>
      </c>
      <c r="I146" s="280">
        <v>178.26666666666671</v>
      </c>
      <c r="J146" s="280">
        <v>181.48333333333335</v>
      </c>
      <c r="K146" s="278">
        <v>175.05</v>
      </c>
      <c r="L146" s="278">
        <v>167.7</v>
      </c>
      <c r="M146" s="278">
        <v>0.33032</v>
      </c>
    </row>
    <row r="147" spans="1:13">
      <c r="A147" s="269">
        <v>137</v>
      </c>
      <c r="B147" s="278" t="s">
        <v>99</v>
      </c>
      <c r="C147" s="279">
        <v>152.35</v>
      </c>
      <c r="D147" s="280">
        <v>150.64999999999998</v>
      </c>
      <c r="E147" s="280">
        <v>147.34999999999997</v>
      </c>
      <c r="F147" s="280">
        <v>142.35</v>
      </c>
      <c r="G147" s="280">
        <v>139.04999999999998</v>
      </c>
      <c r="H147" s="280">
        <v>155.64999999999995</v>
      </c>
      <c r="I147" s="280">
        <v>158.94999999999996</v>
      </c>
      <c r="J147" s="280">
        <v>163.94999999999993</v>
      </c>
      <c r="K147" s="278">
        <v>153.94999999999999</v>
      </c>
      <c r="L147" s="278">
        <v>145.65</v>
      </c>
      <c r="M147" s="278">
        <v>47.560420000000001</v>
      </c>
    </row>
    <row r="148" spans="1:13">
      <c r="A148" s="269">
        <v>138</v>
      </c>
      <c r="B148" s="278" t="s">
        <v>244</v>
      </c>
      <c r="C148" s="279">
        <v>8.5</v>
      </c>
      <c r="D148" s="280">
        <v>8.5</v>
      </c>
      <c r="E148" s="280">
        <v>8.5</v>
      </c>
      <c r="F148" s="280">
        <v>8.5</v>
      </c>
      <c r="G148" s="280">
        <v>8.5</v>
      </c>
      <c r="H148" s="280">
        <v>8.5</v>
      </c>
      <c r="I148" s="280">
        <v>8.5</v>
      </c>
      <c r="J148" s="280">
        <v>8.5</v>
      </c>
      <c r="K148" s="278">
        <v>8.5</v>
      </c>
      <c r="L148" s="278">
        <v>8.5</v>
      </c>
      <c r="M148" s="278">
        <v>6.4348000000000001</v>
      </c>
    </row>
    <row r="149" spans="1:13">
      <c r="A149" s="269">
        <v>139</v>
      </c>
      <c r="B149" s="278" t="s">
        <v>365</v>
      </c>
      <c r="C149" s="279">
        <v>242.55</v>
      </c>
      <c r="D149" s="280">
        <v>243.98333333333335</v>
      </c>
      <c r="E149" s="280">
        <v>237.56666666666669</v>
      </c>
      <c r="F149" s="280">
        <v>232.58333333333334</v>
      </c>
      <c r="G149" s="280">
        <v>226.16666666666669</v>
      </c>
      <c r="H149" s="280">
        <v>248.9666666666667</v>
      </c>
      <c r="I149" s="280">
        <v>255.38333333333333</v>
      </c>
      <c r="J149" s="280">
        <v>260.36666666666667</v>
      </c>
      <c r="K149" s="278">
        <v>250.4</v>
      </c>
      <c r="L149" s="278">
        <v>239</v>
      </c>
      <c r="M149" s="278">
        <v>0.96286000000000005</v>
      </c>
    </row>
    <row r="150" spans="1:13">
      <c r="A150" s="269">
        <v>140</v>
      </c>
      <c r="B150" s="278" t="s">
        <v>100</v>
      </c>
      <c r="C150" s="279">
        <v>41.45</v>
      </c>
      <c r="D150" s="280">
        <v>41.43333333333333</v>
      </c>
      <c r="E150" s="280">
        <v>40.316666666666663</v>
      </c>
      <c r="F150" s="280">
        <v>39.18333333333333</v>
      </c>
      <c r="G150" s="280">
        <v>38.066666666666663</v>
      </c>
      <c r="H150" s="280">
        <v>42.566666666666663</v>
      </c>
      <c r="I150" s="280">
        <v>43.683333333333323</v>
      </c>
      <c r="J150" s="280">
        <v>44.816666666666663</v>
      </c>
      <c r="K150" s="278">
        <v>42.55</v>
      </c>
      <c r="L150" s="278">
        <v>40.299999999999997</v>
      </c>
      <c r="M150" s="278">
        <v>367.07578999999998</v>
      </c>
    </row>
    <row r="151" spans="1:13">
      <c r="A151" s="269">
        <v>141</v>
      </c>
      <c r="B151" s="278" t="s">
        <v>368</v>
      </c>
      <c r="C151" s="279">
        <v>216.65</v>
      </c>
      <c r="D151" s="280">
        <v>218.58333333333334</v>
      </c>
      <c r="E151" s="280">
        <v>212.06666666666669</v>
      </c>
      <c r="F151" s="280">
        <v>207.48333333333335</v>
      </c>
      <c r="G151" s="280">
        <v>200.9666666666667</v>
      </c>
      <c r="H151" s="280">
        <v>223.16666666666669</v>
      </c>
      <c r="I151" s="280">
        <v>229.68333333333334</v>
      </c>
      <c r="J151" s="280">
        <v>234.26666666666668</v>
      </c>
      <c r="K151" s="278">
        <v>225.1</v>
      </c>
      <c r="L151" s="278">
        <v>214</v>
      </c>
      <c r="M151" s="278">
        <v>0.60802999999999996</v>
      </c>
    </row>
    <row r="152" spans="1:13">
      <c r="A152" s="269">
        <v>142</v>
      </c>
      <c r="B152" s="278" t="s">
        <v>367</v>
      </c>
      <c r="C152" s="279">
        <v>1871.5</v>
      </c>
      <c r="D152" s="280">
        <v>1869.6833333333334</v>
      </c>
      <c r="E152" s="280">
        <v>1826.8166666666668</v>
      </c>
      <c r="F152" s="280">
        <v>1782.1333333333334</v>
      </c>
      <c r="G152" s="280">
        <v>1739.2666666666669</v>
      </c>
      <c r="H152" s="280">
        <v>1914.3666666666668</v>
      </c>
      <c r="I152" s="280">
        <v>1957.2333333333336</v>
      </c>
      <c r="J152" s="280">
        <v>2001.9166666666667</v>
      </c>
      <c r="K152" s="278">
        <v>1912.55</v>
      </c>
      <c r="L152" s="278">
        <v>1825</v>
      </c>
      <c r="M152" s="278">
        <v>0.17673</v>
      </c>
    </row>
    <row r="153" spans="1:13">
      <c r="A153" s="269">
        <v>143</v>
      </c>
      <c r="B153" s="278" t="s">
        <v>369</v>
      </c>
      <c r="C153" s="279">
        <v>364.05</v>
      </c>
      <c r="D153" s="280">
        <v>363.68333333333334</v>
      </c>
      <c r="E153" s="280">
        <v>359.86666666666667</v>
      </c>
      <c r="F153" s="280">
        <v>355.68333333333334</v>
      </c>
      <c r="G153" s="280">
        <v>351.86666666666667</v>
      </c>
      <c r="H153" s="280">
        <v>367.86666666666667</v>
      </c>
      <c r="I153" s="280">
        <v>371.68333333333339</v>
      </c>
      <c r="J153" s="280">
        <v>375.86666666666667</v>
      </c>
      <c r="K153" s="278">
        <v>367.5</v>
      </c>
      <c r="L153" s="278">
        <v>359.5</v>
      </c>
      <c r="M153" s="278">
        <v>0.19719999999999999</v>
      </c>
    </row>
    <row r="154" spans="1:13">
      <c r="A154" s="269">
        <v>144</v>
      </c>
      <c r="B154" s="278" t="s">
        <v>372</v>
      </c>
      <c r="C154" s="279">
        <v>150.75</v>
      </c>
      <c r="D154" s="280">
        <v>149.45000000000002</v>
      </c>
      <c r="E154" s="280">
        <v>145.90000000000003</v>
      </c>
      <c r="F154" s="280">
        <v>141.05000000000001</v>
      </c>
      <c r="G154" s="280">
        <v>137.50000000000003</v>
      </c>
      <c r="H154" s="280">
        <v>154.30000000000004</v>
      </c>
      <c r="I154" s="280">
        <v>157.85000000000005</v>
      </c>
      <c r="J154" s="280">
        <v>162.70000000000005</v>
      </c>
      <c r="K154" s="278">
        <v>153</v>
      </c>
      <c r="L154" s="278">
        <v>144.6</v>
      </c>
      <c r="M154" s="278">
        <v>0.42032000000000003</v>
      </c>
    </row>
    <row r="155" spans="1:13">
      <c r="A155" s="269">
        <v>145</v>
      </c>
      <c r="B155" s="278" t="s">
        <v>366</v>
      </c>
      <c r="C155" s="279">
        <v>341.85</v>
      </c>
      <c r="D155" s="280">
        <v>343.95</v>
      </c>
      <c r="E155" s="280">
        <v>337.9</v>
      </c>
      <c r="F155" s="280">
        <v>333.95</v>
      </c>
      <c r="G155" s="280">
        <v>327.9</v>
      </c>
      <c r="H155" s="280">
        <v>347.9</v>
      </c>
      <c r="I155" s="280">
        <v>353.95000000000005</v>
      </c>
      <c r="J155" s="280">
        <v>357.9</v>
      </c>
      <c r="K155" s="278">
        <v>350</v>
      </c>
      <c r="L155" s="278">
        <v>340</v>
      </c>
      <c r="M155" s="278">
        <v>4.5900000000000003E-3</v>
      </c>
    </row>
    <row r="156" spans="1:13">
      <c r="A156" s="269">
        <v>146</v>
      </c>
      <c r="B156" s="278" t="s">
        <v>371</v>
      </c>
      <c r="C156" s="279">
        <v>120.2</v>
      </c>
      <c r="D156" s="280">
        <v>121.41666666666667</v>
      </c>
      <c r="E156" s="280">
        <v>118.63333333333334</v>
      </c>
      <c r="F156" s="280">
        <v>117.06666666666666</v>
      </c>
      <c r="G156" s="280">
        <v>114.28333333333333</v>
      </c>
      <c r="H156" s="280">
        <v>122.98333333333335</v>
      </c>
      <c r="I156" s="280">
        <v>125.76666666666668</v>
      </c>
      <c r="J156" s="280">
        <v>127.33333333333336</v>
      </c>
      <c r="K156" s="278">
        <v>124.2</v>
      </c>
      <c r="L156" s="278">
        <v>119.85</v>
      </c>
      <c r="M156" s="278">
        <v>6.4466799999999997</v>
      </c>
    </row>
    <row r="157" spans="1:13">
      <c r="A157" s="269">
        <v>147</v>
      </c>
      <c r="B157" s="278" t="s">
        <v>245</v>
      </c>
      <c r="C157" s="279">
        <v>81.900000000000006</v>
      </c>
      <c r="D157" s="280">
        <v>82.266666666666666</v>
      </c>
      <c r="E157" s="280">
        <v>79.583333333333329</v>
      </c>
      <c r="F157" s="280">
        <v>77.266666666666666</v>
      </c>
      <c r="G157" s="280">
        <v>74.583333333333329</v>
      </c>
      <c r="H157" s="280">
        <v>84.583333333333329</v>
      </c>
      <c r="I157" s="280">
        <v>87.266666666666666</v>
      </c>
      <c r="J157" s="280">
        <v>89.583333333333329</v>
      </c>
      <c r="K157" s="278">
        <v>84.95</v>
      </c>
      <c r="L157" s="278">
        <v>79.95</v>
      </c>
      <c r="M157" s="278">
        <v>18.0717</v>
      </c>
    </row>
    <row r="158" spans="1:13">
      <c r="A158" s="269">
        <v>148</v>
      </c>
      <c r="B158" s="278" t="s">
        <v>370</v>
      </c>
      <c r="C158" s="279">
        <v>30.6</v>
      </c>
      <c r="D158" s="280">
        <v>30.75</v>
      </c>
      <c r="E158" s="280">
        <v>29.85</v>
      </c>
      <c r="F158" s="280">
        <v>29.1</v>
      </c>
      <c r="G158" s="280">
        <v>28.200000000000003</v>
      </c>
      <c r="H158" s="280">
        <v>31.5</v>
      </c>
      <c r="I158" s="280">
        <v>32.4</v>
      </c>
      <c r="J158" s="280">
        <v>33.15</v>
      </c>
      <c r="K158" s="278">
        <v>31.65</v>
      </c>
      <c r="L158" s="278">
        <v>30</v>
      </c>
      <c r="M158" s="278">
        <v>10.506220000000001</v>
      </c>
    </row>
    <row r="159" spans="1:13">
      <c r="A159" s="269">
        <v>149</v>
      </c>
      <c r="B159" s="278" t="s">
        <v>101</v>
      </c>
      <c r="C159" s="279">
        <v>88.7</v>
      </c>
      <c r="D159" s="280">
        <v>90.350000000000009</v>
      </c>
      <c r="E159" s="280">
        <v>86.600000000000023</v>
      </c>
      <c r="F159" s="280">
        <v>84.500000000000014</v>
      </c>
      <c r="G159" s="280">
        <v>80.750000000000028</v>
      </c>
      <c r="H159" s="280">
        <v>92.450000000000017</v>
      </c>
      <c r="I159" s="280">
        <v>96.199999999999989</v>
      </c>
      <c r="J159" s="280">
        <v>98.300000000000011</v>
      </c>
      <c r="K159" s="278">
        <v>94.1</v>
      </c>
      <c r="L159" s="278">
        <v>88.25</v>
      </c>
      <c r="M159" s="278">
        <v>141.6277</v>
      </c>
    </row>
    <row r="160" spans="1:13">
      <c r="A160" s="269">
        <v>150</v>
      </c>
      <c r="B160" s="278" t="s">
        <v>376</v>
      </c>
      <c r="C160" s="279">
        <v>1311.8</v>
      </c>
      <c r="D160" s="280">
        <v>1317.25</v>
      </c>
      <c r="E160" s="280">
        <v>1284.55</v>
      </c>
      <c r="F160" s="280">
        <v>1257.3</v>
      </c>
      <c r="G160" s="280">
        <v>1224.5999999999999</v>
      </c>
      <c r="H160" s="280">
        <v>1344.5</v>
      </c>
      <c r="I160" s="280">
        <v>1377.1999999999998</v>
      </c>
      <c r="J160" s="280">
        <v>1404.45</v>
      </c>
      <c r="K160" s="278">
        <v>1349.95</v>
      </c>
      <c r="L160" s="278">
        <v>1290</v>
      </c>
      <c r="M160" s="278">
        <v>0.16417999999999999</v>
      </c>
    </row>
    <row r="161" spans="1:13">
      <c r="A161" s="269">
        <v>151</v>
      </c>
      <c r="B161" s="278" t="s">
        <v>377</v>
      </c>
      <c r="C161" s="279">
        <v>1273.5999999999999</v>
      </c>
      <c r="D161" s="280">
        <v>1268.6333333333332</v>
      </c>
      <c r="E161" s="280">
        <v>1247.7666666666664</v>
      </c>
      <c r="F161" s="280">
        <v>1221.9333333333332</v>
      </c>
      <c r="G161" s="280">
        <v>1201.0666666666664</v>
      </c>
      <c r="H161" s="280">
        <v>1294.4666666666665</v>
      </c>
      <c r="I161" s="280">
        <v>1315.3333333333333</v>
      </c>
      <c r="J161" s="280">
        <v>1341.1666666666665</v>
      </c>
      <c r="K161" s="278">
        <v>1289.5</v>
      </c>
      <c r="L161" s="278">
        <v>1242.8</v>
      </c>
      <c r="M161" s="278">
        <v>2.725E-2</v>
      </c>
    </row>
    <row r="162" spans="1:13">
      <c r="A162" s="269">
        <v>152</v>
      </c>
      <c r="B162" s="278" t="s">
        <v>378</v>
      </c>
      <c r="C162" s="279">
        <v>16.100000000000001</v>
      </c>
      <c r="D162" s="280">
        <v>16.100000000000001</v>
      </c>
      <c r="E162" s="280">
        <v>16.100000000000001</v>
      </c>
      <c r="F162" s="280">
        <v>16.100000000000001</v>
      </c>
      <c r="G162" s="280">
        <v>16.100000000000001</v>
      </c>
      <c r="H162" s="280">
        <v>16.100000000000001</v>
      </c>
      <c r="I162" s="280">
        <v>16.100000000000001</v>
      </c>
      <c r="J162" s="280">
        <v>16.100000000000001</v>
      </c>
      <c r="K162" s="278">
        <v>16.100000000000001</v>
      </c>
      <c r="L162" s="278">
        <v>16.100000000000001</v>
      </c>
      <c r="M162" s="278">
        <v>0.44301000000000001</v>
      </c>
    </row>
    <row r="163" spans="1:13">
      <c r="A163" s="269">
        <v>153</v>
      </c>
      <c r="B163" s="278" t="s">
        <v>373</v>
      </c>
      <c r="C163" s="279">
        <v>386.75</v>
      </c>
      <c r="D163" s="280">
        <v>387.25</v>
      </c>
      <c r="E163" s="280">
        <v>374.5</v>
      </c>
      <c r="F163" s="280">
        <v>362.25</v>
      </c>
      <c r="G163" s="280">
        <v>349.5</v>
      </c>
      <c r="H163" s="280">
        <v>399.5</v>
      </c>
      <c r="I163" s="280">
        <v>412.25</v>
      </c>
      <c r="J163" s="280">
        <v>424.5</v>
      </c>
      <c r="K163" s="278">
        <v>400</v>
      </c>
      <c r="L163" s="278">
        <v>375</v>
      </c>
      <c r="M163" s="278">
        <v>0.29037000000000002</v>
      </c>
    </row>
    <row r="164" spans="1:13">
      <c r="A164" s="269">
        <v>154</v>
      </c>
      <c r="B164" s="278" t="s">
        <v>383</v>
      </c>
      <c r="C164" s="279">
        <v>206.4</v>
      </c>
      <c r="D164" s="280">
        <v>208.13333333333333</v>
      </c>
      <c r="E164" s="280">
        <v>198.26666666666665</v>
      </c>
      <c r="F164" s="280">
        <v>190.13333333333333</v>
      </c>
      <c r="G164" s="280">
        <v>180.26666666666665</v>
      </c>
      <c r="H164" s="280">
        <v>216.26666666666665</v>
      </c>
      <c r="I164" s="280">
        <v>226.13333333333333</v>
      </c>
      <c r="J164" s="280">
        <v>234.26666666666665</v>
      </c>
      <c r="K164" s="278">
        <v>218</v>
      </c>
      <c r="L164" s="278">
        <v>200</v>
      </c>
      <c r="M164" s="278">
        <v>1.6678599999999999</v>
      </c>
    </row>
    <row r="165" spans="1:13">
      <c r="A165" s="269">
        <v>155</v>
      </c>
      <c r="B165" s="278" t="s">
        <v>374</v>
      </c>
      <c r="C165" s="279">
        <v>70.150000000000006</v>
      </c>
      <c r="D165" s="280">
        <v>70.36666666666666</v>
      </c>
      <c r="E165" s="280">
        <v>67.933333333333323</v>
      </c>
      <c r="F165" s="280">
        <v>65.716666666666669</v>
      </c>
      <c r="G165" s="280">
        <v>63.283333333333331</v>
      </c>
      <c r="H165" s="280">
        <v>72.583333333333314</v>
      </c>
      <c r="I165" s="280">
        <v>75.016666666666652</v>
      </c>
      <c r="J165" s="280">
        <v>77.233333333333306</v>
      </c>
      <c r="K165" s="278">
        <v>72.8</v>
      </c>
      <c r="L165" s="278">
        <v>68.150000000000006</v>
      </c>
      <c r="M165" s="278">
        <v>0.32330999999999999</v>
      </c>
    </row>
    <row r="166" spans="1:13">
      <c r="A166" s="269">
        <v>156</v>
      </c>
      <c r="B166" s="278" t="s">
        <v>375</v>
      </c>
      <c r="C166" s="279">
        <v>96.4</v>
      </c>
      <c r="D166" s="280">
        <v>96.483333333333348</v>
      </c>
      <c r="E166" s="280">
        <v>95.016666666666694</v>
      </c>
      <c r="F166" s="280">
        <v>93.63333333333334</v>
      </c>
      <c r="G166" s="280">
        <v>92.166666666666686</v>
      </c>
      <c r="H166" s="280">
        <v>97.866666666666703</v>
      </c>
      <c r="I166" s="280">
        <v>99.333333333333343</v>
      </c>
      <c r="J166" s="280">
        <v>100.71666666666671</v>
      </c>
      <c r="K166" s="278">
        <v>97.95</v>
      </c>
      <c r="L166" s="278">
        <v>95.1</v>
      </c>
      <c r="M166" s="278">
        <v>0.68638999999999994</v>
      </c>
    </row>
    <row r="167" spans="1:13">
      <c r="A167" s="269">
        <v>157</v>
      </c>
      <c r="B167" s="278" t="s">
        <v>246</v>
      </c>
      <c r="C167" s="279">
        <v>135.69999999999999</v>
      </c>
      <c r="D167" s="280">
        <v>133.13333333333335</v>
      </c>
      <c r="E167" s="280">
        <v>129.6166666666667</v>
      </c>
      <c r="F167" s="280">
        <v>123.53333333333335</v>
      </c>
      <c r="G167" s="280">
        <v>120.01666666666669</v>
      </c>
      <c r="H167" s="280">
        <v>139.2166666666667</v>
      </c>
      <c r="I167" s="280">
        <v>142.73333333333335</v>
      </c>
      <c r="J167" s="280">
        <v>148.81666666666672</v>
      </c>
      <c r="K167" s="278">
        <v>136.65</v>
      </c>
      <c r="L167" s="278">
        <v>127.05</v>
      </c>
      <c r="M167" s="278">
        <v>1.6408499999999999</v>
      </c>
    </row>
    <row r="168" spans="1:13">
      <c r="A168" s="269">
        <v>158</v>
      </c>
      <c r="B168" s="278" t="s">
        <v>379</v>
      </c>
      <c r="C168" s="279">
        <v>4875.6499999999996</v>
      </c>
      <c r="D168" s="280">
        <v>4880.2833333333328</v>
      </c>
      <c r="E168" s="280">
        <v>4846.3666666666659</v>
      </c>
      <c r="F168" s="280">
        <v>4817.083333333333</v>
      </c>
      <c r="G168" s="280">
        <v>4783.1666666666661</v>
      </c>
      <c r="H168" s="280">
        <v>4909.5666666666657</v>
      </c>
      <c r="I168" s="280">
        <v>4943.4833333333336</v>
      </c>
      <c r="J168" s="280">
        <v>4972.7666666666655</v>
      </c>
      <c r="K168" s="278">
        <v>4914.2</v>
      </c>
      <c r="L168" s="278">
        <v>4851</v>
      </c>
      <c r="M168" s="278">
        <v>3.9370000000000002E-2</v>
      </c>
    </row>
    <row r="169" spans="1:13">
      <c r="A169" s="269">
        <v>159</v>
      </c>
      <c r="B169" s="278" t="s">
        <v>380</v>
      </c>
      <c r="C169" s="279">
        <v>1378.85</v>
      </c>
      <c r="D169" s="280">
        <v>1393.8166666666666</v>
      </c>
      <c r="E169" s="280">
        <v>1358.0333333333333</v>
      </c>
      <c r="F169" s="280">
        <v>1337.2166666666667</v>
      </c>
      <c r="G169" s="280">
        <v>1301.4333333333334</v>
      </c>
      <c r="H169" s="280">
        <v>1414.6333333333332</v>
      </c>
      <c r="I169" s="280">
        <v>1450.4166666666665</v>
      </c>
      <c r="J169" s="280">
        <v>1471.2333333333331</v>
      </c>
      <c r="K169" s="278">
        <v>1429.6</v>
      </c>
      <c r="L169" s="278">
        <v>1373</v>
      </c>
      <c r="M169" s="278">
        <v>0.3427</v>
      </c>
    </row>
    <row r="170" spans="1:13">
      <c r="A170" s="269">
        <v>160</v>
      </c>
      <c r="B170" s="278" t="s">
        <v>102</v>
      </c>
      <c r="C170" s="279">
        <v>332.15</v>
      </c>
      <c r="D170" s="280">
        <v>334.88333333333327</v>
      </c>
      <c r="E170" s="280">
        <v>326.81666666666655</v>
      </c>
      <c r="F170" s="280">
        <v>321.48333333333329</v>
      </c>
      <c r="G170" s="280">
        <v>313.41666666666657</v>
      </c>
      <c r="H170" s="280">
        <v>340.21666666666653</v>
      </c>
      <c r="I170" s="280">
        <v>348.28333333333325</v>
      </c>
      <c r="J170" s="280">
        <v>353.6166666666665</v>
      </c>
      <c r="K170" s="278">
        <v>342.95</v>
      </c>
      <c r="L170" s="278">
        <v>329.55</v>
      </c>
      <c r="M170" s="278">
        <v>31.4754</v>
      </c>
    </row>
    <row r="171" spans="1:13">
      <c r="A171" s="269">
        <v>161</v>
      </c>
      <c r="B171" s="278" t="s">
        <v>388</v>
      </c>
      <c r="C171" s="279">
        <v>35.200000000000003</v>
      </c>
      <c r="D171" s="280">
        <v>35.333333333333336</v>
      </c>
      <c r="E171" s="280">
        <v>34.516666666666673</v>
      </c>
      <c r="F171" s="280">
        <v>33.833333333333336</v>
      </c>
      <c r="G171" s="280">
        <v>33.016666666666673</v>
      </c>
      <c r="H171" s="280">
        <v>36.016666666666673</v>
      </c>
      <c r="I171" s="280">
        <v>36.833333333333336</v>
      </c>
      <c r="J171" s="280">
        <v>37.516666666666673</v>
      </c>
      <c r="K171" s="278">
        <v>36.15</v>
      </c>
      <c r="L171" s="278">
        <v>34.65</v>
      </c>
      <c r="M171" s="278">
        <v>3.4199600000000001</v>
      </c>
    </row>
    <row r="172" spans="1:13">
      <c r="A172" s="269">
        <v>162</v>
      </c>
      <c r="B172" s="278" t="s">
        <v>104</v>
      </c>
      <c r="C172" s="279">
        <v>17.7</v>
      </c>
      <c r="D172" s="280">
        <v>17.716666666666665</v>
      </c>
      <c r="E172" s="280">
        <v>17.483333333333331</v>
      </c>
      <c r="F172" s="280">
        <v>17.266666666666666</v>
      </c>
      <c r="G172" s="280">
        <v>17.033333333333331</v>
      </c>
      <c r="H172" s="280">
        <v>17.93333333333333</v>
      </c>
      <c r="I172" s="280">
        <v>18.166666666666664</v>
      </c>
      <c r="J172" s="280">
        <v>18.383333333333329</v>
      </c>
      <c r="K172" s="278">
        <v>17.95</v>
      </c>
      <c r="L172" s="278">
        <v>17.5</v>
      </c>
      <c r="M172" s="278">
        <v>97.853219999999993</v>
      </c>
    </row>
    <row r="173" spans="1:13">
      <c r="A173" s="269">
        <v>163</v>
      </c>
      <c r="B173" s="278" t="s">
        <v>389</v>
      </c>
      <c r="C173" s="279">
        <v>135.30000000000001</v>
      </c>
      <c r="D173" s="280">
        <v>134.23333333333335</v>
      </c>
      <c r="E173" s="280">
        <v>131.56666666666669</v>
      </c>
      <c r="F173" s="280">
        <v>127.83333333333334</v>
      </c>
      <c r="G173" s="280">
        <v>125.16666666666669</v>
      </c>
      <c r="H173" s="280">
        <v>137.9666666666667</v>
      </c>
      <c r="I173" s="280">
        <v>140.63333333333333</v>
      </c>
      <c r="J173" s="280">
        <v>144.3666666666667</v>
      </c>
      <c r="K173" s="278">
        <v>136.9</v>
      </c>
      <c r="L173" s="278">
        <v>130.5</v>
      </c>
      <c r="M173" s="278">
        <v>5.7179200000000003</v>
      </c>
    </row>
    <row r="174" spans="1:13">
      <c r="A174" s="269">
        <v>164</v>
      </c>
      <c r="B174" s="278" t="s">
        <v>381</v>
      </c>
      <c r="C174" s="279">
        <v>942.4</v>
      </c>
      <c r="D174" s="280">
        <v>938.48333333333323</v>
      </c>
      <c r="E174" s="280">
        <v>923.96666666666647</v>
      </c>
      <c r="F174" s="280">
        <v>905.53333333333319</v>
      </c>
      <c r="G174" s="280">
        <v>891.01666666666642</v>
      </c>
      <c r="H174" s="280">
        <v>956.91666666666652</v>
      </c>
      <c r="I174" s="280">
        <v>971.43333333333317</v>
      </c>
      <c r="J174" s="280">
        <v>989.86666666666656</v>
      </c>
      <c r="K174" s="278">
        <v>953</v>
      </c>
      <c r="L174" s="278">
        <v>920.05</v>
      </c>
      <c r="M174" s="278">
        <v>0.60199000000000003</v>
      </c>
    </row>
    <row r="175" spans="1:13">
      <c r="A175" s="269">
        <v>165</v>
      </c>
      <c r="B175" s="278" t="s">
        <v>247</v>
      </c>
      <c r="C175" s="279">
        <v>387</v>
      </c>
      <c r="D175" s="280">
        <v>390.16666666666669</v>
      </c>
      <c r="E175" s="280">
        <v>375.33333333333337</v>
      </c>
      <c r="F175" s="280">
        <v>363.66666666666669</v>
      </c>
      <c r="G175" s="280">
        <v>348.83333333333337</v>
      </c>
      <c r="H175" s="280">
        <v>401.83333333333337</v>
      </c>
      <c r="I175" s="280">
        <v>416.66666666666674</v>
      </c>
      <c r="J175" s="280">
        <v>428.33333333333337</v>
      </c>
      <c r="K175" s="278">
        <v>405</v>
      </c>
      <c r="L175" s="278">
        <v>378.5</v>
      </c>
      <c r="M175" s="278">
        <v>3.4723000000000002</v>
      </c>
    </row>
    <row r="176" spans="1:13">
      <c r="A176" s="269">
        <v>166</v>
      </c>
      <c r="B176" s="278" t="s">
        <v>105</v>
      </c>
      <c r="C176" s="279">
        <v>517.85</v>
      </c>
      <c r="D176" s="280">
        <v>517.51666666666677</v>
      </c>
      <c r="E176" s="280">
        <v>510.33333333333348</v>
      </c>
      <c r="F176" s="280">
        <v>502.81666666666672</v>
      </c>
      <c r="G176" s="280">
        <v>495.63333333333344</v>
      </c>
      <c r="H176" s="280">
        <v>525.03333333333353</v>
      </c>
      <c r="I176" s="280">
        <v>532.2166666666667</v>
      </c>
      <c r="J176" s="280">
        <v>539.73333333333358</v>
      </c>
      <c r="K176" s="278">
        <v>524.70000000000005</v>
      </c>
      <c r="L176" s="278">
        <v>510</v>
      </c>
      <c r="M176" s="278">
        <v>20.224160000000001</v>
      </c>
    </row>
    <row r="177" spans="1:13">
      <c r="A177" s="269">
        <v>167</v>
      </c>
      <c r="B177" s="278" t="s">
        <v>248</v>
      </c>
      <c r="C177" s="279">
        <v>252.9</v>
      </c>
      <c r="D177" s="280">
        <v>253.15</v>
      </c>
      <c r="E177" s="280">
        <v>249.8</v>
      </c>
      <c r="F177" s="280">
        <v>246.70000000000002</v>
      </c>
      <c r="G177" s="280">
        <v>243.35000000000002</v>
      </c>
      <c r="H177" s="280">
        <v>256.25</v>
      </c>
      <c r="I177" s="280">
        <v>259.59999999999997</v>
      </c>
      <c r="J177" s="280">
        <v>262.7</v>
      </c>
      <c r="K177" s="278">
        <v>256.5</v>
      </c>
      <c r="L177" s="278">
        <v>250.05</v>
      </c>
      <c r="M177" s="278">
        <v>1.6528799999999999</v>
      </c>
    </row>
    <row r="178" spans="1:13">
      <c r="A178" s="269">
        <v>168</v>
      </c>
      <c r="B178" s="278" t="s">
        <v>249</v>
      </c>
      <c r="C178" s="279">
        <v>621.20000000000005</v>
      </c>
      <c r="D178" s="280">
        <v>618.73333333333335</v>
      </c>
      <c r="E178" s="280">
        <v>612.4666666666667</v>
      </c>
      <c r="F178" s="280">
        <v>603.73333333333335</v>
      </c>
      <c r="G178" s="280">
        <v>597.4666666666667</v>
      </c>
      <c r="H178" s="280">
        <v>627.4666666666667</v>
      </c>
      <c r="I178" s="280">
        <v>633.73333333333335</v>
      </c>
      <c r="J178" s="280">
        <v>642.4666666666667</v>
      </c>
      <c r="K178" s="278">
        <v>625</v>
      </c>
      <c r="L178" s="278">
        <v>610</v>
      </c>
      <c r="M178" s="278">
        <v>5.1590199999999999</v>
      </c>
    </row>
    <row r="179" spans="1:13">
      <c r="A179" s="269">
        <v>169</v>
      </c>
      <c r="B179" s="278" t="s">
        <v>390</v>
      </c>
      <c r="C179" s="279">
        <v>54.05</v>
      </c>
      <c r="D179" s="280">
        <v>54.166666666666664</v>
      </c>
      <c r="E179" s="280">
        <v>53.43333333333333</v>
      </c>
      <c r="F179" s="280">
        <v>52.816666666666663</v>
      </c>
      <c r="G179" s="280">
        <v>52.083333333333329</v>
      </c>
      <c r="H179" s="280">
        <v>54.783333333333331</v>
      </c>
      <c r="I179" s="280">
        <v>55.516666666666666</v>
      </c>
      <c r="J179" s="280">
        <v>56.133333333333333</v>
      </c>
      <c r="K179" s="278">
        <v>54.9</v>
      </c>
      <c r="L179" s="278">
        <v>53.55</v>
      </c>
      <c r="M179" s="278">
        <v>2.2004700000000001</v>
      </c>
    </row>
    <row r="180" spans="1:13">
      <c r="A180" s="269">
        <v>170</v>
      </c>
      <c r="B180" s="278" t="s">
        <v>382</v>
      </c>
      <c r="C180" s="279">
        <v>156.30000000000001</v>
      </c>
      <c r="D180" s="280">
        <v>156.36666666666667</v>
      </c>
      <c r="E180" s="280">
        <v>154.03333333333336</v>
      </c>
      <c r="F180" s="280">
        <v>151.76666666666668</v>
      </c>
      <c r="G180" s="280">
        <v>149.43333333333337</v>
      </c>
      <c r="H180" s="280">
        <v>158.63333333333335</v>
      </c>
      <c r="I180" s="280">
        <v>160.96666666666667</v>
      </c>
      <c r="J180" s="280">
        <v>163.23333333333335</v>
      </c>
      <c r="K180" s="278">
        <v>158.69999999999999</v>
      </c>
      <c r="L180" s="278">
        <v>154.1</v>
      </c>
      <c r="M180" s="278">
        <v>10.082800000000001</v>
      </c>
    </row>
    <row r="181" spans="1:13">
      <c r="A181" s="269">
        <v>171</v>
      </c>
      <c r="B181" s="278" t="s">
        <v>250</v>
      </c>
      <c r="C181" s="279">
        <v>179.05</v>
      </c>
      <c r="D181" s="280">
        <v>178.6</v>
      </c>
      <c r="E181" s="280">
        <v>174.95</v>
      </c>
      <c r="F181" s="280">
        <v>170.85</v>
      </c>
      <c r="G181" s="280">
        <v>167.2</v>
      </c>
      <c r="H181" s="280">
        <v>182.7</v>
      </c>
      <c r="I181" s="280">
        <v>186.35000000000002</v>
      </c>
      <c r="J181" s="280">
        <v>190.45</v>
      </c>
      <c r="K181" s="278">
        <v>182.25</v>
      </c>
      <c r="L181" s="278">
        <v>174.5</v>
      </c>
      <c r="M181" s="278">
        <v>3.6951700000000001</v>
      </c>
    </row>
    <row r="182" spans="1:13">
      <c r="A182" s="269">
        <v>172</v>
      </c>
      <c r="B182" s="278" t="s">
        <v>106</v>
      </c>
      <c r="C182" s="279">
        <v>517.95000000000005</v>
      </c>
      <c r="D182" s="280">
        <v>510.35000000000008</v>
      </c>
      <c r="E182" s="280">
        <v>499.70000000000016</v>
      </c>
      <c r="F182" s="280">
        <v>481.4500000000001</v>
      </c>
      <c r="G182" s="280">
        <v>470.80000000000018</v>
      </c>
      <c r="H182" s="280">
        <v>528.60000000000014</v>
      </c>
      <c r="I182" s="280">
        <v>539.25000000000011</v>
      </c>
      <c r="J182" s="280">
        <v>557.50000000000011</v>
      </c>
      <c r="K182" s="278">
        <v>521</v>
      </c>
      <c r="L182" s="278">
        <v>492.1</v>
      </c>
      <c r="M182" s="278">
        <v>31.105560000000001</v>
      </c>
    </row>
    <row r="183" spans="1:13">
      <c r="A183" s="269">
        <v>173</v>
      </c>
      <c r="B183" s="278" t="s">
        <v>384</v>
      </c>
      <c r="C183" s="279">
        <v>76.45</v>
      </c>
      <c r="D183" s="280">
        <v>75.600000000000009</v>
      </c>
      <c r="E183" s="280">
        <v>74.050000000000011</v>
      </c>
      <c r="F183" s="280">
        <v>71.650000000000006</v>
      </c>
      <c r="G183" s="280">
        <v>70.100000000000009</v>
      </c>
      <c r="H183" s="280">
        <v>78.000000000000014</v>
      </c>
      <c r="I183" s="280">
        <v>79.55</v>
      </c>
      <c r="J183" s="280">
        <v>81.950000000000017</v>
      </c>
      <c r="K183" s="278">
        <v>77.150000000000006</v>
      </c>
      <c r="L183" s="278">
        <v>73.2</v>
      </c>
      <c r="M183" s="278">
        <v>1.78061</v>
      </c>
    </row>
    <row r="184" spans="1:13">
      <c r="A184" s="269">
        <v>174</v>
      </c>
      <c r="B184" s="278" t="s">
        <v>385</v>
      </c>
      <c r="C184" s="279">
        <v>487.85</v>
      </c>
      <c r="D184" s="280">
        <v>488.86666666666662</v>
      </c>
      <c r="E184" s="280">
        <v>480.73333333333323</v>
      </c>
      <c r="F184" s="280">
        <v>473.61666666666662</v>
      </c>
      <c r="G184" s="280">
        <v>465.48333333333323</v>
      </c>
      <c r="H184" s="280">
        <v>495.98333333333323</v>
      </c>
      <c r="I184" s="280">
        <v>504.11666666666656</v>
      </c>
      <c r="J184" s="280">
        <v>511.23333333333323</v>
      </c>
      <c r="K184" s="278">
        <v>497</v>
      </c>
      <c r="L184" s="278">
        <v>481.75</v>
      </c>
      <c r="M184" s="278">
        <v>8.5019999999999998E-2</v>
      </c>
    </row>
    <row r="185" spans="1:13">
      <c r="A185" s="269">
        <v>175</v>
      </c>
      <c r="B185" s="278" t="s">
        <v>391</v>
      </c>
      <c r="C185" s="279">
        <v>40.6</v>
      </c>
      <c r="D185" s="280">
        <v>40.5</v>
      </c>
      <c r="E185" s="280">
        <v>39.65</v>
      </c>
      <c r="F185" s="280">
        <v>38.699999999999996</v>
      </c>
      <c r="G185" s="280">
        <v>37.849999999999994</v>
      </c>
      <c r="H185" s="280">
        <v>41.45</v>
      </c>
      <c r="I185" s="280">
        <v>42.3</v>
      </c>
      <c r="J185" s="280">
        <v>43.250000000000007</v>
      </c>
      <c r="K185" s="278">
        <v>41.35</v>
      </c>
      <c r="L185" s="278">
        <v>39.549999999999997</v>
      </c>
      <c r="M185" s="278">
        <v>9.0211400000000008</v>
      </c>
    </row>
    <row r="186" spans="1:13">
      <c r="A186" s="269">
        <v>176</v>
      </c>
      <c r="B186" s="278" t="s">
        <v>251</v>
      </c>
      <c r="C186" s="279">
        <v>189.05</v>
      </c>
      <c r="D186" s="280">
        <v>189</v>
      </c>
      <c r="E186" s="280">
        <v>187.05</v>
      </c>
      <c r="F186" s="280">
        <v>185.05</v>
      </c>
      <c r="G186" s="280">
        <v>183.10000000000002</v>
      </c>
      <c r="H186" s="280">
        <v>191</v>
      </c>
      <c r="I186" s="280">
        <v>192.95</v>
      </c>
      <c r="J186" s="280">
        <v>194.95</v>
      </c>
      <c r="K186" s="278">
        <v>190.95</v>
      </c>
      <c r="L186" s="278">
        <v>187</v>
      </c>
      <c r="M186" s="278">
        <v>3.4398200000000001</v>
      </c>
    </row>
    <row r="187" spans="1:13">
      <c r="A187" s="269">
        <v>177</v>
      </c>
      <c r="B187" s="278" t="s">
        <v>386</v>
      </c>
      <c r="C187" s="279">
        <v>320.89999999999998</v>
      </c>
      <c r="D187" s="280">
        <v>318.31666666666666</v>
      </c>
      <c r="E187" s="280">
        <v>312.7833333333333</v>
      </c>
      <c r="F187" s="280">
        <v>304.66666666666663</v>
      </c>
      <c r="G187" s="280">
        <v>299.13333333333327</v>
      </c>
      <c r="H187" s="280">
        <v>326.43333333333334</v>
      </c>
      <c r="I187" s="280">
        <v>331.96666666666675</v>
      </c>
      <c r="J187" s="280">
        <v>340.08333333333337</v>
      </c>
      <c r="K187" s="278">
        <v>323.85000000000002</v>
      </c>
      <c r="L187" s="278">
        <v>310.2</v>
      </c>
      <c r="M187" s="278">
        <v>0.74612999999999996</v>
      </c>
    </row>
    <row r="188" spans="1:13">
      <c r="A188" s="269">
        <v>178</v>
      </c>
      <c r="B188" s="278" t="s">
        <v>387</v>
      </c>
      <c r="C188" s="279">
        <v>246.8</v>
      </c>
      <c r="D188" s="280">
        <v>247.38333333333333</v>
      </c>
      <c r="E188" s="280">
        <v>242.51666666666665</v>
      </c>
      <c r="F188" s="280">
        <v>238.23333333333332</v>
      </c>
      <c r="G188" s="280">
        <v>233.36666666666665</v>
      </c>
      <c r="H188" s="280">
        <v>251.66666666666666</v>
      </c>
      <c r="I188" s="280">
        <v>256.5333333333333</v>
      </c>
      <c r="J188" s="280">
        <v>260.81666666666666</v>
      </c>
      <c r="K188" s="278">
        <v>252.25</v>
      </c>
      <c r="L188" s="278">
        <v>243.1</v>
      </c>
      <c r="M188" s="278">
        <v>1.88829</v>
      </c>
    </row>
    <row r="189" spans="1:13">
      <c r="A189" s="269">
        <v>179</v>
      </c>
      <c r="B189" s="278" t="s">
        <v>392</v>
      </c>
      <c r="C189" s="279">
        <v>563.79999999999995</v>
      </c>
      <c r="D189" s="280">
        <v>558.6</v>
      </c>
      <c r="E189" s="280">
        <v>545.20000000000005</v>
      </c>
      <c r="F189" s="280">
        <v>526.6</v>
      </c>
      <c r="G189" s="280">
        <v>513.20000000000005</v>
      </c>
      <c r="H189" s="280">
        <v>577.20000000000005</v>
      </c>
      <c r="I189" s="280">
        <v>590.59999999999991</v>
      </c>
      <c r="J189" s="280">
        <v>609.20000000000005</v>
      </c>
      <c r="K189" s="278">
        <v>572</v>
      </c>
      <c r="L189" s="278">
        <v>540</v>
      </c>
      <c r="M189" s="278">
        <v>3.8010000000000002E-2</v>
      </c>
    </row>
    <row r="190" spans="1:13">
      <c r="A190" s="269">
        <v>180</v>
      </c>
      <c r="B190" s="278" t="s">
        <v>400</v>
      </c>
      <c r="C190" s="279">
        <v>493.4</v>
      </c>
      <c r="D190" s="280">
        <v>494.11666666666662</v>
      </c>
      <c r="E190" s="280">
        <v>488.33333333333326</v>
      </c>
      <c r="F190" s="280">
        <v>483.26666666666665</v>
      </c>
      <c r="G190" s="280">
        <v>477.48333333333329</v>
      </c>
      <c r="H190" s="280">
        <v>499.18333333333322</v>
      </c>
      <c r="I190" s="280">
        <v>504.96666666666664</v>
      </c>
      <c r="J190" s="280">
        <v>510.03333333333319</v>
      </c>
      <c r="K190" s="278">
        <v>499.9</v>
      </c>
      <c r="L190" s="278">
        <v>489.05</v>
      </c>
      <c r="M190" s="278">
        <v>0.28454000000000002</v>
      </c>
    </row>
    <row r="191" spans="1:13">
      <c r="A191" s="269">
        <v>181</v>
      </c>
      <c r="B191" s="278" t="s">
        <v>394</v>
      </c>
      <c r="C191" s="279">
        <v>561.6</v>
      </c>
      <c r="D191" s="280">
        <v>556.68333333333339</v>
      </c>
      <c r="E191" s="280">
        <v>544.91666666666674</v>
      </c>
      <c r="F191" s="280">
        <v>528.23333333333335</v>
      </c>
      <c r="G191" s="280">
        <v>516.4666666666667</v>
      </c>
      <c r="H191" s="280">
        <v>573.36666666666679</v>
      </c>
      <c r="I191" s="280">
        <v>585.13333333333344</v>
      </c>
      <c r="J191" s="280">
        <v>601.81666666666683</v>
      </c>
      <c r="K191" s="278">
        <v>568.45000000000005</v>
      </c>
      <c r="L191" s="278">
        <v>540</v>
      </c>
      <c r="M191" s="278">
        <v>0.25558999999999998</v>
      </c>
    </row>
    <row r="192" spans="1:13">
      <c r="A192" s="269">
        <v>182</v>
      </c>
      <c r="B192" s="278" t="s">
        <v>107</v>
      </c>
      <c r="C192" s="279">
        <v>480.55</v>
      </c>
      <c r="D192" s="280">
        <v>479.18333333333334</v>
      </c>
      <c r="E192" s="280">
        <v>472.56666666666666</v>
      </c>
      <c r="F192" s="280">
        <v>464.58333333333331</v>
      </c>
      <c r="G192" s="280">
        <v>457.96666666666664</v>
      </c>
      <c r="H192" s="280">
        <v>487.16666666666669</v>
      </c>
      <c r="I192" s="280">
        <v>493.78333333333336</v>
      </c>
      <c r="J192" s="280">
        <v>501.76666666666671</v>
      </c>
      <c r="K192" s="278">
        <v>485.8</v>
      </c>
      <c r="L192" s="278">
        <v>471.2</v>
      </c>
      <c r="M192" s="278">
        <v>27.082439999999998</v>
      </c>
    </row>
    <row r="193" spans="1:13">
      <c r="A193" s="269">
        <v>183</v>
      </c>
      <c r="B193" s="278" t="s">
        <v>109</v>
      </c>
      <c r="C193" s="279">
        <v>527.4</v>
      </c>
      <c r="D193" s="280">
        <v>529.13333333333333</v>
      </c>
      <c r="E193" s="280">
        <v>518.26666666666665</v>
      </c>
      <c r="F193" s="280">
        <v>509.13333333333333</v>
      </c>
      <c r="G193" s="280">
        <v>498.26666666666665</v>
      </c>
      <c r="H193" s="280">
        <v>538.26666666666665</v>
      </c>
      <c r="I193" s="280">
        <v>549.13333333333321</v>
      </c>
      <c r="J193" s="280">
        <v>558.26666666666665</v>
      </c>
      <c r="K193" s="278">
        <v>540</v>
      </c>
      <c r="L193" s="278">
        <v>520</v>
      </c>
      <c r="M193" s="278">
        <v>64.400270000000006</v>
      </c>
    </row>
    <row r="194" spans="1:13">
      <c r="A194" s="269">
        <v>184</v>
      </c>
      <c r="B194" s="278" t="s">
        <v>110</v>
      </c>
      <c r="C194" s="279">
        <v>1674.1</v>
      </c>
      <c r="D194" s="280">
        <v>1648</v>
      </c>
      <c r="E194" s="280">
        <v>1613.2</v>
      </c>
      <c r="F194" s="280">
        <v>1552.3</v>
      </c>
      <c r="G194" s="280">
        <v>1517.5</v>
      </c>
      <c r="H194" s="280">
        <v>1708.9</v>
      </c>
      <c r="I194" s="280">
        <v>1743.7000000000003</v>
      </c>
      <c r="J194" s="280">
        <v>1804.6000000000001</v>
      </c>
      <c r="K194" s="278">
        <v>1682.8</v>
      </c>
      <c r="L194" s="278">
        <v>1587.1</v>
      </c>
      <c r="M194" s="278">
        <v>70.19332</v>
      </c>
    </row>
    <row r="195" spans="1:13">
      <c r="A195" s="269">
        <v>185</v>
      </c>
      <c r="B195" s="278" t="s">
        <v>253</v>
      </c>
      <c r="C195" s="279">
        <v>2532.85</v>
      </c>
      <c r="D195" s="280">
        <v>2522.2833333333333</v>
      </c>
      <c r="E195" s="280">
        <v>2484.6166666666668</v>
      </c>
      <c r="F195" s="280">
        <v>2436.3833333333337</v>
      </c>
      <c r="G195" s="280">
        <v>2398.7166666666672</v>
      </c>
      <c r="H195" s="280">
        <v>2570.5166666666664</v>
      </c>
      <c r="I195" s="280">
        <v>2608.1833333333334</v>
      </c>
      <c r="J195" s="280">
        <v>2656.4166666666661</v>
      </c>
      <c r="K195" s="278">
        <v>2559.9499999999998</v>
      </c>
      <c r="L195" s="278">
        <v>2474.0500000000002</v>
      </c>
      <c r="M195" s="278">
        <v>2.6896499999999999</v>
      </c>
    </row>
    <row r="196" spans="1:13">
      <c r="A196" s="269">
        <v>186</v>
      </c>
      <c r="B196" s="278" t="s">
        <v>111</v>
      </c>
      <c r="C196" s="279">
        <v>901.55</v>
      </c>
      <c r="D196" s="280">
        <v>894.01666666666654</v>
      </c>
      <c r="E196" s="280">
        <v>878.6333333333331</v>
      </c>
      <c r="F196" s="280">
        <v>855.71666666666658</v>
      </c>
      <c r="G196" s="280">
        <v>840.33333333333314</v>
      </c>
      <c r="H196" s="280">
        <v>916.93333333333305</v>
      </c>
      <c r="I196" s="280">
        <v>932.31666666666649</v>
      </c>
      <c r="J196" s="280">
        <v>955.23333333333301</v>
      </c>
      <c r="K196" s="278">
        <v>909.4</v>
      </c>
      <c r="L196" s="278">
        <v>871.1</v>
      </c>
      <c r="M196" s="278">
        <v>247.84324000000001</v>
      </c>
    </row>
    <row r="197" spans="1:13">
      <c r="A197" s="269">
        <v>187</v>
      </c>
      <c r="B197" s="278" t="s">
        <v>254</v>
      </c>
      <c r="C197" s="279">
        <v>526.79999999999995</v>
      </c>
      <c r="D197" s="280">
        <v>526.9</v>
      </c>
      <c r="E197" s="280">
        <v>517.19999999999993</v>
      </c>
      <c r="F197" s="280">
        <v>507.59999999999991</v>
      </c>
      <c r="G197" s="280">
        <v>497.89999999999986</v>
      </c>
      <c r="H197" s="280">
        <v>536.5</v>
      </c>
      <c r="I197" s="280">
        <v>546.20000000000005</v>
      </c>
      <c r="J197" s="280">
        <v>555.80000000000007</v>
      </c>
      <c r="K197" s="278">
        <v>536.6</v>
      </c>
      <c r="L197" s="278">
        <v>517.29999999999995</v>
      </c>
      <c r="M197" s="278">
        <v>36.933979999999998</v>
      </c>
    </row>
    <row r="198" spans="1:13">
      <c r="A198" s="269">
        <v>188</v>
      </c>
      <c r="B198" s="278" t="s">
        <v>252</v>
      </c>
      <c r="C198" s="279">
        <v>739.1</v>
      </c>
      <c r="D198" s="280">
        <v>741.90000000000009</v>
      </c>
      <c r="E198" s="280">
        <v>722.85000000000014</v>
      </c>
      <c r="F198" s="280">
        <v>706.6</v>
      </c>
      <c r="G198" s="280">
        <v>687.55000000000007</v>
      </c>
      <c r="H198" s="280">
        <v>758.1500000000002</v>
      </c>
      <c r="I198" s="280">
        <v>777.20000000000016</v>
      </c>
      <c r="J198" s="280">
        <v>793.45000000000027</v>
      </c>
      <c r="K198" s="278">
        <v>760.95</v>
      </c>
      <c r="L198" s="278">
        <v>725.65</v>
      </c>
      <c r="M198" s="278">
        <v>0.99151</v>
      </c>
    </row>
    <row r="199" spans="1:13">
      <c r="A199" s="269">
        <v>189</v>
      </c>
      <c r="B199" s="278" t="s">
        <v>395</v>
      </c>
      <c r="C199" s="279">
        <v>149.25</v>
      </c>
      <c r="D199" s="280">
        <v>151.20000000000002</v>
      </c>
      <c r="E199" s="280">
        <v>144.70000000000005</v>
      </c>
      <c r="F199" s="280">
        <v>140.15000000000003</v>
      </c>
      <c r="G199" s="280">
        <v>133.65000000000006</v>
      </c>
      <c r="H199" s="280">
        <v>155.75000000000003</v>
      </c>
      <c r="I199" s="280">
        <v>162.24999999999997</v>
      </c>
      <c r="J199" s="280">
        <v>166.8</v>
      </c>
      <c r="K199" s="278">
        <v>157.69999999999999</v>
      </c>
      <c r="L199" s="278">
        <v>146.65</v>
      </c>
      <c r="M199" s="278">
        <v>6.1449999999999996</v>
      </c>
    </row>
    <row r="200" spans="1:13">
      <c r="A200" s="269">
        <v>190</v>
      </c>
      <c r="B200" s="278" t="s">
        <v>396</v>
      </c>
      <c r="C200" s="279">
        <v>237.55</v>
      </c>
      <c r="D200" s="280">
        <v>240.48333333333335</v>
      </c>
      <c r="E200" s="280">
        <v>230.9666666666667</v>
      </c>
      <c r="F200" s="280">
        <v>224.38333333333335</v>
      </c>
      <c r="G200" s="280">
        <v>214.8666666666667</v>
      </c>
      <c r="H200" s="280">
        <v>247.06666666666669</v>
      </c>
      <c r="I200" s="280">
        <v>256.58333333333337</v>
      </c>
      <c r="J200" s="280">
        <v>263.16666666666669</v>
      </c>
      <c r="K200" s="278">
        <v>250</v>
      </c>
      <c r="L200" s="278">
        <v>233.9</v>
      </c>
      <c r="M200" s="278">
        <v>0.31367</v>
      </c>
    </row>
    <row r="201" spans="1:13">
      <c r="A201" s="269">
        <v>191</v>
      </c>
      <c r="B201" s="278" t="s">
        <v>112</v>
      </c>
      <c r="C201" s="279">
        <v>2114.3000000000002</v>
      </c>
      <c r="D201" s="280">
        <v>2089.4333333333334</v>
      </c>
      <c r="E201" s="280">
        <v>2044.8666666666668</v>
      </c>
      <c r="F201" s="280">
        <v>1975.4333333333334</v>
      </c>
      <c r="G201" s="280">
        <v>1930.8666666666668</v>
      </c>
      <c r="H201" s="280">
        <v>2158.8666666666668</v>
      </c>
      <c r="I201" s="280">
        <v>2203.4333333333334</v>
      </c>
      <c r="J201" s="280">
        <v>2272.8666666666668</v>
      </c>
      <c r="K201" s="278">
        <v>2134</v>
      </c>
      <c r="L201" s="278">
        <v>2020</v>
      </c>
      <c r="M201" s="278">
        <v>29.199750000000002</v>
      </c>
    </row>
    <row r="202" spans="1:13">
      <c r="A202" s="269">
        <v>192</v>
      </c>
      <c r="B202" s="278" t="s">
        <v>113</v>
      </c>
      <c r="C202" s="279">
        <v>258.7</v>
      </c>
      <c r="D202" s="280">
        <v>256.73333333333335</v>
      </c>
      <c r="E202" s="280">
        <v>251.9666666666667</v>
      </c>
      <c r="F202" s="280">
        <v>245.23333333333335</v>
      </c>
      <c r="G202" s="280">
        <v>240.4666666666667</v>
      </c>
      <c r="H202" s="280">
        <v>263.4666666666667</v>
      </c>
      <c r="I202" s="280">
        <v>268.23333333333335</v>
      </c>
      <c r="J202" s="280">
        <v>274.9666666666667</v>
      </c>
      <c r="K202" s="278">
        <v>261.5</v>
      </c>
      <c r="L202" s="278">
        <v>250</v>
      </c>
      <c r="M202" s="278">
        <v>10.62898</v>
      </c>
    </row>
    <row r="203" spans="1:13">
      <c r="A203" s="269">
        <v>193</v>
      </c>
      <c r="B203" s="278" t="s">
        <v>397</v>
      </c>
      <c r="C203" s="279">
        <v>10.050000000000001</v>
      </c>
      <c r="D203" s="280">
        <v>10.083333333333334</v>
      </c>
      <c r="E203" s="280">
        <v>9.9166666666666679</v>
      </c>
      <c r="F203" s="280">
        <v>9.7833333333333332</v>
      </c>
      <c r="G203" s="280">
        <v>9.6166666666666671</v>
      </c>
      <c r="H203" s="280">
        <v>10.216666666666669</v>
      </c>
      <c r="I203" s="280">
        <v>10.383333333333336</v>
      </c>
      <c r="J203" s="280">
        <v>10.516666666666669</v>
      </c>
      <c r="K203" s="278">
        <v>10.25</v>
      </c>
      <c r="L203" s="278">
        <v>9.9499999999999993</v>
      </c>
      <c r="M203" s="278">
        <v>7.2702999999999998</v>
      </c>
    </row>
    <row r="204" spans="1:13">
      <c r="A204" s="269">
        <v>194</v>
      </c>
      <c r="B204" s="278" t="s">
        <v>399</v>
      </c>
      <c r="C204" s="279">
        <v>48.45</v>
      </c>
      <c r="D204" s="280">
        <v>49</v>
      </c>
      <c r="E204" s="280">
        <v>47.5</v>
      </c>
      <c r="F204" s="280">
        <v>46.55</v>
      </c>
      <c r="G204" s="280">
        <v>45.05</v>
      </c>
      <c r="H204" s="280">
        <v>49.95</v>
      </c>
      <c r="I204" s="280">
        <v>51.45</v>
      </c>
      <c r="J204" s="280">
        <v>52.400000000000006</v>
      </c>
      <c r="K204" s="278">
        <v>50.5</v>
      </c>
      <c r="L204" s="278">
        <v>48.05</v>
      </c>
      <c r="M204" s="278">
        <v>0.33428999999999998</v>
      </c>
    </row>
    <row r="205" spans="1:13">
      <c r="A205" s="269">
        <v>195</v>
      </c>
      <c r="B205" s="278" t="s">
        <v>115</v>
      </c>
      <c r="C205" s="279">
        <v>121.1</v>
      </c>
      <c r="D205" s="280">
        <v>119.91666666666667</v>
      </c>
      <c r="E205" s="280">
        <v>117.58333333333334</v>
      </c>
      <c r="F205" s="280">
        <v>114.06666666666668</v>
      </c>
      <c r="G205" s="280">
        <v>111.73333333333335</v>
      </c>
      <c r="H205" s="280">
        <v>123.43333333333334</v>
      </c>
      <c r="I205" s="280">
        <v>125.76666666666668</v>
      </c>
      <c r="J205" s="280">
        <v>129.28333333333333</v>
      </c>
      <c r="K205" s="278">
        <v>122.25</v>
      </c>
      <c r="L205" s="278">
        <v>116.4</v>
      </c>
      <c r="M205" s="278">
        <v>136.73763</v>
      </c>
    </row>
    <row r="206" spans="1:13">
      <c r="A206" s="269">
        <v>196</v>
      </c>
      <c r="B206" s="278" t="s">
        <v>401</v>
      </c>
      <c r="C206" s="279">
        <v>23.8</v>
      </c>
      <c r="D206" s="280">
        <v>23.816666666666666</v>
      </c>
      <c r="E206" s="280">
        <v>23.433333333333334</v>
      </c>
      <c r="F206" s="280">
        <v>23.066666666666666</v>
      </c>
      <c r="G206" s="280">
        <v>22.683333333333334</v>
      </c>
      <c r="H206" s="280">
        <v>24.183333333333334</v>
      </c>
      <c r="I206" s="280">
        <v>24.566666666666666</v>
      </c>
      <c r="J206" s="280">
        <v>24.933333333333334</v>
      </c>
      <c r="K206" s="278">
        <v>24.2</v>
      </c>
      <c r="L206" s="278">
        <v>23.45</v>
      </c>
      <c r="M206" s="278">
        <v>3.7260200000000001</v>
      </c>
    </row>
    <row r="207" spans="1:13">
      <c r="A207" s="269">
        <v>197</v>
      </c>
      <c r="B207" s="278" t="s">
        <v>116</v>
      </c>
      <c r="C207" s="279">
        <v>189.95</v>
      </c>
      <c r="D207" s="280">
        <v>190.66666666666666</v>
      </c>
      <c r="E207" s="280">
        <v>186.2833333333333</v>
      </c>
      <c r="F207" s="280">
        <v>182.61666666666665</v>
      </c>
      <c r="G207" s="280">
        <v>178.23333333333329</v>
      </c>
      <c r="H207" s="280">
        <v>194.33333333333331</v>
      </c>
      <c r="I207" s="280">
        <v>198.7166666666667</v>
      </c>
      <c r="J207" s="280">
        <v>202.38333333333333</v>
      </c>
      <c r="K207" s="278">
        <v>195.05</v>
      </c>
      <c r="L207" s="278">
        <v>187</v>
      </c>
      <c r="M207" s="278">
        <v>38.97833</v>
      </c>
    </row>
    <row r="208" spans="1:13">
      <c r="A208" s="269">
        <v>198</v>
      </c>
      <c r="B208" s="278" t="s">
        <v>117</v>
      </c>
      <c r="C208" s="279">
        <v>2011.55</v>
      </c>
      <c r="D208" s="280">
        <v>2008.1333333333332</v>
      </c>
      <c r="E208" s="280">
        <v>1988.4166666666665</v>
      </c>
      <c r="F208" s="280">
        <v>1965.2833333333333</v>
      </c>
      <c r="G208" s="280">
        <v>1945.5666666666666</v>
      </c>
      <c r="H208" s="280">
        <v>2031.2666666666664</v>
      </c>
      <c r="I208" s="280">
        <v>2050.9833333333331</v>
      </c>
      <c r="J208" s="280">
        <v>2074.1166666666663</v>
      </c>
      <c r="K208" s="278">
        <v>2027.85</v>
      </c>
      <c r="L208" s="278">
        <v>1985</v>
      </c>
      <c r="M208" s="278">
        <v>148.81259</v>
      </c>
    </row>
    <row r="209" spans="1:13">
      <c r="A209" s="269">
        <v>199</v>
      </c>
      <c r="B209" s="278" t="s">
        <v>255</v>
      </c>
      <c r="C209" s="279">
        <v>179.95</v>
      </c>
      <c r="D209" s="280">
        <v>180.5333333333333</v>
      </c>
      <c r="E209" s="280">
        <v>176.46666666666661</v>
      </c>
      <c r="F209" s="280">
        <v>172.98333333333332</v>
      </c>
      <c r="G209" s="280">
        <v>168.91666666666663</v>
      </c>
      <c r="H209" s="280">
        <v>184.01666666666659</v>
      </c>
      <c r="I209" s="280">
        <v>188.08333333333331</v>
      </c>
      <c r="J209" s="280">
        <v>191.56666666666658</v>
      </c>
      <c r="K209" s="278">
        <v>184.6</v>
      </c>
      <c r="L209" s="278">
        <v>177.05</v>
      </c>
      <c r="M209" s="278">
        <v>9.0223200000000006</v>
      </c>
    </row>
    <row r="210" spans="1:13">
      <c r="A210" s="269">
        <v>200</v>
      </c>
      <c r="B210" s="278" t="s">
        <v>402</v>
      </c>
      <c r="C210" s="279">
        <v>26846.85</v>
      </c>
      <c r="D210" s="280">
        <v>26728.850000000002</v>
      </c>
      <c r="E210" s="280">
        <v>26458.000000000004</v>
      </c>
      <c r="F210" s="280">
        <v>26069.15</v>
      </c>
      <c r="G210" s="280">
        <v>25798.300000000003</v>
      </c>
      <c r="H210" s="280">
        <v>27117.700000000004</v>
      </c>
      <c r="I210" s="280">
        <v>27388.550000000003</v>
      </c>
      <c r="J210" s="280">
        <v>27777.400000000005</v>
      </c>
      <c r="K210" s="278">
        <v>26999.7</v>
      </c>
      <c r="L210" s="278">
        <v>26340</v>
      </c>
      <c r="M210" s="278">
        <v>2.9000000000000001E-2</v>
      </c>
    </row>
    <row r="211" spans="1:13">
      <c r="A211" s="269">
        <v>201</v>
      </c>
      <c r="B211" s="278" t="s">
        <v>398</v>
      </c>
      <c r="C211" s="279">
        <v>44.3</v>
      </c>
      <c r="D211" s="280">
        <v>44.333333333333336</v>
      </c>
      <c r="E211" s="280">
        <v>43.166666666666671</v>
      </c>
      <c r="F211" s="280">
        <v>42.033333333333339</v>
      </c>
      <c r="G211" s="280">
        <v>40.866666666666674</v>
      </c>
      <c r="H211" s="280">
        <v>45.466666666666669</v>
      </c>
      <c r="I211" s="280">
        <v>46.63333333333334</v>
      </c>
      <c r="J211" s="280">
        <v>47.766666666666666</v>
      </c>
      <c r="K211" s="278">
        <v>45.5</v>
      </c>
      <c r="L211" s="278">
        <v>43.2</v>
      </c>
      <c r="M211" s="278">
        <v>3.2231900000000002</v>
      </c>
    </row>
    <row r="212" spans="1:13">
      <c r="A212" s="269">
        <v>202</v>
      </c>
      <c r="B212" s="278" t="s">
        <v>256</v>
      </c>
      <c r="C212" s="279">
        <v>21.45</v>
      </c>
      <c r="D212" s="280">
        <v>21.3</v>
      </c>
      <c r="E212" s="280">
        <v>20.8</v>
      </c>
      <c r="F212" s="280">
        <v>20.149999999999999</v>
      </c>
      <c r="G212" s="280">
        <v>19.649999999999999</v>
      </c>
      <c r="H212" s="280">
        <v>21.950000000000003</v>
      </c>
      <c r="I212" s="280">
        <v>22.450000000000003</v>
      </c>
      <c r="J212" s="280">
        <v>23.100000000000005</v>
      </c>
      <c r="K212" s="278">
        <v>21.8</v>
      </c>
      <c r="L212" s="278">
        <v>20.65</v>
      </c>
      <c r="M212" s="278">
        <v>10.15766</v>
      </c>
    </row>
    <row r="213" spans="1:13">
      <c r="A213" s="269">
        <v>203</v>
      </c>
      <c r="B213" s="278" t="s">
        <v>416</v>
      </c>
      <c r="C213" s="279">
        <v>45.05</v>
      </c>
      <c r="D213" s="280">
        <v>45.566666666666663</v>
      </c>
      <c r="E213" s="280">
        <v>44.233333333333327</v>
      </c>
      <c r="F213" s="280">
        <v>43.416666666666664</v>
      </c>
      <c r="G213" s="280">
        <v>42.083333333333329</v>
      </c>
      <c r="H213" s="280">
        <v>46.383333333333326</v>
      </c>
      <c r="I213" s="280">
        <v>47.716666666666669</v>
      </c>
      <c r="J213" s="280">
        <v>48.533333333333324</v>
      </c>
      <c r="K213" s="278">
        <v>46.9</v>
      </c>
      <c r="L213" s="278">
        <v>44.75</v>
      </c>
      <c r="M213" s="278">
        <v>6.5258099999999999</v>
      </c>
    </row>
    <row r="214" spans="1:13">
      <c r="A214" s="269">
        <v>204</v>
      </c>
      <c r="B214" s="278" t="s">
        <v>118</v>
      </c>
      <c r="C214" s="279">
        <v>119</v>
      </c>
      <c r="D214" s="280">
        <v>117.33333333333333</v>
      </c>
      <c r="E214" s="280">
        <v>114.36666666666666</v>
      </c>
      <c r="F214" s="280">
        <v>109.73333333333333</v>
      </c>
      <c r="G214" s="280">
        <v>106.76666666666667</v>
      </c>
      <c r="H214" s="280">
        <v>121.96666666666665</v>
      </c>
      <c r="I214" s="280">
        <v>124.93333333333332</v>
      </c>
      <c r="J214" s="280">
        <v>129.56666666666666</v>
      </c>
      <c r="K214" s="278">
        <v>120.3</v>
      </c>
      <c r="L214" s="278">
        <v>112.7</v>
      </c>
      <c r="M214" s="278">
        <v>216.14886000000001</v>
      </c>
    </row>
    <row r="215" spans="1:13">
      <c r="A215" s="269">
        <v>205</v>
      </c>
      <c r="B215" s="278" t="s">
        <v>415</v>
      </c>
      <c r="C215" s="279">
        <v>37.549999999999997</v>
      </c>
      <c r="D215" s="280">
        <v>37.716666666666661</v>
      </c>
      <c r="E215" s="280">
        <v>36.633333333333326</v>
      </c>
      <c r="F215" s="280">
        <v>35.716666666666661</v>
      </c>
      <c r="G215" s="280">
        <v>34.633333333333326</v>
      </c>
      <c r="H215" s="280">
        <v>38.633333333333326</v>
      </c>
      <c r="I215" s="280">
        <v>39.716666666666654</v>
      </c>
      <c r="J215" s="280">
        <v>40.633333333333326</v>
      </c>
      <c r="K215" s="278">
        <v>38.799999999999997</v>
      </c>
      <c r="L215" s="278">
        <v>36.799999999999997</v>
      </c>
      <c r="M215" s="278">
        <v>1.1511899999999999</v>
      </c>
    </row>
    <row r="216" spans="1:13">
      <c r="A216" s="269">
        <v>206</v>
      </c>
      <c r="B216" s="278" t="s">
        <v>259</v>
      </c>
      <c r="C216" s="279">
        <v>94.6</v>
      </c>
      <c r="D216" s="280">
        <v>95.899999999999991</v>
      </c>
      <c r="E216" s="280">
        <v>93.299999999999983</v>
      </c>
      <c r="F216" s="280">
        <v>91.999999999999986</v>
      </c>
      <c r="G216" s="280">
        <v>89.399999999999977</v>
      </c>
      <c r="H216" s="280">
        <v>97.199999999999989</v>
      </c>
      <c r="I216" s="280">
        <v>99.799999999999983</v>
      </c>
      <c r="J216" s="280">
        <v>101.1</v>
      </c>
      <c r="K216" s="278">
        <v>98.5</v>
      </c>
      <c r="L216" s="278">
        <v>94.6</v>
      </c>
      <c r="M216" s="278">
        <v>8.0796899999999994</v>
      </c>
    </row>
    <row r="217" spans="1:13">
      <c r="A217" s="269">
        <v>207</v>
      </c>
      <c r="B217" s="278" t="s">
        <v>119</v>
      </c>
      <c r="C217" s="279">
        <v>321.2</v>
      </c>
      <c r="D217" s="280">
        <v>317.86666666666662</v>
      </c>
      <c r="E217" s="280">
        <v>311.33333333333326</v>
      </c>
      <c r="F217" s="280">
        <v>301.46666666666664</v>
      </c>
      <c r="G217" s="280">
        <v>294.93333333333328</v>
      </c>
      <c r="H217" s="280">
        <v>327.73333333333323</v>
      </c>
      <c r="I217" s="280">
        <v>334.26666666666665</v>
      </c>
      <c r="J217" s="280">
        <v>344.13333333333321</v>
      </c>
      <c r="K217" s="278">
        <v>324.39999999999998</v>
      </c>
      <c r="L217" s="278">
        <v>308</v>
      </c>
      <c r="M217" s="278">
        <v>690.72371999999996</v>
      </c>
    </row>
    <row r="218" spans="1:13">
      <c r="A218" s="269">
        <v>208</v>
      </c>
      <c r="B218" s="278" t="s">
        <v>257</v>
      </c>
      <c r="C218" s="279">
        <v>1333.3</v>
      </c>
      <c r="D218" s="280">
        <v>1316.75</v>
      </c>
      <c r="E218" s="280">
        <v>1290.55</v>
      </c>
      <c r="F218" s="280">
        <v>1247.8</v>
      </c>
      <c r="G218" s="280">
        <v>1221.5999999999999</v>
      </c>
      <c r="H218" s="280">
        <v>1359.5</v>
      </c>
      <c r="I218" s="280">
        <v>1385.6999999999998</v>
      </c>
      <c r="J218" s="280">
        <v>1428.45</v>
      </c>
      <c r="K218" s="278">
        <v>1342.95</v>
      </c>
      <c r="L218" s="278">
        <v>1274</v>
      </c>
      <c r="M218" s="278">
        <v>6.8253500000000003</v>
      </c>
    </row>
    <row r="219" spans="1:13">
      <c r="A219" s="269">
        <v>209</v>
      </c>
      <c r="B219" s="278" t="s">
        <v>120</v>
      </c>
      <c r="C219" s="279">
        <v>399.15</v>
      </c>
      <c r="D219" s="280">
        <v>398.54999999999995</v>
      </c>
      <c r="E219" s="280">
        <v>391.64999999999992</v>
      </c>
      <c r="F219" s="280">
        <v>384.15</v>
      </c>
      <c r="G219" s="280">
        <v>377.24999999999994</v>
      </c>
      <c r="H219" s="280">
        <v>406.0499999999999</v>
      </c>
      <c r="I219" s="280">
        <v>412.95</v>
      </c>
      <c r="J219" s="280">
        <v>420.44999999999987</v>
      </c>
      <c r="K219" s="278">
        <v>405.45</v>
      </c>
      <c r="L219" s="278">
        <v>391.05</v>
      </c>
      <c r="M219" s="278">
        <v>19.681260000000002</v>
      </c>
    </row>
    <row r="220" spans="1:13">
      <c r="A220" s="269">
        <v>210</v>
      </c>
      <c r="B220" s="278" t="s">
        <v>404</v>
      </c>
      <c r="C220" s="279">
        <v>2565.1</v>
      </c>
      <c r="D220" s="280">
        <v>2530.5666666666671</v>
      </c>
      <c r="E220" s="280">
        <v>2446.1333333333341</v>
      </c>
      <c r="F220" s="280">
        <v>2327.166666666667</v>
      </c>
      <c r="G220" s="280">
        <v>2242.733333333334</v>
      </c>
      <c r="H220" s="280">
        <v>2649.5333333333342</v>
      </c>
      <c r="I220" s="280">
        <v>2733.9666666666676</v>
      </c>
      <c r="J220" s="280">
        <v>2852.9333333333343</v>
      </c>
      <c r="K220" s="278">
        <v>2615</v>
      </c>
      <c r="L220" s="278">
        <v>2411.6</v>
      </c>
      <c r="M220" s="278">
        <v>9.6799999999999994E-3</v>
      </c>
    </row>
    <row r="221" spans="1:13">
      <c r="A221" s="269">
        <v>211</v>
      </c>
      <c r="B221" s="278" t="s">
        <v>258</v>
      </c>
      <c r="C221" s="279">
        <v>20.149999999999999</v>
      </c>
      <c r="D221" s="280">
        <v>19.966666666666665</v>
      </c>
      <c r="E221" s="280">
        <v>19.583333333333329</v>
      </c>
      <c r="F221" s="280">
        <v>19.016666666666662</v>
      </c>
      <c r="G221" s="280">
        <v>18.633333333333326</v>
      </c>
      <c r="H221" s="280">
        <v>20.533333333333331</v>
      </c>
      <c r="I221" s="280">
        <v>20.916666666666664</v>
      </c>
      <c r="J221" s="280">
        <v>21.483333333333334</v>
      </c>
      <c r="K221" s="278">
        <v>20.350000000000001</v>
      </c>
      <c r="L221" s="278">
        <v>19.399999999999999</v>
      </c>
      <c r="M221" s="278">
        <v>14.756069999999999</v>
      </c>
    </row>
    <row r="222" spans="1:13">
      <c r="A222" s="269">
        <v>212</v>
      </c>
      <c r="B222" s="278" t="s">
        <v>121</v>
      </c>
      <c r="C222" s="279">
        <v>4.95</v>
      </c>
      <c r="D222" s="280">
        <v>4.8166666666666664</v>
      </c>
      <c r="E222" s="280">
        <v>4.6333333333333329</v>
      </c>
      <c r="F222" s="280">
        <v>4.3166666666666664</v>
      </c>
      <c r="G222" s="280">
        <v>4.1333333333333329</v>
      </c>
      <c r="H222" s="280">
        <v>5.1333333333333329</v>
      </c>
      <c r="I222" s="280">
        <v>5.3166666666666664</v>
      </c>
      <c r="J222" s="280">
        <v>5.6333333333333329</v>
      </c>
      <c r="K222" s="278">
        <v>5</v>
      </c>
      <c r="L222" s="278">
        <v>4.5</v>
      </c>
      <c r="M222" s="278">
        <v>5871.65672</v>
      </c>
    </row>
    <row r="223" spans="1:13">
      <c r="A223" s="269">
        <v>213</v>
      </c>
      <c r="B223" s="278" t="s">
        <v>405</v>
      </c>
      <c r="C223" s="279">
        <v>13.9</v>
      </c>
      <c r="D223" s="280">
        <v>13.950000000000001</v>
      </c>
      <c r="E223" s="280">
        <v>13.750000000000002</v>
      </c>
      <c r="F223" s="280">
        <v>13.600000000000001</v>
      </c>
      <c r="G223" s="280">
        <v>13.400000000000002</v>
      </c>
      <c r="H223" s="280">
        <v>14.100000000000001</v>
      </c>
      <c r="I223" s="280">
        <v>14.3</v>
      </c>
      <c r="J223" s="280">
        <v>14.450000000000001</v>
      </c>
      <c r="K223" s="278">
        <v>14.15</v>
      </c>
      <c r="L223" s="278">
        <v>13.8</v>
      </c>
      <c r="M223" s="278">
        <v>46.900709999999997</v>
      </c>
    </row>
    <row r="224" spans="1:13">
      <c r="A224" s="269">
        <v>214</v>
      </c>
      <c r="B224" s="278" t="s">
        <v>122</v>
      </c>
      <c r="C224" s="279">
        <v>20.2</v>
      </c>
      <c r="D224" s="280">
        <v>20.166666666666668</v>
      </c>
      <c r="E224" s="280">
        <v>19.883333333333336</v>
      </c>
      <c r="F224" s="280">
        <v>19.56666666666667</v>
      </c>
      <c r="G224" s="280">
        <v>19.283333333333339</v>
      </c>
      <c r="H224" s="280">
        <v>20.483333333333334</v>
      </c>
      <c r="I224" s="280">
        <v>20.766666666666666</v>
      </c>
      <c r="J224" s="280">
        <v>21.083333333333332</v>
      </c>
      <c r="K224" s="278">
        <v>20.45</v>
      </c>
      <c r="L224" s="278">
        <v>19.850000000000001</v>
      </c>
      <c r="M224" s="278">
        <v>219.08891</v>
      </c>
    </row>
    <row r="225" spans="1:13">
      <c r="A225" s="269">
        <v>215</v>
      </c>
      <c r="B225" s="278" t="s">
        <v>417</v>
      </c>
      <c r="C225" s="279">
        <v>144.5</v>
      </c>
      <c r="D225" s="280">
        <v>144.70000000000002</v>
      </c>
      <c r="E225" s="280">
        <v>141.40000000000003</v>
      </c>
      <c r="F225" s="280">
        <v>138.30000000000001</v>
      </c>
      <c r="G225" s="280">
        <v>135.00000000000003</v>
      </c>
      <c r="H225" s="280">
        <v>147.80000000000004</v>
      </c>
      <c r="I225" s="280">
        <v>151.10000000000005</v>
      </c>
      <c r="J225" s="280">
        <v>154.20000000000005</v>
      </c>
      <c r="K225" s="278">
        <v>148</v>
      </c>
      <c r="L225" s="278">
        <v>141.6</v>
      </c>
      <c r="M225" s="278">
        <v>2.3702000000000001</v>
      </c>
    </row>
    <row r="226" spans="1:13">
      <c r="A226" s="269">
        <v>216</v>
      </c>
      <c r="B226" s="278" t="s">
        <v>406</v>
      </c>
      <c r="C226" s="279">
        <v>369.65</v>
      </c>
      <c r="D226" s="280">
        <v>372.33333333333331</v>
      </c>
      <c r="E226" s="280">
        <v>363.81666666666661</v>
      </c>
      <c r="F226" s="280">
        <v>357.98333333333329</v>
      </c>
      <c r="G226" s="280">
        <v>349.46666666666658</v>
      </c>
      <c r="H226" s="280">
        <v>378.16666666666663</v>
      </c>
      <c r="I226" s="280">
        <v>386.68333333333339</v>
      </c>
      <c r="J226" s="280">
        <v>392.51666666666665</v>
      </c>
      <c r="K226" s="278">
        <v>380.85</v>
      </c>
      <c r="L226" s="278">
        <v>366.5</v>
      </c>
      <c r="M226" s="278">
        <v>0.14796999999999999</v>
      </c>
    </row>
    <row r="227" spans="1:13">
      <c r="A227" s="269">
        <v>217</v>
      </c>
      <c r="B227" s="278" t="s">
        <v>407</v>
      </c>
      <c r="C227" s="279">
        <v>3.85</v>
      </c>
      <c r="D227" s="280">
        <v>3.85</v>
      </c>
      <c r="E227" s="280">
        <v>3.75</v>
      </c>
      <c r="F227" s="280">
        <v>3.65</v>
      </c>
      <c r="G227" s="280">
        <v>3.55</v>
      </c>
      <c r="H227" s="280">
        <v>3.95</v>
      </c>
      <c r="I227" s="280">
        <v>4.0500000000000007</v>
      </c>
      <c r="J227" s="280">
        <v>4.1500000000000004</v>
      </c>
      <c r="K227" s="278">
        <v>3.95</v>
      </c>
      <c r="L227" s="278">
        <v>3.75</v>
      </c>
      <c r="M227" s="278">
        <v>19.1479</v>
      </c>
    </row>
    <row r="228" spans="1:13">
      <c r="A228" s="269">
        <v>218</v>
      </c>
      <c r="B228" s="278" t="s">
        <v>123</v>
      </c>
      <c r="C228" s="279">
        <v>480.95</v>
      </c>
      <c r="D228" s="280">
        <v>484.5</v>
      </c>
      <c r="E228" s="280">
        <v>473.85</v>
      </c>
      <c r="F228" s="280">
        <v>466.75</v>
      </c>
      <c r="G228" s="280">
        <v>456.1</v>
      </c>
      <c r="H228" s="280">
        <v>491.6</v>
      </c>
      <c r="I228" s="280">
        <v>502.25</v>
      </c>
      <c r="J228" s="280">
        <v>509.35</v>
      </c>
      <c r="K228" s="278">
        <v>495.15</v>
      </c>
      <c r="L228" s="278">
        <v>477.4</v>
      </c>
      <c r="M228" s="278">
        <v>29.13411</v>
      </c>
    </row>
    <row r="229" spans="1:13">
      <c r="A229" s="269">
        <v>219</v>
      </c>
      <c r="B229" s="278" t="s">
        <v>408</v>
      </c>
      <c r="C229" s="279">
        <v>65.45</v>
      </c>
      <c r="D229" s="280">
        <v>65.88333333333334</v>
      </c>
      <c r="E229" s="280">
        <v>63.366666666666674</v>
      </c>
      <c r="F229" s="280">
        <v>61.283333333333331</v>
      </c>
      <c r="G229" s="280">
        <v>58.766666666666666</v>
      </c>
      <c r="H229" s="280">
        <v>67.966666666666683</v>
      </c>
      <c r="I229" s="280">
        <v>70.483333333333363</v>
      </c>
      <c r="J229" s="280">
        <v>72.566666666666691</v>
      </c>
      <c r="K229" s="278">
        <v>68.400000000000006</v>
      </c>
      <c r="L229" s="278">
        <v>63.8</v>
      </c>
      <c r="M229" s="278">
        <v>1.13236</v>
      </c>
    </row>
    <row r="230" spans="1:13">
      <c r="A230" s="269">
        <v>220</v>
      </c>
      <c r="B230" s="278" t="s">
        <v>261</v>
      </c>
      <c r="C230" s="279">
        <v>64.900000000000006</v>
      </c>
      <c r="D230" s="280">
        <v>65.283333333333346</v>
      </c>
      <c r="E230" s="280">
        <v>64.116666666666688</v>
      </c>
      <c r="F230" s="280">
        <v>63.333333333333343</v>
      </c>
      <c r="G230" s="280">
        <v>62.166666666666686</v>
      </c>
      <c r="H230" s="280">
        <v>66.066666666666691</v>
      </c>
      <c r="I230" s="280">
        <v>67.233333333333348</v>
      </c>
      <c r="J230" s="280">
        <v>68.016666666666694</v>
      </c>
      <c r="K230" s="278">
        <v>66.45</v>
      </c>
      <c r="L230" s="278">
        <v>64.5</v>
      </c>
      <c r="M230" s="278">
        <v>11.86697</v>
      </c>
    </row>
    <row r="231" spans="1:13">
      <c r="A231" s="269">
        <v>221</v>
      </c>
      <c r="B231" s="278" t="s">
        <v>413</v>
      </c>
      <c r="C231" s="279">
        <v>99.25</v>
      </c>
      <c r="D231" s="280">
        <v>99.116666666666674</v>
      </c>
      <c r="E231" s="280">
        <v>97.333333333333343</v>
      </c>
      <c r="F231" s="280">
        <v>95.416666666666671</v>
      </c>
      <c r="G231" s="280">
        <v>93.63333333333334</v>
      </c>
      <c r="H231" s="280">
        <v>101.03333333333335</v>
      </c>
      <c r="I231" s="280">
        <v>102.81666666666668</v>
      </c>
      <c r="J231" s="280">
        <v>104.73333333333335</v>
      </c>
      <c r="K231" s="278">
        <v>100.9</v>
      </c>
      <c r="L231" s="278">
        <v>97.2</v>
      </c>
      <c r="M231" s="278">
        <v>9.1528600000000004</v>
      </c>
    </row>
    <row r="232" spans="1:13">
      <c r="A232" s="269">
        <v>222</v>
      </c>
      <c r="B232" s="278" t="s">
        <v>1617</v>
      </c>
      <c r="C232" s="279">
        <v>2194.4</v>
      </c>
      <c r="D232" s="280">
        <v>2198.7500000000005</v>
      </c>
      <c r="E232" s="280">
        <v>2122.7000000000007</v>
      </c>
      <c r="F232" s="280">
        <v>2051.0000000000005</v>
      </c>
      <c r="G232" s="280">
        <v>1974.9500000000007</v>
      </c>
      <c r="H232" s="280">
        <v>2270.4500000000007</v>
      </c>
      <c r="I232" s="280">
        <v>2346.5000000000009</v>
      </c>
      <c r="J232" s="280">
        <v>2418.2000000000007</v>
      </c>
      <c r="K232" s="278">
        <v>2274.8000000000002</v>
      </c>
      <c r="L232" s="278">
        <v>2127.0500000000002</v>
      </c>
      <c r="M232" s="278">
        <v>0.47122999999999998</v>
      </c>
    </row>
    <row r="233" spans="1:13">
      <c r="A233" s="269">
        <v>223</v>
      </c>
      <c r="B233" s="278" t="s">
        <v>260</v>
      </c>
      <c r="C233" s="279">
        <v>46.8</v>
      </c>
      <c r="D233" s="280">
        <v>46.233333333333327</v>
      </c>
      <c r="E233" s="280">
        <v>45.166666666666657</v>
      </c>
      <c r="F233" s="280">
        <v>43.533333333333331</v>
      </c>
      <c r="G233" s="280">
        <v>42.466666666666661</v>
      </c>
      <c r="H233" s="280">
        <v>47.866666666666653</v>
      </c>
      <c r="I233" s="280">
        <v>48.93333333333333</v>
      </c>
      <c r="J233" s="280">
        <v>50.566666666666649</v>
      </c>
      <c r="K233" s="278">
        <v>47.3</v>
      </c>
      <c r="L233" s="278">
        <v>44.6</v>
      </c>
      <c r="M233" s="278">
        <v>12.137499999999999</v>
      </c>
    </row>
    <row r="234" spans="1:13">
      <c r="A234" s="269">
        <v>224</v>
      </c>
      <c r="B234" s="278" t="s">
        <v>124</v>
      </c>
      <c r="C234" s="279">
        <v>1008.6</v>
      </c>
      <c r="D234" s="280">
        <v>990.66666666666663</v>
      </c>
      <c r="E234" s="280">
        <v>961.33333333333326</v>
      </c>
      <c r="F234" s="280">
        <v>914.06666666666661</v>
      </c>
      <c r="G234" s="280">
        <v>884.73333333333323</v>
      </c>
      <c r="H234" s="280">
        <v>1037.9333333333334</v>
      </c>
      <c r="I234" s="280">
        <v>1067.2666666666664</v>
      </c>
      <c r="J234" s="280">
        <v>1114.5333333333333</v>
      </c>
      <c r="K234" s="278">
        <v>1020</v>
      </c>
      <c r="L234" s="278">
        <v>943.4</v>
      </c>
      <c r="M234" s="278">
        <v>54.75423</v>
      </c>
    </row>
    <row r="235" spans="1:13">
      <c r="A235" s="269">
        <v>225</v>
      </c>
      <c r="B235" s="278" t="s">
        <v>419</v>
      </c>
      <c r="C235" s="279">
        <v>275.8</v>
      </c>
      <c r="D235" s="280">
        <v>275.98333333333335</v>
      </c>
      <c r="E235" s="280">
        <v>274.26666666666671</v>
      </c>
      <c r="F235" s="280">
        <v>272.73333333333335</v>
      </c>
      <c r="G235" s="280">
        <v>271.01666666666671</v>
      </c>
      <c r="H235" s="280">
        <v>277.51666666666671</v>
      </c>
      <c r="I235" s="280">
        <v>279.23333333333341</v>
      </c>
      <c r="J235" s="280">
        <v>280.76666666666671</v>
      </c>
      <c r="K235" s="278">
        <v>277.7</v>
      </c>
      <c r="L235" s="278">
        <v>274.45</v>
      </c>
      <c r="M235" s="278">
        <v>0.12184</v>
      </c>
    </row>
    <row r="236" spans="1:13">
      <c r="A236" s="269">
        <v>226</v>
      </c>
      <c r="B236" s="278" t="s">
        <v>125</v>
      </c>
      <c r="C236" s="279">
        <v>446.2</v>
      </c>
      <c r="D236" s="280">
        <v>440.40000000000003</v>
      </c>
      <c r="E236" s="280">
        <v>430.80000000000007</v>
      </c>
      <c r="F236" s="280">
        <v>415.40000000000003</v>
      </c>
      <c r="G236" s="280">
        <v>405.80000000000007</v>
      </c>
      <c r="H236" s="280">
        <v>455.80000000000007</v>
      </c>
      <c r="I236" s="280">
        <v>465.40000000000009</v>
      </c>
      <c r="J236" s="280">
        <v>480.80000000000007</v>
      </c>
      <c r="K236" s="278">
        <v>450</v>
      </c>
      <c r="L236" s="278">
        <v>425</v>
      </c>
      <c r="M236" s="278">
        <v>261.26578000000001</v>
      </c>
    </row>
    <row r="237" spans="1:13">
      <c r="A237" s="269">
        <v>227</v>
      </c>
      <c r="B237" s="278" t="s">
        <v>420</v>
      </c>
      <c r="C237" s="279">
        <v>53.9</v>
      </c>
      <c r="D237" s="280">
        <v>53.15</v>
      </c>
      <c r="E237" s="280">
        <v>52.4</v>
      </c>
      <c r="F237" s="280">
        <v>50.9</v>
      </c>
      <c r="G237" s="280">
        <v>50.15</v>
      </c>
      <c r="H237" s="280">
        <v>54.65</v>
      </c>
      <c r="I237" s="280">
        <v>55.4</v>
      </c>
      <c r="J237" s="280">
        <v>56.9</v>
      </c>
      <c r="K237" s="278">
        <v>53.9</v>
      </c>
      <c r="L237" s="278">
        <v>51.65</v>
      </c>
      <c r="M237" s="278">
        <v>18.471419999999998</v>
      </c>
    </row>
    <row r="238" spans="1:13">
      <c r="A238" s="269">
        <v>228</v>
      </c>
      <c r="B238" s="278" t="s">
        <v>126</v>
      </c>
      <c r="C238" s="279">
        <v>189.6</v>
      </c>
      <c r="D238" s="280">
        <v>186.88333333333333</v>
      </c>
      <c r="E238" s="280">
        <v>181.16666666666666</v>
      </c>
      <c r="F238" s="280">
        <v>172.73333333333332</v>
      </c>
      <c r="G238" s="280">
        <v>167.01666666666665</v>
      </c>
      <c r="H238" s="280">
        <v>195.31666666666666</v>
      </c>
      <c r="I238" s="280">
        <v>201.03333333333336</v>
      </c>
      <c r="J238" s="280">
        <v>209.46666666666667</v>
      </c>
      <c r="K238" s="278">
        <v>192.6</v>
      </c>
      <c r="L238" s="278">
        <v>178.45</v>
      </c>
      <c r="M238" s="278">
        <v>139.81599</v>
      </c>
    </row>
    <row r="239" spans="1:13">
      <c r="A239" s="269">
        <v>229</v>
      </c>
      <c r="B239" s="278" t="s">
        <v>127</v>
      </c>
      <c r="C239" s="279">
        <v>687.65</v>
      </c>
      <c r="D239" s="280">
        <v>684.7166666666667</v>
      </c>
      <c r="E239" s="280">
        <v>678.43333333333339</v>
      </c>
      <c r="F239" s="280">
        <v>669.2166666666667</v>
      </c>
      <c r="G239" s="280">
        <v>662.93333333333339</v>
      </c>
      <c r="H239" s="280">
        <v>693.93333333333339</v>
      </c>
      <c r="I239" s="280">
        <v>700.2166666666667</v>
      </c>
      <c r="J239" s="280">
        <v>709.43333333333339</v>
      </c>
      <c r="K239" s="278">
        <v>691</v>
      </c>
      <c r="L239" s="278">
        <v>675.5</v>
      </c>
      <c r="M239" s="278">
        <v>73.560630000000003</v>
      </c>
    </row>
    <row r="240" spans="1:13">
      <c r="A240" s="269">
        <v>230</v>
      </c>
      <c r="B240" s="278" t="s">
        <v>421</v>
      </c>
      <c r="C240" s="279">
        <v>203.4</v>
      </c>
      <c r="D240" s="280">
        <v>203.2166666666667</v>
      </c>
      <c r="E240" s="280">
        <v>200.73333333333341</v>
      </c>
      <c r="F240" s="280">
        <v>198.06666666666672</v>
      </c>
      <c r="G240" s="280">
        <v>195.58333333333343</v>
      </c>
      <c r="H240" s="280">
        <v>205.88333333333338</v>
      </c>
      <c r="I240" s="280">
        <v>208.36666666666667</v>
      </c>
      <c r="J240" s="280">
        <v>211.03333333333336</v>
      </c>
      <c r="K240" s="278">
        <v>205.7</v>
      </c>
      <c r="L240" s="278">
        <v>200.55</v>
      </c>
      <c r="M240" s="278">
        <v>2.6598000000000002</v>
      </c>
    </row>
    <row r="241" spans="1:13">
      <c r="A241" s="269">
        <v>231</v>
      </c>
      <c r="B241" s="278" t="s">
        <v>422</v>
      </c>
      <c r="C241" s="279">
        <v>72.45</v>
      </c>
      <c r="D241" s="280">
        <v>71.216666666666669</v>
      </c>
      <c r="E241" s="280">
        <v>68.38333333333334</v>
      </c>
      <c r="F241" s="280">
        <v>64.316666666666677</v>
      </c>
      <c r="G241" s="280">
        <v>61.483333333333348</v>
      </c>
      <c r="H241" s="280">
        <v>75.283333333333331</v>
      </c>
      <c r="I241" s="280">
        <v>78.116666666666646</v>
      </c>
      <c r="J241" s="280">
        <v>82.183333333333323</v>
      </c>
      <c r="K241" s="278">
        <v>74.05</v>
      </c>
      <c r="L241" s="278">
        <v>67.150000000000006</v>
      </c>
      <c r="M241" s="278">
        <v>1.76023</v>
      </c>
    </row>
    <row r="242" spans="1:13">
      <c r="A242" s="269">
        <v>232</v>
      </c>
      <c r="B242" s="278" t="s">
        <v>418</v>
      </c>
      <c r="C242" s="279">
        <v>7.15</v>
      </c>
      <c r="D242" s="280">
        <v>7.1333333333333337</v>
      </c>
      <c r="E242" s="280">
        <v>7.0666666666666673</v>
      </c>
      <c r="F242" s="280">
        <v>6.9833333333333334</v>
      </c>
      <c r="G242" s="280">
        <v>6.916666666666667</v>
      </c>
      <c r="H242" s="280">
        <v>7.2166666666666677</v>
      </c>
      <c r="I242" s="280">
        <v>7.2833333333333341</v>
      </c>
      <c r="J242" s="280">
        <v>7.366666666666668</v>
      </c>
      <c r="K242" s="278">
        <v>7.2</v>
      </c>
      <c r="L242" s="278">
        <v>7.05</v>
      </c>
      <c r="M242" s="278">
        <v>4.4915900000000004</v>
      </c>
    </row>
    <row r="243" spans="1:13">
      <c r="A243" s="269">
        <v>233</v>
      </c>
      <c r="B243" s="278" t="s">
        <v>128</v>
      </c>
      <c r="C243" s="279">
        <v>74.900000000000006</v>
      </c>
      <c r="D243" s="280">
        <v>75.400000000000006</v>
      </c>
      <c r="E243" s="280">
        <v>74.100000000000009</v>
      </c>
      <c r="F243" s="280">
        <v>73.3</v>
      </c>
      <c r="G243" s="280">
        <v>72</v>
      </c>
      <c r="H243" s="280">
        <v>76.200000000000017</v>
      </c>
      <c r="I243" s="280">
        <v>77.500000000000028</v>
      </c>
      <c r="J243" s="280">
        <v>78.300000000000026</v>
      </c>
      <c r="K243" s="278">
        <v>76.7</v>
      </c>
      <c r="L243" s="278">
        <v>74.599999999999994</v>
      </c>
      <c r="M243" s="278">
        <v>163.02858000000001</v>
      </c>
    </row>
    <row r="244" spans="1:13">
      <c r="A244" s="269">
        <v>234</v>
      </c>
      <c r="B244" s="278" t="s">
        <v>263</v>
      </c>
      <c r="C244" s="279">
        <v>1545.55</v>
      </c>
      <c r="D244" s="280">
        <v>1551.0166666666664</v>
      </c>
      <c r="E244" s="280">
        <v>1532.1333333333328</v>
      </c>
      <c r="F244" s="280">
        <v>1518.7166666666662</v>
      </c>
      <c r="G244" s="280">
        <v>1499.8333333333326</v>
      </c>
      <c r="H244" s="280">
        <v>1564.4333333333329</v>
      </c>
      <c r="I244" s="280">
        <v>1583.3166666666666</v>
      </c>
      <c r="J244" s="280">
        <v>1596.7333333333331</v>
      </c>
      <c r="K244" s="278">
        <v>1569.9</v>
      </c>
      <c r="L244" s="278">
        <v>1537.6</v>
      </c>
      <c r="M244" s="278">
        <v>1.84667</v>
      </c>
    </row>
    <row r="245" spans="1:13">
      <c r="A245" s="269">
        <v>235</v>
      </c>
      <c r="B245" s="278" t="s">
        <v>409</v>
      </c>
      <c r="C245" s="279">
        <v>61.25</v>
      </c>
      <c r="D245" s="280">
        <v>61.300000000000004</v>
      </c>
      <c r="E245" s="280">
        <v>59.95000000000001</v>
      </c>
      <c r="F245" s="280">
        <v>58.650000000000006</v>
      </c>
      <c r="G245" s="280">
        <v>57.300000000000011</v>
      </c>
      <c r="H245" s="280">
        <v>62.600000000000009</v>
      </c>
      <c r="I245" s="280">
        <v>63.95</v>
      </c>
      <c r="J245" s="280">
        <v>65.25</v>
      </c>
      <c r="K245" s="278">
        <v>62.65</v>
      </c>
      <c r="L245" s="278">
        <v>60</v>
      </c>
      <c r="M245" s="278">
        <v>8.6087000000000007</v>
      </c>
    </row>
    <row r="246" spans="1:13">
      <c r="A246" s="269">
        <v>236</v>
      </c>
      <c r="B246" s="278" t="s">
        <v>410</v>
      </c>
      <c r="C246" s="279">
        <v>88.6</v>
      </c>
      <c r="D246" s="280">
        <v>88.083333333333329</v>
      </c>
      <c r="E246" s="280">
        <v>86.216666666666654</v>
      </c>
      <c r="F246" s="280">
        <v>83.833333333333329</v>
      </c>
      <c r="G246" s="280">
        <v>81.966666666666654</v>
      </c>
      <c r="H246" s="280">
        <v>90.466666666666654</v>
      </c>
      <c r="I246" s="280">
        <v>92.333333333333329</v>
      </c>
      <c r="J246" s="280">
        <v>94.716666666666654</v>
      </c>
      <c r="K246" s="278">
        <v>89.95</v>
      </c>
      <c r="L246" s="278">
        <v>85.7</v>
      </c>
      <c r="M246" s="278">
        <v>23.173030000000001</v>
      </c>
    </row>
    <row r="247" spans="1:13">
      <c r="A247" s="269">
        <v>237</v>
      </c>
      <c r="B247" s="278" t="s">
        <v>403</v>
      </c>
      <c r="C247" s="279">
        <v>361.95</v>
      </c>
      <c r="D247" s="280">
        <v>360.81666666666666</v>
      </c>
      <c r="E247" s="280">
        <v>353.63333333333333</v>
      </c>
      <c r="F247" s="280">
        <v>345.31666666666666</v>
      </c>
      <c r="G247" s="280">
        <v>338.13333333333333</v>
      </c>
      <c r="H247" s="280">
        <v>369.13333333333333</v>
      </c>
      <c r="I247" s="280">
        <v>376.31666666666661</v>
      </c>
      <c r="J247" s="280">
        <v>384.63333333333333</v>
      </c>
      <c r="K247" s="278">
        <v>368</v>
      </c>
      <c r="L247" s="278">
        <v>352.5</v>
      </c>
      <c r="M247" s="278">
        <v>3.8980199999999998</v>
      </c>
    </row>
    <row r="248" spans="1:13">
      <c r="A248" s="269">
        <v>238</v>
      </c>
      <c r="B248" s="278" t="s">
        <v>129</v>
      </c>
      <c r="C248" s="279">
        <v>165.05</v>
      </c>
      <c r="D248" s="280">
        <v>162.81666666666669</v>
      </c>
      <c r="E248" s="280">
        <v>159.73333333333338</v>
      </c>
      <c r="F248" s="280">
        <v>154.41666666666669</v>
      </c>
      <c r="G248" s="280">
        <v>151.33333333333337</v>
      </c>
      <c r="H248" s="280">
        <v>168.13333333333338</v>
      </c>
      <c r="I248" s="280">
        <v>171.2166666666667</v>
      </c>
      <c r="J248" s="280">
        <v>176.53333333333339</v>
      </c>
      <c r="K248" s="278">
        <v>165.9</v>
      </c>
      <c r="L248" s="278">
        <v>157.5</v>
      </c>
      <c r="M248" s="278">
        <v>213.87983</v>
      </c>
    </row>
    <row r="249" spans="1:13">
      <c r="A249" s="269">
        <v>239</v>
      </c>
      <c r="B249" s="278" t="s">
        <v>414</v>
      </c>
      <c r="C249" s="279">
        <v>144.80000000000001</v>
      </c>
      <c r="D249" s="280">
        <v>144.48333333333335</v>
      </c>
      <c r="E249" s="280">
        <v>141.9666666666667</v>
      </c>
      <c r="F249" s="280">
        <v>139.13333333333335</v>
      </c>
      <c r="G249" s="280">
        <v>136.6166666666667</v>
      </c>
      <c r="H249" s="280">
        <v>147.31666666666669</v>
      </c>
      <c r="I249" s="280">
        <v>149.83333333333334</v>
      </c>
      <c r="J249" s="280">
        <v>152.66666666666669</v>
      </c>
      <c r="K249" s="278">
        <v>147</v>
      </c>
      <c r="L249" s="278">
        <v>141.65</v>
      </c>
      <c r="M249" s="278">
        <v>0.11372</v>
      </c>
    </row>
    <row r="250" spans="1:13">
      <c r="A250" s="269">
        <v>240</v>
      </c>
      <c r="B250" s="278" t="s">
        <v>411</v>
      </c>
      <c r="C250" s="279">
        <v>34.25</v>
      </c>
      <c r="D250" s="280">
        <v>34.43333333333333</v>
      </c>
      <c r="E250" s="280">
        <v>33.566666666666663</v>
      </c>
      <c r="F250" s="280">
        <v>32.883333333333333</v>
      </c>
      <c r="G250" s="280">
        <v>32.016666666666666</v>
      </c>
      <c r="H250" s="280">
        <v>35.11666666666666</v>
      </c>
      <c r="I250" s="280">
        <v>35.98333333333332</v>
      </c>
      <c r="J250" s="280">
        <v>36.666666666666657</v>
      </c>
      <c r="K250" s="278">
        <v>35.299999999999997</v>
      </c>
      <c r="L250" s="278">
        <v>33.75</v>
      </c>
      <c r="M250" s="278">
        <v>0.73606000000000005</v>
      </c>
    </row>
    <row r="251" spans="1:13">
      <c r="A251" s="269">
        <v>241</v>
      </c>
      <c r="B251" s="278" t="s">
        <v>412</v>
      </c>
      <c r="C251" s="279">
        <v>82.35</v>
      </c>
      <c r="D251" s="280">
        <v>81.36666666666666</v>
      </c>
      <c r="E251" s="280">
        <v>79.633333333333326</v>
      </c>
      <c r="F251" s="280">
        <v>76.916666666666671</v>
      </c>
      <c r="G251" s="280">
        <v>75.183333333333337</v>
      </c>
      <c r="H251" s="280">
        <v>84.083333333333314</v>
      </c>
      <c r="I251" s="280">
        <v>85.816666666666634</v>
      </c>
      <c r="J251" s="280">
        <v>88.533333333333303</v>
      </c>
      <c r="K251" s="278">
        <v>83.1</v>
      </c>
      <c r="L251" s="278">
        <v>78.650000000000006</v>
      </c>
      <c r="M251" s="278">
        <v>5.9953700000000003</v>
      </c>
    </row>
    <row r="252" spans="1:13">
      <c r="A252" s="269">
        <v>242</v>
      </c>
      <c r="B252" s="278" t="s">
        <v>432</v>
      </c>
      <c r="C252" s="279">
        <v>12.15</v>
      </c>
      <c r="D252" s="280">
        <v>12.316666666666668</v>
      </c>
      <c r="E252" s="280">
        <v>11.983333333333336</v>
      </c>
      <c r="F252" s="280">
        <v>11.816666666666668</v>
      </c>
      <c r="G252" s="280">
        <v>11.483333333333336</v>
      </c>
      <c r="H252" s="280">
        <v>12.483333333333336</v>
      </c>
      <c r="I252" s="280">
        <v>12.816666666666668</v>
      </c>
      <c r="J252" s="280">
        <v>12.983333333333336</v>
      </c>
      <c r="K252" s="278">
        <v>12.65</v>
      </c>
      <c r="L252" s="278">
        <v>12.15</v>
      </c>
      <c r="M252" s="278">
        <v>37.493720000000003</v>
      </c>
    </row>
    <row r="253" spans="1:13">
      <c r="A253" s="269">
        <v>243</v>
      </c>
      <c r="B253" s="278" t="s">
        <v>429</v>
      </c>
      <c r="C253" s="279">
        <v>37.299999999999997</v>
      </c>
      <c r="D253" s="280">
        <v>38.166666666666664</v>
      </c>
      <c r="E253" s="280">
        <v>36.133333333333326</v>
      </c>
      <c r="F253" s="280">
        <v>34.966666666666661</v>
      </c>
      <c r="G253" s="280">
        <v>32.933333333333323</v>
      </c>
      <c r="H253" s="280">
        <v>39.333333333333329</v>
      </c>
      <c r="I253" s="280">
        <v>41.366666666666674</v>
      </c>
      <c r="J253" s="280">
        <v>42.533333333333331</v>
      </c>
      <c r="K253" s="278">
        <v>40.200000000000003</v>
      </c>
      <c r="L253" s="278">
        <v>37</v>
      </c>
      <c r="M253" s="278">
        <v>5.6093900000000003</v>
      </c>
    </row>
    <row r="254" spans="1:13">
      <c r="A254" s="269">
        <v>244</v>
      </c>
      <c r="B254" s="278" t="s">
        <v>430</v>
      </c>
      <c r="C254" s="279">
        <v>66.5</v>
      </c>
      <c r="D254" s="280">
        <v>65.516666666666666</v>
      </c>
      <c r="E254" s="280">
        <v>63.533333333333331</v>
      </c>
      <c r="F254" s="280">
        <v>60.566666666666663</v>
      </c>
      <c r="G254" s="280">
        <v>58.583333333333329</v>
      </c>
      <c r="H254" s="280">
        <v>68.483333333333334</v>
      </c>
      <c r="I254" s="280">
        <v>70.466666666666654</v>
      </c>
      <c r="J254" s="280">
        <v>73.433333333333337</v>
      </c>
      <c r="K254" s="278">
        <v>67.5</v>
      </c>
      <c r="L254" s="278">
        <v>62.55</v>
      </c>
      <c r="M254" s="278">
        <v>11.7197</v>
      </c>
    </row>
    <row r="255" spans="1:13">
      <c r="A255" s="269">
        <v>245</v>
      </c>
      <c r="B255" s="278" t="s">
        <v>433</v>
      </c>
      <c r="C255" s="279">
        <v>23.7</v>
      </c>
      <c r="D255" s="280">
        <v>23.95</v>
      </c>
      <c r="E255" s="280">
        <v>23.349999999999998</v>
      </c>
      <c r="F255" s="280">
        <v>23</v>
      </c>
      <c r="G255" s="280">
        <v>22.4</v>
      </c>
      <c r="H255" s="280">
        <v>24.299999999999997</v>
      </c>
      <c r="I255" s="280">
        <v>24.9</v>
      </c>
      <c r="J255" s="280">
        <v>25.249999999999996</v>
      </c>
      <c r="K255" s="278">
        <v>24.55</v>
      </c>
      <c r="L255" s="278">
        <v>23.6</v>
      </c>
      <c r="M255" s="278">
        <v>11.97851</v>
      </c>
    </row>
    <row r="256" spans="1:13">
      <c r="A256" s="269">
        <v>246</v>
      </c>
      <c r="B256" s="278" t="s">
        <v>423</v>
      </c>
      <c r="C256" s="279">
        <v>641.75</v>
      </c>
      <c r="D256" s="280">
        <v>633.55000000000007</v>
      </c>
      <c r="E256" s="280">
        <v>619.45000000000016</v>
      </c>
      <c r="F256" s="280">
        <v>597.15000000000009</v>
      </c>
      <c r="G256" s="280">
        <v>583.05000000000018</v>
      </c>
      <c r="H256" s="280">
        <v>655.85000000000014</v>
      </c>
      <c r="I256" s="280">
        <v>669.95</v>
      </c>
      <c r="J256" s="280">
        <v>692.25000000000011</v>
      </c>
      <c r="K256" s="278">
        <v>647.65</v>
      </c>
      <c r="L256" s="278">
        <v>611.25</v>
      </c>
      <c r="M256" s="278">
        <v>4.4648000000000003</v>
      </c>
    </row>
    <row r="257" spans="1:13">
      <c r="A257" s="269">
        <v>247</v>
      </c>
      <c r="B257" s="278" t="s">
        <v>437</v>
      </c>
      <c r="C257" s="279">
        <v>2221.25</v>
      </c>
      <c r="D257" s="280">
        <v>2232.0833333333335</v>
      </c>
      <c r="E257" s="280">
        <v>2189.166666666667</v>
      </c>
      <c r="F257" s="280">
        <v>2157.0833333333335</v>
      </c>
      <c r="G257" s="280">
        <v>2114.166666666667</v>
      </c>
      <c r="H257" s="280">
        <v>2264.166666666667</v>
      </c>
      <c r="I257" s="280">
        <v>2307.0833333333339</v>
      </c>
      <c r="J257" s="280">
        <v>2339.166666666667</v>
      </c>
      <c r="K257" s="278">
        <v>2275</v>
      </c>
      <c r="L257" s="278">
        <v>2200</v>
      </c>
      <c r="M257" s="278">
        <v>2.4129999999999999E-2</v>
      </c>
    </row>
    <row r="258" spans="1:13">
      <c r="A258" s="269">
        <v>248</v>
      </c>
      <c r="B258" s="278" t="s">
        <v>434</v>
      </c>
      <c r="C258" s="279">
        <v>49.8</v>
      </c>
      <c r="D258" s="280">
        <v>49.666666666666664</v>
      </c>
      <c r="E258" s="280">
        <v>49.033333333333331</v>
      </c>
      <c r="F258" s="280">
        <v>48.266666666666666</v>
      </c>
      <c r="G258" s="280">
        <v>47.633333333333333</v>
      </c>
      <c r="H258" s="280">
        <v>50.43333333333333</v>
      </c>
      <c r="I258" s="280">
        <v>51.06666666666667</v>
      </c>
      <c r="J258" s="280">
        <v>51.833333333333329</v>
      </c>
      <c r="K258" s="278">
        <v>50.3</v>
      </c>
      <c r="L258" s="278">
        <v>48.9</v>
      </c>
      <c r="M258" s="278">
        <v>2.6514500000000001</v>
      </c>
    </row>
    <row r="259" spans="1:13">
      <c r="A259" s="269">
        <v>249</v>
      </c>
      <c r="B259" s="278" t="s">
        <v>130</v>
      </c>
      <c r="C259" s="279">
        <v>89.75</v>
      </c>
      <c r="D259" s="280">
        <v>88.2</v>
      </c>
      <c r="E259" s="280">
        <v>85.800000000000011</v>
      </c>
      <c r="F259" s="280">
        <v>81.850000000000009</v>
      </c>
      <c r="G259" s="280">
        <v>79.450000000000017</v>
      </c>
      <c r="H259" s="280">
        <v>92.15</v>
      </c>
      <c r="I259" s="280">
        <v>94.550000000000011</v>
      </c>
      <c r="J259" s="280">
        <v>98.5</v>
      </c>
      <c r="K259" s="278">
        <v>90.6</v>
      </c>
      <c r="L259" s="278">
        <v>84.25</v>
      </c>
      <c r="M259" s="278">
        <v>169.57848999999999</v>
      </c>
    </row>
    <row r="260" spans="1:13">
      <c r="A260" s="269">
        <v>250</v>
      </c>
      <c r="B260" s="278" t="s">
        <v>431</v>
      </c>
      <c r="C260" s="279">
        <v>8.0500000000000007</v>
      </c>
      <c r="D260" s="280">
        <v>8.0500000000000007</v>
      </c>
      <c r="E260" s="280">
        <v>8.0500000000000007</v>
      </c>
      <c r="F260" s="280">
        <v>8.0500000000000007</v>
      </c>
      <c r="G260" s="280">
        <v>8.0500000000000007</v>
      </c>
      <c r="H260" s="280">
        <v>8.0500000000000007</v>
      </c>
      <c r="I260" s="280">
        <v>8.0500000000000007</v>
      </c>
      <c r="J260" s="280">
        <v>8.0500000000000007</v>
      </c>
      <c r="K260" s="278">
        <v>8.0500000000000007</v>
      </c>
      <c r="L260" s="278">
        <v>8.0500000000000007</v>
      </c>
      <c r="M260" s="278">
        <v>3.5880899999999998</v>
      </c>
    </row>
    <row r="261" spans="1:13">
      <c r="A261" s="269">
        <v>251</v>
      </c>
      <c r="B261" s="278" t="s">
        <v>424</v>
      </c>
      <c r="C261" s="279">
        <v>1055.5999999999999</v>
      </c>
      <c r="D261" s="280">
        <v>1058.75</v>
      </c>
      <c r="E261" s="280">
        <v>1037.5</v>
      </c>
      <c r="F261" s="280">
        <v>1019.4000000000001</v>
      </c>
      <c r="G261" s="280">
        <v>998.15000000000009</v>
      </c>
      <c r="H261" s="280">
        <v>1076.8499999999999</v>
      </c>
      <c r="I261" s="280">
        <v>1098.0999999999999</v>
      </c>
      <c r="J261" s="280">
        <v>1116.1999999999998</v>
      </c>
      <c r="K261" s="278">
        <v>1080</v>
      </c>
      <c r="L261" s="278">
        <v>1040.6500000000001</v>
      </c>
      <c r="M261" s="278">
        <v>0.13766</v>
      </c>
    </row>
    <row r="262" spans="1:13">
      <c r="A262" s="269">
        <v>252</v>
      </c>
      <c r="B262" s="278" t="s">
        <v>425</v>
      </c>
      <c r="C262" s="279">
        <v>190.65</v>
      </c>
      <c r="D262" s="280">
        <v>190.01666666666665</v>
      </c>
      <c r="E262" s="280">
        <v>186.68333333333331</v>
      </c>
      <c r="F262" s="280">
        <v>182.71666666666667</v>
      </c>
      <c r="G262" s="280">
        <v>179.38333333333333</v>
      </c>
      <c r="H262" s="280">
        <v>193.98333333333329</v>
      </c>
      <c r="I262" s="280">
        <v>197.31666666666666</v>
      </c>
      <c r="J262" s="280">
        <v>201.28333333333327</v>
      </c>
      <c r="K262" s="278">
        <v>193.35</v>
      </c>
      <c r="L262" s="278">
        <v>186.05</v>
      </c>
      <c r="M262" s="278">
        <v>0.89908999999999994</v>
      </c>
    </row>
    <row r="263" spans="1:13">
      <c r="A263" s="269">
        <v>253</v>
      </c>
      <c r="B263" s="278" t="s">
        <v>426</v>
      </c>
      <c r="C263" s="279">
        <v>95.85</v>
      </c>
      <c r="D263" s="280">
        <v>95.816666666666677</v>
      </c>
      <c r="E263" s="280">
        <v>94.433333333333351</v>
      </c>
      <c r="F263" s="280">
        <v>93.01666666666668</v>
      </c>
      <c r="G263" s="280">
        <v>91.633333333333354</v>
      </c>
      <c r="H263" s="280">
        <v>97.233333333333348</v>
      </c>
      <c r="I263" s="280">
        <v>98.616666666666674</v>
      </c>
      <c r="J263" s="280">
        <v>100.03333333333335</v>
      </c>
      <c r="K263" s="278">
        <v>97.2</v>
      </c>
      <c r="L263" s="278">
        <v>94.4</v>
      </c>
      <c r="M263" s="278">
        <v>8.2982999999999993</v>
      </c>
    </row>
    <row r="264" spans="1:13">
      <c r="A264" s="269">
        <v>254</v>
      </c>
      <c r="B264" s="278" t="s">
        <v>427</v>
      </c>
      <c r="C264" s="279">
        <v>50.75</v>
      </c>
      <c r="D264" s="280">
        <v>50.65</v>
      </c>
      <c r="E264" s="280">
        <v>49.3</v>
      </c>
      <c r="F264" s="280">
        <v>47.85</v>
      </c>
      <c r="G264" s="280">
        <v>46.5</v>
      </c>
      <c r="H264" s="280">
        <v>52.099999999999994</v>
      </c>
      <c r="I264" s="280">
        <v>53.45</v>
      </c>
      <c r="J264" s="280">
        <v>54.899999999999991</v>
      </c>
      <c r="K264" s="278">
        <v>52</v>
      </c>
      <c r="L264" s="278">
        <v>49.2</v>
      </c>
      <c r="M264" s="278">
        <v>5.9067299999999996</v>
      </c>
    </row>
    <row r="265" spans="1:13">
      <c r="A265" s="269">
        <v>255</v>
      </c>
      <c r="B265" s="278" t="s">
        <v>428</v>
      </c>
      <c r="C265" s="279">
        <v>64.150000000000006</v>
      </c>
      <c r="D265" s="280">
        <v>63.083333333333336</v>
      </c>
      <c r="E265" s="280">
        <v>61.416666666666671</v>
      </c>
      <c r="F265" s="280">
        <v>58.683333333333337</v>
      </c>
      <c r="G265" s="280">
        <v>57.016666666666673</v>
      </c>
      <c r="H265" s="280">
        <v>65.816666666666663</v>
      </c>
      <c r="I265" s="280">
        <v>67.483333333333348</v>
      </c>
      <c r="J265" s="280">
        <v>70.216666666666669</v>
      </c>
      <c r="K265" s="278">
        <v>64.75</v>
      </c>
      <c r="L265" s="278">
        <v>60.35</v>
      </c>
      <c r="M265" s="278">
        <v>9.7321200000000001</v>
      </c>
    </row>
    <row r="266" spans="1:13">
      <c r="A266" s="269">
        <v>256</v>
      </c>
      <c r="B266" s="278" t="s">
        <v>436</v>
      </c>
      <c r="C266" s="279">
        <v>28.3</v>
      </c>
      <c r="D266" s="280">
        <v>28.349999999999998</v>
      </c>
      <c r="E266" s="280">
        <v>27.949999999999996</v>
      </c>
      <c r="F266" s="280">
        <v>27.599999999999998</v>
      </c>
      <c r="G266" s="280">
        <v>27.199999999999996</v>
      </c>
      <c r="H266" s="280">
        <v>28.699999999999996</v>
      </c>
      <c r="I266" s="280">
        <v>29.099999999999994</v>
      </c>
      <c r="J266" s="280">
        <v>29.449999999999996</v>
      </c>
      <c r="K266" s="278">
        <v>28.75</v>
      </c>
      <c r="L266" s="278">
        <v>28</v>
      </c>
      <c r="M266" s="278">
        <v>1.4655499999999999</v>
      </c>
    </row>
    <row r="267" spans="1:13">
      <c r="A267" s="269">
        <v>257</v>
      </c>
      <c r="B267" s="278" t="s">
        <v>435</v>
      </c>
      <c r="C267" s="279">
        <v>41.7</v>
      </c>
      <c r="D267" s="280">
        <v>41.733333333333327</v>
      </c>
      <c r="E267" s="280">
        <v>41.066666666666656</v>
      </c>
      <c r="F267" s="280">
        <v>40.43333333333333</v>
      </c>
      <c r="G267" s="280">
        <v>39.766666666666659</v>
      </c>
      <c r="H267" s="280">
        <v>42.366666666666653</v>
      </c>
      <c r="I267" s="280">
        <v>43.033333333333324</v>
      </c>
      <c r="J267" s="280">
        <v>43.66666666666665</v>
      </c>
      <c r="K267" s="278">
        <v>42.4</v>
      </c>
      <c r="L267" s="278">
        <v>41.1</v>
      </c>
      <c r="M267" s="278">
        <v>0.24107000000000001</v>
      </c>
    </row>
    <row r="268" spans="1:13">
      <c r="A268" s="269">
        <v>258</v>
      </c>
      <c r="B268" s="278" t="s">
        <v>264</v>
      </c>
      <c r="C268" s="279">
        <v>39.85</v>
      </c>
      <c r="D268" s="280">
        <v>39.549999999999997</v>
      </c>
      <c r="E268" s="280">
        <v>39.099999999999994</v>
      </c>
      <c r="F268" s="280">
        <v>38.349999999999994</v>
      </c>
      <c r="G268" s="280">
        <v>37.899999999999991</v>
      </c>
      <c r="H268" s="280">
        <v>40.299999999999997</v>
      </c>
      <c r="I268" s="280">
        <v>40.75</v>
      </c>
      <c r="J268" s="280">
        <v>41.5</v>
      </c>
      <c r="K268" s="278">
        <v>40</v>
      </c>
      <c r="L268" s="278">
        <v>38.799999999999997</v>
      </c>
      <c r="M268" s="278">
        <v>5.6262600000000003</v>
      </c>
    </row>
    <row r="269" spans="1:13">
      <c r="A269" s="269">
        <v>259</v>
      </c>
      <c r="B269" s="278" t="s">
        <v>131</v>
      </c>
      <c r="C269" s="279">
        <v>178.2</v>
      </c>
      <c r="D269" s="280">
        <v>174.94999999999996</v>
      </c>
      <c r="E269" s="280">
        <v>170.29999999999993</v>
      </c>
      <c r="F269" s="280">
        <v>162.39999999999998</v>
      </c>
      <c r="G269" s="280">
        <v>157.74999999999994</v>
      </c>
      <c r="H269" s="280">
        <v>182.84999999999991</v>
      </c>
      <c r="I269" s="280">
        <v>187.49999999999994</v>
      </c>
      <c r="J269" s="280">
        <v>195.39999999999989</v>
      </c>
      <c r="K269" s="278">
        <v>179.6</v>
      </c>
      <c r="L269" s="278">
        <v>167.05</v>
      </c>
      <c r="M269" s="278">
        <v>118.8985</v>
      </c>
    </row>
    <row r="270" spans="1:13">
      <c r="A270" s="269">
        <v>260</v>
      </c>
      <c r="B270" s="278" t="s">
        <v>265</v>
      </c>
      <c r="C270" s="279">
        <v>408.15</v>
      </c>
      <c r="D270" s="280">
        <v>402.34999999999997</v>
      </c>
      <c r="E270" s="280">
        <v>387.79999999999995</v>
      </c>
      <c r="F270" s="280">
        <v>367.45</v>
      </c>
      <c r="G270" s="280">
        <v>352.9</v>
      </c>
      <c r="H270" s="280">
        <v>422.69999999999993</v>
      </c>
      <c r="I270" s="280">
        <v>437.25</v>
      </c>
      <c r="J270" s="280">
        <v>457.59999999999991</v>
      </c>
      <c r="K270" s="278">
        <v>416.9</v>
      </c>
      <c r="L270" s="278">
        <v>382</v>
      </c>
      <c r="M270" s="278">
        <v>3.3072599999999999</v>
      </c>
    </row>
    <row r="271" spans="1:13">
      <c r="A271" s="269">
        <v>261</v>
      </c>
      <c r="B271" s="278" t="s">
        <v>132</v>
      </c>
      <c r="C271" s="279">
        <v>1593.4</v>
      </c>
      <c r="D271" s="280">
        <v>1580.3666666666668</v>
      </c>
      <c r="E271" s="280">
        <v>1554.0333333333335</v>
      </c>
      <c r="F271" s="280">
        <v>1514.6666666666667</v>
      </c>
      <c r="G271" s="280">
        <v>1488.3333333333335</v>
      </c>
      <c r="H271" s="280">
        <v>1619.7333333333336</v>
      </c>
      <c r="I271" s="280">
        <v>1646.0666666666666</v>
      </c>
      <c r="J271" s="280">
        <v>1685.4333333333336</v>
      </c>
      <c r="K271" s="278">
        <v>1606.7</v>
      </c>
      <c r="L271" s="278">
        <v>1541</v>
      </c>
      <c r="M271" s="278">
        <v>8.6710100000000008</v>
      </c>
    </row>
    <row r="272" spans="1:13">
      <c r="A272" s="269">
        <v>262</v>
      </c>
      <c r="B272" s="278" t="s">
        <v>133</v>
      </c>
      <c r="C272" s="279">
        <v>347.95</v>
      </c>
      <c r="D272" s="280">
        <v>345.43333333333339</v>
      </c>
      <c r="E272" s="280">
        <v>339.11666666666679</v>
      </c>
      <c r="F272" s="280">
        <v>330.28333333333342</v>
      </c>
      <c r="G272" s="280">
        <v>323.96666666666681</v>
      </c>
      <c r="H272" s="280">
        <v>354.26666666666677</v>
      </c>
      <c r="I272" s="280">
        <v>360.58333333333337</v>
      </c>
      <c r="J272" s="280">
        <v>369.41666666666674</v>
      </c>
      <c r="K272" s="278">
        <v>351.75</v>
      </c>
      <c r="L272" s="278">
        <v>336.6</v>
      </c>
      <c r="M272" s="278">
        <v>31.741810000000001</v>
      </c>
    </row>
    <row r="273" spans="1:13">
      <c r="A273" s="269">
        <v>263</v>
      </c>
      <c r="B273" s="278" t="s">
        <v>438</v>
      </c>
      <c r="C273" s="279">
        <v>103.7</v>
      </c>
      <c r="D273" s="280">
        <v>103.5</v>
      </c>
      <c r="E273" s="280">
        <v>102.25</v>
      </c>
      <c r="F273" s="280">
        <v>100.8</v>
      </c>
      <c r="G273" s="280">
        <v>99.55</v>
      </c>
      <c r="H273" s="280">
        <v>104.95</v>
      </c>
      <c r="I273" s="280">
        <v>106.2</v>
      </c>
      <c r="J273" s="280">
        <v>107.65</v>
      </c>
      <c r="K273" s="278">
        <v>104.75</v>
      </c>
      <c r="L273" s="278">
        <v>102.05</v>
      </c>
      <c r="M273" s="278">
        <v>1.8853200000000001</v>
      </c>
    </row>
    <row r="274" spans="1:13">
      <c r="A274" s="269">
        <v>264</v>
      </c>
      <c r="B274" s="278" t="s">
        <v>444</v>
      </c>
      <c r="C274" s="279">
        <v>325.10000000000002</v>
      </c>
      <c r="D274" s="280">
        <v>326.56666666666666</v>
      </c>
      <c r="E274" s="280">
        <v>320.63333333333333</v>
      </c>
      <c r="F274" s="280">
        <v>316.16666666666669</v>
      </c>
      <c r="G274" s="280">
        <v>310.23333333333335</v>
      </c>
      <c r="H274" s="280">
        <v>331.0333333333333</v>
      </c>
      <c r="I274" s="280">
        <v>336.96666666666658</v>
      </c>
      <c r="J274" s="280">
        <v>341.43333333333328</v>
      </c>
      <c r="K274" s="278">
        <v>332.5</v>
      </c>
      <c r="L274" s="278">
        <v>322.10000000000002</v>
      </c>
      <c r="M274" s="278">
        <v>2.5817899999999998</v>
      </c>
    </row>
    <row r="275" spans="1:13">
      <c r="A275" s="269">
        <v>265</v>
      </c>
      <c r="B275" s="278" t="s">
        <v>445</v>
      </c>
      <c r="C275" s="279">
        <v>194.6</v>
      </c>
      <c r="D275" s="280">
        <v>195.25</v>
      </c>
      <c r="E275" s="280">
        <v>190.6</v>
      </c>
      <c r="F275" s="280">
        <v>186.6</v>
      </c>
      <c r="G275" s="280">
        <v>181.95</v>
      </c>
      <c r="H275" s="280">
        <v>199.25</v>
      </c>
      <c r="I275" s="280">
        <v>203.89999999999998</v>
      </c>
      <c r="J275" s="280">
        <v>207.9</v>
      </c>
      <c r="K275" s="278">
        <v>199.9</v>
      </c>
      <c r="L275" s="278">
        <v>191.25</v>
      </c>
      <c r="M275" s="278">
        <v>2.3840699999999999</v>
      </c>
    </row>
    <row r="276" spans="1:13">
      <c r="A276" s="269">
        <v>266</v>
      </c>
      <c r="B276" s="278" t="s">
        <v>446</v>
      </c>
      <c r="C276" s="279">
        <v>360.35</v>
      </c>
      <c r="D276" s="280">
        <v>359.11666666666662</v>
      </c>
      <c r="E276" s="280">
        <v>352.23333333333323</v>
      </c>
      <c r="F276" s="280">
        <v>344.11666666666662</v>
      </c>
      <c r="G276" s="280">
        <v>337.23333333333323</v>
      </c>
      <c r="H276" s="280">
        <v>367.23333333333323</v>
      </c>
      <c r="I276" s="280">
        <v>374.11666666666656</v>
      </c>
      <c r="J276" s="280">
        <v>382.23333333333323</v>
      </c>
      <c r="K276" s="278">
        <v>366</v>
      </c>
      <c r="L276" s="278">
        <v>351</v>
      </c>
      <c r="M276" s="278">
        <v>1.913</v>
      </c>
    </row>
    <row r="277" spans="1:13">
      <c r="A277" s="269">
        <v>267</v>
      </c>
      <c r="B277" s="278" t="s">
        <v>448</v>
      </c>
      <c r="C277" s="279">
        <v>25</v>
      </c>
      <c r="D277" s="280">
        <v>24.95</v>
      </c>
      <c r="E277" s="280">
        <v>24.45</v>
      </c>
      <c r="F277" s="280">
        <v>23.9</v>
      </c>
      <c r="G277" s="280">
        <v>23.4</v>
      </c>
      <c r="H277" s="280">
        <v>25.5</v>
      </c>
      <c r="I277" s="280">
        <v>26</v>
      </c>
      <c r="J277" s="280">
        <v>26.55</v>
      </c>
      <c r="K277" s="278">
        <v>25.45</v>
      </c>
      <c r="L277" s="278">
        <v>24.4</v>
      </c>
      <c r="M277" s="278">
        <v>6.5542299999999996</v>
      </c>
    </row>
    <row r="278" spans="1:13">
      <c r="A278" s="269">
        <v>268</v>
      </c>
      <c r="B278" s="278" t="s">
        <v>450</v>
      </c>
      <c r="C278" s="279">
        <v>195.25</v>
      </c>
      <c r="D278" s="280">
        <v>194.63333333333333</v>
      </c>
      <c r="E278" s="280">
        <v>190.61666666666665</v>
      </c>
      <c r="F278" s="280">
        <v>185.98333333333332</v>
      </c>
      <c r="G278" s="280">
        <v>181.96666666666664</v>
      </c>
      <c r="H278" s="280">
        <v>199.26666666666665</v>
      </c>
      <c r="I278" s="280">
        <v>203.2833333333333</v>
      </c>
      <c r="J278" s="280">
        <v>207.91666666666666</v>
      </c>
      <c r="K278" s="278">
        <v>198.65</v>
      </c>
      <c r="L278" s="278">
        <v>190</v>
      </c>
      <c r="M278" s="278">
        <v>2.1060099999999999</v>
      </c>
    </row>
    <row r="279" spans="1:13">
      <c r="A279" s="269">
        <v>269</v>
      </c>
      <c r="B279" s="278" t="s">
        <v>440</v>
      </c>
      <c r="C279" s="279">
        <v>254</v>
      </c>
      <c r="D279" s="280">
        <v>255</v>
      </c>
      <c r="E279" s="280">
        <v>248</v>
      </c>
      <c r="F279" s="280">
        <v>242</v>
      </c>
      <c r="G279" s="280">
        <v>235</v>
      </c>
      <c r="H279" s="280">
        <v>261</v>
      </c>
      <c r="I279" s="280">
        <v>268</v>
      </c>
      <c r="J279" s="280">
        <v>274</v>
      </c>
      <c r="K279" s="278">
        <v>262</v>
      </c>
      <c r="L279" s="278">
        <v>249</v>
      </c>
      <c r="M279" s="278">
        <v>1.1455900000000001</v>
      </c>
    </row>
    <row r="280" spans="1:13">
      <c r="A280" s="269">
        <v>270</v>
      </c>
      <c r="B280" s="278" t="s">
        <v>1781</v>
      </c>
      <c r="C280" s="279">
        <v>717.55</v>
      </c>
      <c r="D280" s="280">
        <v>714.9666666666667</v>
      </c>
      <c r="E280" s="280">
        <v>699.93333333333339</v>
      </c>
      <c r="F280" s="280">
        <v>682.31666666666672</v>
      </c>
      <c r="G280" s="280">
        <v>667.28333333333342</v>
      </c>
      <c r="H280" s="280">
        <v>732.58333333333337</v>
      </c>
      <c r="I280" s="280">
        <v>747.61666666666667</v>
      </c>
      <c r="J280" s="280">
        <v>765.23333333333335</v>
      </c>
      <c r="K280" s="278">
        <v>730</v>
      </c>
      <c r="L280" s="278">
        <v>697.35</v>
      </c>
      <c r="M280" s="278">
        <v>1.09E-2</v>
      </c>
    </row>
    <row r="281" spans="1:13">
      <c r="A281" s="269">
        <v>271</v>
      </c>
      <c r="B281" s="278" t="s">
        <v>451</v>
      </c>
      <c r="C281" s="279">
        <v>106.15</v>
      </c>
      <c r="D281" s="280">
        <v>108</v>
      </c>
      <c r="E281" s="280">
        <v>103.15</v>
      </c>
      <c r="F281" s="280">
        <v>100.15</v>
      </c>
      <c r="G281" s="280">
        <v>95.300000000000011</v>
      </c>
      <c r="H281" s="280">
        <v>111</v>
      </c>
      <c r="I281" s="280">
        <v>115.85</v>
      </c>
      <c r="J281" s="280">
        <v>118.85</v>
      </c>
      <c r="K281" s="278">
        <v>112.85</v>
      </c>
      <c r="L281" s="278">
        <v>105</v>
      </c>
      <c r="M281" s="278">
        <v>8.0890000000000004E-2</v>
      </c>
    </row>
    <row r="282" spans="1:13">
      <c r="A282" s="269">
        <v>272</v>
      </c>
      <c r="B282" s="278" t="s">
        <v>441</v>
      </c>
      <c r="C282" s="279">
        <v>184.45</v>
      </c>
      <c r="D282" s="280">
        <v>184.11666666666665</v>
      </c>
      <c r="E282" s="280">
        <v>180.6333333333333</v>
      </c>
      <c r="F282" s="280">
        <v>176.81666666666666</v>
      </c>
      <c r="G282" s="280">
        <v>173.33333333333331</v>
      </c>
      <c r="H282" s="280">
        <v>187.93333333333328</v>
      </c>
      <c r="I282" s="280">
        <v>191.41666666666663</v>
      </c>
      <c r="J282" s="280">
        <v>195.23333333333326</v>
      </c>
      <c r="K282" s="278">
        <v>187.6</v>
      </c>
      <c r="L282" s="278">
        <v>180.3</v>
      </c>
      <c r="M282" s="278">
        <v>1.23658</v>
      </c>
    </row>
    <row r="283" spans="1:13">
      <c r="A283" s="269">
        <v>273</v>
      </c>
      <c r="B283" s="278" t="s">
        <v>452</v>
      </c>
      <c r="C283" s="279">
        <v>153.19999999999999</v>
      </c>
      <c r="D283" s="280">
        <v>153.66666666666666</v>
      </c>
      <c r="E283" s="280">
        <v>151.5333333333333</v>
      </c>
      <c r="F283" s="280">
        <v>149.86666666666665</v>
      </c>
      <c r="G283" s="280">
        <v>147.73333333333329</v>
      </c>
      <c r="H283" s="280">
        <v>155.33333333333331</v>
      </c>
      <c r="I283" s="280">
        <v>157.4666666666667</v>
      </c>
      <c r="J283" s="280">
        <v>159.13333333333333</v>
      </c>
      <c r="K283" s="278">
        <v>155.80000000000001</v>
      </c>
      <c r="L283" s="278">
        <v>152</v>
      </c>
      <c r="M283" s="278">
        <v>0.18629999999999999</v>
      </c>
    </row>
    <row r="284" spans="1:13">
      <c r="A284" s="269">
        <v>274</v>
      </c>
      <c r="B284" s="278" t="s">
        <v>134</v>
      </c>
      <c r="C284" s="279">
        <v>1157.2</v>
      </c>
      <c r="D284" s="280">
        <v>1157.3999999999999</v>
      </c>
      <c r="E284" s="280">
        <v>1136.7999999999997</v>
      </c>
      <c r="F284" s="280">
        <v>1116.3999999999999</v>
      </c>
      <c r="G284" s="280">
        <v>1095.7999999999997</v>
      </c>
      <c r="H284" s="280">
        <v>1177.7999999999997</v>
      </c>
      <c r="I284" s="280">
        <v>1198.3999999999996</v>
      </c>
      <c r="J284" s="280">
        <v>1218.7999999999997</v>
      </c>
      <c r="K284" s="278">
        <v>1178</v>
      </c>
      <c r="L284" s="278">
        <v>1137</v>
      </c>
      <c r="M284" s="278">
        <v>102.68550999999999</v>
      </c>
    </row>
    <row r="285" spans="1:13">
      <c r="A285" s="269">
        <v>275</v>
      </c>
      <c r="B285" s="278" t="s">
        <v>442</v>
      </c>
      <c r="C285" s="279">
        <v>50.15</v>
      </c>
      <c r="D285" s="280">
        <v>49.733333333333327</v>
      </c>
      <c r="E285" s="280">
        <v>48.466666666666654</v>
      </c>
      <c r="F285" s="280">
        <v>46.783333333333324</v>
      </c>
      <c r="G285" s="280">
        <v>45.516666666666652</v>
      </c>
      <c r="H285" s="280">
        <v>51.416666666666657</v>
      </c>
      <c r="I285" s="280">
        <v>52.683333333333323</v>
      </c>
      <c r="J285" s="280">
        <v>54.36666666666666</v>
      </c>
      <c r="K285" s="278">
        <v>51</v>
      </c>
      <c r="L285" s="278">
        <v>48.05</v>
      </c>
      <c r="M285" s="278">
        <v>2.0244900000000001</v>
      </c>
    </row>
    <row r="286" spans="1:13">
      <c r="A286" s="269">
        <v>276</v>
      </c>
      <c r="B286" s="278" t="s">
        <v>439</v>
      </c>
      <c r="C286" s="279">
        <v>426.7</v>
      </c>
      <c r="D286" s="280">
        <v>421.58333333333331</v>
      </c>
      <c r="E286" s="280">
        <v>414.16666666666663</v>
      </c>
      <c r="F286" s="280">
        <v>401.63333333333333</v>
      </c>
      <c r="G286" s="280">
        <v>394.21666666666664</v>
      </c>
      <c r="H286" s="280">
        <v>434.11666666666662</v>
      </c>
      <c r="I286" s="280">
        <v>441.53333333333325</v>
      </c>
      <c r="J286" s="280">
        <v>454.06666666666661</v>
      </c>
      <c r="K286" s="278">
        <v>429</v>
      </c>
      <c r="L286" s="278">
        <v>409.05</v>
      </c>
      <c r="M286" s="278">
        <v>2.7629999999999998E-2</v>
      </c>
    </row>
    <row r="287" spans="1:13">
      <c r="A287" s="269">
        <v>277</v>
      </c>
      <c r="B287" s="278" t="s">
        <v>443</v>
      </c>
      <c r="C287" s="279">
        <v>183.05</v>
      </c>
      <c r="D287" s="280">
        <v>182.93333333333337</v>
      </c>
      <c r="E287" s="280">
        <v>179.96666666666673</v>
      </c>
      <c r="F287" s="280">
        <v>176.88333333333335</v>
      </c>
      <c r="G287" s="280">
        <v>173.91666666666671</v>
      </c>
      <c r="H287" s="280">
        <v>186.01666666666674</v>
      </c>
      <c r="I287" s="280">
        <v>188.98333333333338</v>
      </c>
      <c r="J287" s="280">
        <v>192.06666666666675</v>
      </c>
      <c r="K287" s="278">
        <v>185.9</v>
      </c>
      <c r="L287" s="278">
        <v>179.85</v>
      </c>
      <c r="M287" s="278">
        <v>0.79754999999999998</v>
      </c>
    </row>
    <row r="288" spans="1:13">
      <c r="A288" s="269">
        <v>278</v>
      </c>
      <c r="B288" s="278" t="s">
        <v>449</v>
      </c>
      <c r="C288" s="279">
        <v>360.35</v>
      </c>
      <c r="D288" s="280">
        <v>362.0333333333333</v>
      </c>
      <c r="E288" s="280">
        <v>354.31666666666661</v>
      </c>
      <c r="F288" s="280">
        <v>348.2833333333333</v>
      </c>
      <c r="G288" s="280">
        <v>340.56666666666661</v>
      </c>
      <c r="H288" s="280">
        <v>368.06666666666661</v>
      </c>
      <c r="I288" s="280">
        <v>375.7833333333333</v>
      </c>
      <c r="J288" s="280">
        <v>381.81666666666661</v>
      </c>
      <c r="K288" s="278">
        <v>369.75</v>
      </c>
      <c r="L288" s="278">
        <v>356</v>
      </c>
      <c r="M288" s="278">
        <v>0.91964000000000001</v>
      </c>
    </row>
    <row r="289" spans="1:13">
      <c r="A289" s="269">
        <v>279</v>
      </c>
      <c r="B289" s="278" t="s">
        <v>447</v>
      </c>
      <c r="C289" s="279">
        <v>37.4</v>
      </c>
      <c r="D289" s="280">
        <v>37.366666666666667</v>
      </c>
      <c r="E289" s="280">
        <v>36.533333333333331</v>
      </c>
      <c r="F289" s="280">
        <v>35.666666666666664</v>
      </c>
      <c r="G289" s="280">
        <v>34.833333333333329</v>
      </c>
      <c r="H289" s="280">
        <v>38.233333333333334</v>
      </c>
      <c r="I289" s="280">
        <v>39.066666666666663</v>
      </c>
      <c r="J289" s="280">
        <v>39.933333333333337</v>
      </c>
      <c r="K289" s="278">
        <v>38.200000000000003</v>
      </c>
      <c r="L289" s="278">
        <v>36.5</v>
      </c>
      <c r="M289" s="278">
        <v>25.06043</v>
      </c>
    </row>
    <row r="290" spans="1:13">
      <c r="A290" s="269">
        <v>280</v>
      </c>
      <c r="B290" s="278" t="s">
        <v>135</v>
      </c>
      <c r="C290" s="279">
        <v>57.25</v>
      </c>
      <c r="D290" s="280">
        <v>56.466666666666669</v>
      </c>
      <c r="E290" s="280">
        <v>54.783333333333339</v>
      </c>
      <c r="F290" s="280">
        <v>52.31666666666667</v>
      </c>
      <c r="G290" s="280">
        <v>50.63333333333334</v>
      </c>
      <c r="H290" s="280">
        <v>58.933333333333337</v>
      </c>
      <c r="I290" s="280">
        <v>60.616666666666674</v>
      </c>
      <c r="J290" s="280">
        <v>63.083333333333336</v>
      </c>
      <c r="K290" s="278">
        <v>58.15</v>
      </c>
      <c r="L290" s="278">
        <v>54</v>
      </c>
      <c r="M290" s="278">
        <v>181.53466</v>
      </c>
    </row>
    <row r="291" spans="1:13">
      <c r="A291" s="269">
        <v>281</v>
      </c>
      <c r="B291" s="278" t="s">
        <v>454</v>
      </c>
      <c r="C291" s="279">
        <v>13.3</v>
      </c>
      <c r="D291" s="280">
        <v>13.266666666666666</v>
      </c>
      <c r="E291" s="280">
        <v>13.033333333333331</v>
      </c>
      <c r="F291" s="280">
        <v>12.766666666666666</v>
      </c>
      <c r="G291" s="280">
        <v>12.533333333333331</v>
      </c>
      <c r="H291" s="280">
        <v>13.533333333333331</v>
      </c>
      <c r="I291" s="280">
        <v>13.766666666666666</v>
      </c>
      <c r="J291" s="280">
        <v>14.033333333333331</v>
      </c>
      <c r="K291" s="278">
        <v>13.5</v>
      </c>
      <c r="L291" s="278">
        <v>13</v>
      </c>
      <c r="M291" s="278">
        <v>3.0461</v>
      </c>
    </row>
    <row r="292" spans="1:13">
      <c r="A292" s="269">
        <v>282</v>
      </c>
      <c r="B292" s="278" t="s">
        <v>359</v>
      </c>
      <c r="C292" s="279">
        <v>1589.85</v>
      </c>
      <c r="D292" s="280">
        <v>1573.4666666666665</v>
      </c>
      <c r="E292" s="280">
        <v>1551.9333333333329</v>
      </c>
      <c r="F292" s="280">
        <v>1514.0166666666664</v>
      </c>
      <c r="G292" s="280">
        <v>1492.4833333333329</v>
      </c>
      <c r="H292" s="280">
        <v>1611.383333333333</v>
      </c>
      <c r="I292" s="280">
        <v>1632.9166666666663</v>
      </c>
      <c r="J292" s="280">
        <v>1670.833333333333</v>
      </c>
      <c r="K292" s="278">
        <v>1595</v>
      </c>
      <c r="L292" s="278">
        <v>1535.55</v>
      </c>
      <c r="M292" s="278">
        <v>0.61228000000000005</v>
      </c>
    </row>
    <row r="293" spans="1:13">
      <c r="A293" s="269">
        <v>283</v>
      </c>
      <c r="B293" s="278" t="s">
        <v>455</v>
      </c>
      <c r="C293" s="279">
        <v>443.5</v>
      </c>
      <c r="D293" s="280">
        <v>438.06666666666666</v>
      </c>
      <c r="E293" s="280">
        <v>428.73333333333335</v>
      </c>
      <c r="F293" s="280">
        <v>413.9666666666667</v>
      </c>
      <c r="G293" s="280">
        <v>404.63333333333338</v>
      </c>
      <c r="H293" s="280">
        <v>452.83333333333331</v>
      </c>
      <c r="I293" s="280">
        <v>462.16666666666669</v>
      </c>
      <c r="J293" s="280">
        <v>476.93333333333328</v>
      </c>
      <c r="K293" s="278">
        <v>447.4</v>
      </c>
      <c r="L293" s="278">
        <v>423.3</v>
      </c>
      <c r="M293" s="278">
        <v>24.886340000000001</v>
      </c>
    </row>
    <row r="294" spans="1:13">
      <c r="A294" s="269">
        <v>284</v>
      </c>
      <c r="B294" s="278" t="s">
        <v>453</v>
      </c>
      <c r="C294" s="279">
        <v>2505.1</v>
      </c>
      <c r="D294" s="280">
        <v>2491.5</v>
      </c>
      <c r="E294" s="280">
        <v>2464.15</v>
      </c>
      <c r="F294" s="280">
        <v>2423.2000000000003</v>
      </c>
      <c r="G294" s="280">
        <v>2395.8500000000004</v>
      </c>
      <c r="H294" s="280">
        <v>2532.4499999999998</v>
      </c>
      <c r="I294" s="280">
        <v>2559.8000000000002</v>
      </c>
      <c r="J294" s="280">
        <v>2600.7499999999995</v>
      </c>
      <c r="K294" s="278">
        <v>2518.85</v>
      </c>
      <c r="L294" s="278">
        <v>2450.5500000000002</v>
      </c>
      <c r="M294" s="278">
        <v>2.1360000000000001E-2</v>
      </c>
    </row>
    <row r="295" spans="1:13">
      <c r="A295" s="269">
        <v>285</v>
      </c>
      <c r="B295" s="278" t="s">
        <v>456</v>
      </c>
      <c r="C295" s="279">
        <v>16.600000000000001</v>
      </c>
      <c r="D295" s="280">
        <v>16.566666666666666</v>
      </c>
      <c r="E295" s="280">
        <v>16.233333333333334</v>
      </c>
      <c r="F295" s="280">
        <v>15.866666666666667</v>
      </c>
      <c r="G295" s="280">
        <v>15.533333333333335</v>
      </c>
      <c r="H295" s="280">
        <v>16.933333333333334</v>
      </c>
      <c r="I295" s="280">
        <v>17.266666666666669</v>
      </c>
      <c r="J295" s="280">
        <v>17.633333333333333</v>
      </c>
      <c r="K295" s="278">
        <v>16.899999999999999</v>
      </c>
      <c r="L295" s="278">
        <v>16.2</v>
      </c>
      <c r="M295" s="278">
        <v>8.0365599999999997</v>
      </c>
    </row>
    <row r="296" spans="1:13">
      <c r="A296" s="269">
        <v>286</v>
      </c>
      <c r="B296" s="278" t="s">
        <v>136</v>
      </c>
      <c r="C296" s="279">
        <v>264</v>
      </c>
      <c r="D296" s="280">
        <v>264.61666666666667</v>
      </c>
      <c r="E296" s="280">
        <v>258.38333333333333</v>
      </c>
      <c r="F296" s="280">
        <v>252.76666666666665</v>
      </c>
      <c r="G296" s="280">
        <v>246.5333333333333</v>
      </c>
      <c r="H296" s="280">
        <v>270.23333333333335</v>
      </c>
      <c r="I296" s="280">
        <v>276.4666666666667</v>
      </c>
      <c r="J296" s="280">
        <v>282.08333333333337</v>
      </c>
      <c r="K296" s="278">
        <v>270.85000000000002</v>
      </c>
      <c r="L296" s="278">
        <v>259</v>
      </c>
      <c r="M296" s="278">
        <v>46.068260000000002</v>
      </c>
    </row>
    <row r="297" spans="1:13">
      <c r="A297" s="269">
        <v>287</v>
      </c>
      <c r="B297" s="278" t="s">
        <v>457</v>
      </c>
      <c r="C297" s="279">
        <v>513.9</v>
      </c>
      <c r="D297" s="280">
        <v>515.19999999999993</v>
      </c>
      <c r="E297" s="280">
        <v>506.69999999999982</v>
      </c>
      <c r="F297" s="280">
        <v>499.49999999999989</v>
      </c>
      <c r="G297" s="280">
        <v>490.99999999999977</v>
      </c>
      <c r="H297" s="280">
        <v>522.39999999999986</v>
      </c>
      <c r="I297" s="280">
        <v>530.90000000000009</v>
      </c>
      <c r="J297" s="280">
        <v>538.09999999999991</v>
      </c>
      <c r="K297" s="278">
        <v>523.70000000000005</v>
      </c>
      <c r="L297" s="278">
        <v>508</v>
      </c>
      <c r="M297" s="278">
        <v>0.16134000000000001</v>
      </c>
    </row>
    <row r="298" spans="1:13">
      <c r="A298" s="269">
        <v>288</v>
      </c>
      <c r="B298" s="278" t="s">
        <v>137</v>
      </c>
      <c r="C298" s="279">
        <v>814.8</v>
      </c>
      <c r="D298" s="280">
        <v>812.68333333333339</v>
      </c>
      <c r="E298" s="280">
        <v>806.11666666666679</v>
      </c>
      <c r="F298" s="280">
        <v>797.43333333333339</v>
      </c>
      <c r="G298" s="280">
        <v>790.86666666666679</v>
      </c>
      <c r="H298" s="280">
        <v>821.36666666666679</v>
      </c>
      <c r="I298" s="280">
        <v>827.93333333333339</v>
      </c>
      <c r="J298" s="280">
        <v>836.61666666666679</v>
      </c>
      <c r="K298" s="278">
        <v>819.25</v>
      </c>
      <c r="L298" s="278">
        <v>804</v>
      </c>
      <c r="M298" s="278">
        <v>30.243860000000002</v>
      </c>
    </row>
    <row r="299" spans="1:13">
      <c r="A299" s="269">
        <v>289</v>
      </c>
      <c r="B299" s="278" t="s">
        <v>267</v>
      </c>
      <c r="C299" s="279">
        <v>1648.35</v>
      </c>
      <c r="D299" s="280">
        <v>1631.3833333333332</v>
      </c>
      <c r="E299" s="280">
        <v>1607.7666666666664</v>
      </c>
      <c r="F299" s="280">
        <v>1567.1833333333332</v>
      </c>
      <c r="G299" s="280">
        <v>1543.5666666666664</v>
      </c>
      <c r="H299" s="280">
        <v>1671.9666666666665</v>
      </c>
      <c r="I299" s="280">
        <v>1695.5833333333333</v>
      </c>
      <c r="J299" s="280">
        <v>1736.1666666666665</v>
      </c>
      <c r="K299" s="278">
        <v>1655</v>
      </c>
      <c r="L299" s="278">
        <v>1590.8</v>
      </c>
      <c r="M299" s="278">
        <v>0.82164000000000004</v>
      </c>
    </row>
    <row r="300" spans="1:13">
      <c r="A300" s="269">
        <v>290</v>
      </c>
      <c r="B300" s="278" t="s">
        <v>266</v>
      </c>
      <c r="C300" s="279">
        <v>1128.8499999999999</v>
      </c>
      <c r="D300" s="280">
        <v>1144.2833333333333</v>
      </c>
      <c r="E300" s="280">
        <v>1109.5666666666666</v>
      </c>
      <c r="F300" s="280">
        <v>1090.2833333333333</v>
      </c>
      <c r="G300" s="280">
        <v>1055.5666666666666</v>
      </c>
      <c r="H300" s="280">
        <v>1163.5666666666666</v>
      </c>
      <c r="I300" s="280">
        <v>1198.2833333333333</v>
      </c>
      <c r="J300" s="280">
        <v>1217.5666666666666</v>
      </c>
      <c r="K300" s="278">
        <v>1179</v>
      </c>
      <c r="L300" s="278">
        <v>1125</v>
      </c>
      <c r="M300" s="278">
        <v>1.52864</v>
      </c>
    </row>
    <row r="301" spans="1:13">
      <c r="A301" s="269">
        <v>291</v>
      </c>
      <c r="B301" s="278" t="s">
        <v>138</v>
      </c>
      <c r="C301" s="279">
        <v>851.85</v>
      </c>
      <c r="D301" s="280">
        <v>852.48333333333323</v>
      </c>
      <c r="E301" s="280">
        <v>844.36666666666645</v>
      </c>
      <c r="F301" s="280">
        <v>836.88333333333321</v>
      </c>
      <c r="G301" s="280">
        <v>828.76666666666642</v>
      </c>
      <c r="H301" s="280">
        <v>859.96666666666647</v>
      </c>
      <c r="I301" s="280">
        <v>868.08333333333326</v>
      </c>
      <c r="J301" s="280">
        <v>875.56666666666649</v>
      </c>
      <c r="K301" s="278">
        <v>860.6</v>
      </c>
      <c r="L301" s="278">
        <v>845</v>
      </c>
      <c r="M301" s="278">
        <v>20.019469999999998</v>
      </c>
    </row>
    <row r="302" spans="1:13">
      <c r="A302" s="269">
        <v>292</v>
      </c>
      <c r="B302" s="278" t="s">
        <v>458</v>
      </c>
      <c r="C302" s="279">
        <v>877.05</v>
      </c>
      <c r="D302" s="280">
        <v>881.23333333333323</v>
      </c>
      <c r="E302" s="280">
        <v>866.81666666666649</v>
      </c>
      <c r="F302" s="280">
        <v>856.58333333333326</v>
      </c>
      <c r="G302" s="280">
        <v>842.16666666666652</v>
      </c>
      <c r="H302" s="280">
        <v>891.46666666666647</v>
      </c>
      <c r="I302" s="280">
        <v>905.88333333333321</v>
      </c>
      <c r="J302" s="280">
        <v>916.11666666666645</v>
      </c>
      <c r="K302" s="278">
        <v>895.65</v>
      </c>
      <c r="L302" s="278">
        <v>871</v>
      </c>
      <c r="M302" s="278">
        <v>0.51114999999999999</v>
      </c>
    </row>
    <row r="303" spans="1:13">
      <c r="A303" s="269">
        <v>293</v>
      </c>
      <c r="B303" s="278" t="s">
        <v>139</v>
      </c>
      <c r="C303" s="279">
        <v>393.05</v>
      </c>
      <c r="D303" s="280">
        <v>389.48333333333335</v>
      </c>
      <c r="E303" s="280">
        <v>383.76666666666671</v>
      </c>
      <c r="F303" s="280">
        <v>374.48333333333335</v>
      </c>
      <c r="G303" s="280">
        <v>368.76666666666671</v>
      </c>
      <c r="H303" s="280">
        <v>398.76666666666671</v>
      </c>
      <c r="I303" s="280">
        <v>404.48333333333341</v>
      </c>
      <c r="J303" s="280">
        <v>413.76666666666671</v>
      </c>
      <c r="K303" s="278">
        <v>395.2</v>
      </c>
      <c r="L303" s="278">
        <v>380.2</v>
      </c>
      <c r="M303" s="278">
        <v>46.868560000000002</v>
      </c>
    </row>
    <row r="304" spans="1:13">
      <c r="A304" s="269">
        <v>294</v>
      </c>
      <c r="B304" s="278" t="s">
        <v>140</v>
      </c>
      <c r="C304" s="279">
        <v>162.55000000000001</v>
      </c>
      <c r="D304" s="280">
        <v>160.23333333333335</v>
      </c>
      <c r="E304" s="280">
        <v>156.4666666666667</v>
      </c>
      <c r="F304" s="280">
        <v>150.38333333333335</v>
      </c>
      <c r="G304" s="280">
        <v>146.6166666666667</v>
      </c>
      <c r="H304" s="280">
        <v>166.31666666666669</v>
      </c>
      <c r="I304" s="280">
        <v>170.08333333333334</v>
      </c>
      <c r="J304" s="280">
        <v>176.16666666666669</v>
      </c>
      <c r="K304" s="278">
        <v>164</v>
      </c>
      <c r="L304" s="278">
        <v>154.15</v>
      </c>
      <c r="M304" s="278">
        <v>92.602530000000002</v>
      </c>
    </row>
    <row r="305" spans="1:13">
      <c r="A305" s="269">
        <v>295</v>
      </c>
      <c r="B305" s="278" t="s">
        <v>462</v>
      </c>
      <c r="C305" s="279">
        <v>14.1</v>
      </c>
      <c r="D305" s="280">
        <v>14.466666666666667</v>
      </c>
      <c r="E305" s="280">
        <v>13.733333333333334</v>
      </c>
      <c r="F305" s="280">
        <v>13.366666666666667</v>
      </c>
      <c r="G305" s="280">
        <v>12.633333333333335</v>
      </c>
      <c r="H305" s="280">
        <v>14.833333333333334</v>
      </c>
      <c r="I305" s="280">
        <v>15.566666666666665</v>
      </c>
      <c r="J305" s="280">
        <v>15.933333333333334</v>
      </c>
      <c r="K305" s="278">
        <v>15.2</v>
      </c>
      <c r="L305" s="278">
        <v>14.1</v>
      </c>
      <c r="M305" s="278">
        <v>9.7698400000000003</v>
      </c>
    </row>
    <row r="306" spans="1:13">
      <c r="A306" s="269">
        <v>296</v>
      </c>
      <c r="B306" s="278" t="s">
        <v>320</v>
      </c>
      <c r="C306" s="279">
        <v>8.8000000000000007</v>
      </c>
      <c r="D306" s="280">
        <v>8.7666666666666657</v>
      </c>
      <c r="E306" s="280">
        <v>8.6833333333333318</v>
      </c>
      <c r="F306" s="280">
        <v>8.5666666666666664</v>
      </c>
      <c r="G306" s="280">
        <v>8.4833333333333325</v>
      </c>
      <c r="H306" s="280">
        <v>8.8833333333333311</v>
      </c>
      <c r="I306" s="280">
        <v>8.9666666666666668</v>
      </c>
      <c r="J306" s="280">
        <v>9.0833333333333304</v>
      </c>
      <c r="K306" s="278">
        <v>8.85</v>
      </c>
      <c r="L306" s="278">
        <v>8.65</v>
      </c>
      <c r="M306" s="278">
        <v>2.7383999999999999</v>
      </c>
    </row>
    <row r="307" spans="1:13">
      <c r="A307" s="269">
        <v>297</v>
      </c>
      <c r="B307" s="278" t="s">
        <v>465</v>
      </c>
      <c r="C307" s="279">
        <v>93.1</v>
      </c>
      <c r="D307" s="280">
        <v>94.733333333333334</v>
      </c>
      <c r="E307" s="280">
        <v>91.466666666666669</v>
      </c>
      <c r="F307" s="280">
        <v>89.833333333333329</v>
      </c>
      <c r="G307" s="280">
        <v>86.566666666666663</v>
      </c>
      <c r="H307" s="280">
        <v>96.366666666666674</v>
      </c>
      <c r="I307" s="280">
        <v>99.633333333333354</v>
      </c>
      <c r="J307" s="280">
        <v>101.26666666666668</v>
      </c>
      <c r="K307" s="278">
        <v>98</v>
      </c>
      <c r="L307" s="278">
        <v>93.1</v>
      </c>
      <c r="M307" s="278">
        <v>0.36001</v>
      </c>
    </row>
    <row r="308" spans="1:13">
      <c r="A308" s="269">
        <v>298</v>
      </c>
      <c r="B308" s="278" t="s">
        <v>467</v>
      </c>
      <c r="C308" s="279">
        <v>256</v>
      </c>
      <c r="D308" s="280">
        <v>254.66666666666666</v>
      </c>
      <c r="E308" s="280">
        <v>249.33333333333331</v>
      </c>
      <c r="F308" s="280">
        <v>242.66666666666666</v>
      </c>
      <c r="G308" s="280">
        <v>237.33333333333331</v>
      </c>
      <c r="H308" s="280">
        <v>261.33333333333331</v>
      </c>
      <c r="I308" s="280">
        <v>266.66666666666663</v>
      </c>
      <c r="J308" s="280">
        <v>273.33333333333331</v>
      </c>
      <c r="K308" s="278">
        <v>260</v>
      </c>
      <c r="L308" s="278">
        <v>248</v>
      </c>
      <c r="M308" s="278">
        <v>0.43378</v>
      </c>
    </row>
    <row r="309" spans="1:13">
      <c r="A309" s="269">
        <v>299</v>
      </c>
      <c r="B309" s="278" t="s">
        <v>463</v>
      </c>
      <c r="C309" s="279">
        <v>1988.35</v>
      </c>
      <c r="D309" s="280">
        <v>1988.55</v>
      </c>
      <c r="E309" s="280">
        <v>1969.8</v>
      </c>
      <c r="F309" s="280">
        <v>1951.25</v>
      </c>
      <c r="G309" s="280">
        <v>1932.5</v>
      </c>
      <c r="H309" s="280">
        <v>2007.1</v>
      </c>
      <c r="I309" s="280">
        <v>2025.85</v>
      </c>
      <c r="J309" s="280">
        <v>2044.3999999999999</v>
      </c>
      <c r="K309" s="278">
        <v>2007.3</v>
      </c>
      <c r="L309" s="278">
        <v>1970</v>
      </c>
      <c r="M309" s="278">
        <v>4.462E-2</v>
      </c>
    </row>
    <row r="310" spans="1:13">
      <c r="A310" s="269">
        <v>300</v>
      </c>
      <c r="B310" s="278" t="s">
        <v>464</v>
      </c>
      <c r="C310" s="279">
        <v>195.6</v>
      </c>
      <c r="D310" s="280">
        <v>196.15</v>
      </c>
      <c r="E310" s="280">
        <v>193.5</v>
      </c>
      <c r="F310" s="280">
        <v>191.4</v>
      </c>
      <c r="G310" s="280">
        <v>188.75</v>
      </c>
      <c r="H310" s="280">
        <v>198.25</v>
      </c>
      <c r="I310" s="280">
        <v>200.90000000000003</v>
      </c>
      <c r="J310" s="280">
        <v>203</v>
      </c>
      <c r="K310" s="278">
        <v>198.8</v>
      </c>
      <c r="L310" s="278">
        <v>194.05</v>
      </c>
      <c r="M310" s="278">
        <v>0.43092000000000003</v>
      </c>
    </row>
    <row r="311" spans="1:13">
      <c r="A311" s="269">
        <v>301</v>
      </c>
      <c r="B311" s="278" t="s">
        <v>141</v>
      </c>
      <c r="C311" s="279">
        <v>117.55</v>
      </c>
      <c r="D311" s="280">
        <v>115.85000000000001</v>
      </c>
      <c r="E311" s="280">
        <v>112.95000000000002</v>
      </c>
      <c r="F311" s="280">
        <v>108.35000000000001</v>
      </c>
      <c r="G311" s="280">
        <v>105.45000000000002</v>
      </c>
      <c r="H311" s="280">
        <v>120.45000000000002</v>
      </c>
      <c r="I311" s="280">
        <v>123.35000000000002</v>
      </c>
      <c r="J311" s="280">
        <v>127.95000000000002</v>
      </c>
      <c r="K311" s="278">
        <v>118.75</v>
      </c>
      <c r="L311" s="278">
        <v>111.25</v>
      </c>
      <c r="M311" s="278">
        <v>97.81362</v>
      </c>
    </row>
    <row r="312" spans="1:13">
      <c r="A312" s="269">
        <v>302</v>
      </c>
      <c r="B312" s="278" t="s">
        <v>142</v>
      </c>
      <c r="C312" s="279">
        <v>299.25</v>
      </c>
      <c r="D312" s="280">
        <v>300.26666666666665</v>
      </c>
      <c r="E312" s="280">
        <v>296.5333333333333</v>
      </c>
      <c r="F312" s="280">
        <v>293.81666666666666</v>
      </c>
      <c r="G312" s="280">
        <v>290.08333333333331</v>
      </c>
      <c r="H312" s="280">
        <v>302.98333333333329</v>
      </c>
      <c r="I312" s="280">
        <v>306.71666666666664</v>
      </c>
      <c r="J312" s="280">
        <v>309.43333333333328</v>
      </c>
      <c r="K312" s="278">
        <v>304</v>
      </c>
      <c r="L312" s="278">
        <v>297.55</v>
      </c>
      <c r="M312" s="278">
        <v>19.77948</v>
      </c>
    </row>
    <row r="313" spans="1:13">
      <c r="A313" s="269">
        <v>303</v>
      </c>
      <c r="B313" s="278" t="s">
        <v>143</v>
      </c>
      <c r="C313" s="279">
        <v>4951.3</v>
      </c>
      <c r="D313" s="280">
        <v>4875.45</v>
      </c>
      <c r="E313" s="280">
        <v>4765.8999999999996</v>
      </c>
      <c r="F313" s="280">
        <v>4580.5</v>
      </c>
      <c r="G313" s="280">
        <v>4470.95</v>
      </c>
      <c r="H313" s="280">
        <v>5060.8499999999995</v>
      </c>
      <c r="I313" s="280">
        <v>5170.4000000000005</v>
      </c>
      <c r="J313" s="280">
        <v>5355.7999999999993</v>
      </c>
      <c r="K313" s="278">
        <v>4985</v>
      </c>
      <c r="L313" s="278">
        <v>4690.05</v>
      </c>
      <c r="M313" s="278">
        <v>31.247720000000001</v>
      </c>
    </row>
    <row r="314" spans="1:13">
      <c r="A314" s="269">
        <v>304</v>
      </c>
      <c r="B314" s="278" t="s">
        <v>459</v>
      </c>
      <c r="C314" s="279">
        <v>562.95000000000005</v>
      </c>
      <c r="D314" s="280">
        <v>558.05000000000007</v>
      </c>
      <c r="E314" s="280">
        <v>537.10000000000014</v>
      </c>
      <c r="F314" s="280">
        <v>511.25000000000011</v>
      </c>
      <c r="G314" s="280">
        <v>490.30000000000018</v>
      </c>
      <c r="H314" s="280">
        <v>583.90000000000009</v>
      </c>
      <c r="I314" s="280">
        <v>604.85000000000014</v>
      </c>
      <c r="J314" s="280">
        <v>630.70000000000005</v>
      </c>
      <c r="K314" s="278">
        <v>579</v>
      </c>
      <c r="L314" s="278">
        <v>532.20000000000005</v>
      </c>
      <c r="M314" s="278">
        <v>9.2850000000000002E-2</v>
      </c>
    </row>
    <row r="315" spans="1:13">
      <c r="A315" s="269">
        <v>305</v>
      </c>
      <c r="B315" s="278" t="s">
        <v>144</v>
      </c>
      <c r="C315" s="279">
        <v>505.5</v>
      </c>
      <c r="D315" s="280">
        <v>500.5333333333333</v>
      </c>
      <c r="E315" s="280">
        <v>492.66666666666663</v>
      </c>
      <c r="F315" s="280">
        <v>479.83333333333331</v>
      </c>
      <c r="G315" s="280">
        <v>471.96666666666664</v>
      </c>
      <c r="H315" s="280">
        <v>513.36666666666656</v>
      </c>
      <c r="I315" s="280">
        <v>521.23333333333335</v>
      </c>
      <c r="J315" s="280">
        <v>534.06666666666661</v>
      </c>
      <c r="K315" s="278">
        <v>508.4</v>
      </c>
      <c r="L315" s="278">
        <v>487.7</v>
      </c>
      <c r="M315" s="278">
        <v>31.29346</v>
      </c>
    </row>
    <row r="316" spans="1:13">
      <c r="A316" s="269">
        <v>306</v>
      </c>
      <c r="B316" s="278" t="s">
        <v>473</v>
      </c>
      <c r="C316" s="279">
        <v>1110.55</v>
      </c>
      <c r="D316" s="280">
        <v>1112.2666666666667</v>
      </c>
      <c r="E316" s="280">
        <v>1099.1333333333332</v>
      </c>
      <c r="F316" s="280">
        <v>1087.7166666666665</v>
      </c>
      <c r="G316" s="280">
        <v>1074.583333333333</v>
      </c>
      <c r="H316" s="280">
        <v>1123.6833333333334</v>
      </c>
      <c r="I316" s="280">
        <v>1136.8166666666671</v>
      </c>
      <c r="J316" s="280">
        <v>1148.2333333333336</v>
      </c>
      <c r="K316" s="278">
        <v>1125.4000000000001</v>
      </c>
      <c r="L316" s="278">
        <v>1100.8499999999999</v>
      </c>
      <c r="M316" s="278">
        <v>1.13635</v>
      </c>
    </row>
    <row r="317" spans="1:13">
      <c r="A317" s="269">
        <v>307</v>
      </c>
      <c r="B317" s="278" t="s">
        <v>469</v>
      </c>
      <c r="C317" s="279">
        <v>1226.2</v>
      </c>
      <c r="D317" s="280">
        <v>1218.7666666666667</v>
      </c>
      <c r="E317" s="280">
        <v>1208.5333333333333</v>
      </c>
      <c r="F317" s="280">
        <v>1190.8666666666666</v>
      </c>
      <c r="G317" s="280">
        <v>1180.6333333333332</v>
      </c>
      <c r="H317" s="280">
        <v>1236.4333333333334</v>
      </c>
      <c r="I317" s="280">
        <v>1246.6666666666665</v>
      </c>
      <c r="J317" s="280">
        <v>1264.3333333333335</v>
      </c>
      <c r="K317" s="278">
        <v>1229</v>
      </c>
      <c r="L317" s="278">
        <v>1201.0999999999999</v>
      </c>
      <c r="M317" s="278">
        <v>0.58889000000000002</v>
      </c>
    </row>
    <row r="318" spans="1:13">
      <c r="A318" s="269">
        <v>308</v>
      </c>
      <c r="B318" s="278" t="s">
        <v>145</v>
      </c>
      <c r="C318" s="279">
        <v>446.9</v>
      </c>
      <c r="D318" s="280">
        <v>447.15000000000003</v>
      </c>
      <c r="E318" s="280">
        <v>440.75000000000006</v>
      </c>
      <c r="F318" s="280">
        <v>434.6</v>
      </c>
      <c r="G318" s="280">
        <v>428.20000000000005</v>
      </c>
      <c r="H318" s="280">
        <v>453.30000000000007</v>
      </c>
      <c r="I318" s="280">
        <v>459.70000000000005</v>
      </c>
      <c r="J318" s="280">
        <v>465.85000000000008</v>
      </c>
      <c r="K318" s="278">
        <v>453.55</v>
      </c>
      <c r="L318" s="278">
        <v>441</v>
      </c>
      <c r="M318" s="278">
        <v>13.76291</v>
      </c>
    </row>
    <row r="319" spans="1:13">
      <c r="A319" s="269">
        <v>309</v>
      </c>
      <c r="B319" s="278" t="s">
        <v>146</v>
      </c>
      <c r="C319" s="279">
        <v>906.6</v>
      </c>
      <c r="D319" s="280">
        <v>899.80000000000007</v>
      </c>
      <c r="E319" s="280">
        <v>884.45000000000016</v>
      </c>
      <c r="F319" s="280">
        <v>862.30000000000007</v>
      </c>
      <c r="G319" s="280">
        <v>846.95000000000016</v>
      </c>
      <c r="H319" s="280">
        <v>921.95000000000016</v>
      </c>
      <c r="I319" s="280">
        <v>937.30000000000007</v>
      </c>
      <c r="J319" s="280">
        <v>959.45000000000016</v>
      </c>
      <c r="K319" s="278">
        <v>915.15</v>
      </c>
      <c r="L319" s="278">
        <v>877.65</v>
      </c>
      <c r="M319" s="278">
        <v>4.2109800000000002</v>
      </c>
    </row>
    <row r="320" spans="1:13">
      <c r="A320" s="269">
        <v>310</v>
      </c>
      <c r="B320" s="278" t="s">
        <v>466</v>
      </c>
      <c r="C320" s="279">
        <v>148.6</v>
      </c>
      <c r="D320" s="280">
        <v>149</v>
      </c>
      <c r="E320" s="280">
        <v>140</v>
      </c>
      <c r="F320" s="280">
        <v>131.4</v>
      </c>
      <c r="G320" s="280">
        <v>122.4</v>
      </c>
      <c r="H320" s="280">
        <v>157.6</v>
      </c>
      <c r="I320" s="280">
        <v>166.6</v>
      </c>
      <c r="J320" s="280">
        <v>175.2</v>
      </c>
      <c r="K320" s="278">
        <v>158</v>
      </c>
      <c r="L320" s="278">
        <v>140.4</v>
      </c>
      <c r="M320" s="278">
        <v>4.1585200000000002</v>
      </c>
    </row>
    <row r="321" spans="1:13">
      <c r="A321" s="269">
        <v>311</v>
      </c>
      <c r="B321" s="278" t="s">
        <v>1977</v>
      </c>
      <c r="C321" s="279">
        <v>200</v>
      </c>
      <c r="D321" s="280">
        <v>199.26666666666665</v>
      </c>
      <c r="E321" s="280">
        <v>196.73333333333329</v>
      </c>
      <c r="F321" s="280">
        <v>193.46666666666664</v>
      </c>
      <c r="G321" s="280">
        <v>190.93333333333328</v>
      </c>
      <c r="H321" s="280">
        <v>202.5333333333333</v>
      </c>
      <c r="I321" s="280">
        <v>205.06666666666666</v>
      </c>
      <c r="J321" s="280">
        <v>208.33333333333331</v>
      </c>
      <c r="K321" s="278">
        <v>201.8</v>
      </c>
      <c r="L321" s="278">
        <v>196</v>
      </c>
      <c r="M321" s="278">
        <v>3.2888799999999998</v>
      </c>
    </row>
    <row r="322" spans="1:13">
      <c r="A322" s="269">
        <v>312</v>
      </c>
      <c r="B322" s="278" t="s">
        <v>470</v>
      </c>
      <c r="C322" s="279">
        <v>55.85</v>
      </c>
      <c r="D322" s="280">
        <v>56.183333333333337</v>
      </c>
      <c r="E322" s="280">
        <v>54.366666666666674</v>
      </c>
      <c r="F322" s="280">
        <v>52.88333333333334</v>
      </c>
      <c r="G322" s="280">
        <v>51.066666666666677</v>
      </c>
      <c r="H322" s="280">
        <v>57.666666666666671</v>
      </c>
      <c r="I322" s="280">
        <v>59.483333333333334</v>
      </c>
      <c r="J322" s="280">
        <v>60.966666666666669</v>
      </c>
      <c r="K322" s="278">
        <v>58</v>
      </c>
      <c r="L322" s="278">
        <v>54.7</v>
      </c>
      <c r="M322" s="278">
        <v>4.4229000000000003</v>
      </c>
    </row>
    <row r="323" spans="1:13">
      <c r="A323" s="269">
        <v>313</v>
      </c>
      <c r="B323" s="278" t="s">
        <v>471</v>
      </c>
      <c r="C323" s="279">
        <v>244</v>
      </c>
      <c r="D323" s="280">
        <v>243.41666666666666</v>
      </c>
      <c r="E323" s="280">
        <v>239.08333333333331</v>
      </c>
      <c r="F323" s="280">
        <v>234.16666666666666</v>
      </c>
      <c r="G323" s="280">
        <v>229.83333333333331</v>
      </c>
      <c r="H323" s="280">
        <v>248.33333333333331</v>
      </c>
      <c r="I323" s="280">
        <v>252.66666666666663</v>
      </c>
      <c r="J323" s="280">
        <v>257.58333333333331</v>
      </c>
      <c r="K323" s="278">
        <v>247.75</v>
      </c>
      <c r="L323" s="278">
        <v>238.5</v>
      </c>
      <c r="M323" s="278">
        <v>2.3990999999999998</v>
      </c>
    </row>
    <row r="324" spans="1:13">
      <c r="A324" s="269">
        <v>314</v>
      </c>
      <c r="B324" s="278" t="s">
        <v>147</v>
      </c>
      <c r="C324" s="279">
        <v>887.4</v>
      </c>
      <c r="D324" s="280">
        <v>886.05000000000007</v>
      </c>
      <c r="E324" s="280">
        <v>869.10000000000014</v>
      </c>
      <c r="F324" s="280">
        <v>850.80000000000007</v>
      </c>
      <c r="G324" s="280">
        <v>833.85000000000014</v>
      </c>
      <c r="H324" s="280">
        <v>904.35000000000014</v>
      </c>
      <c r="I324" s="280">
        <v>921.30000000000018</v>
      </c>
      <c r="J324" s="280">
        <v>939.60000000000014</v>
      </c>
      <c r="K324" s="278">
        <v>903</v>
      </c>
      <c r="L324" s="278">
        <v>867.75</v>
      </c>
      <c r="M324" s="278">
        <v>6.1123500000000002</v>
      </c>
    </row>
    <row r="325" spans="1:13">
      <c r="A325" s="269">
        <v>315</v>
      </c>
      <c r="B325" s="278" t="s">
        <v>460</v>
      </c>
      <c r="C325" s="279">
        <v>13.4</v>
      </c>
      <c r="D325" s="280">
        <v>13.5</v>
      </c>
      <c r="E325" s="280">
        <v>13.1</v>
      </c>
      <c r="F325" s="280">
        <v>12.799999999999999</v>
      </c>
      <c r="G325" s="280">
        <v>12.399999999999999</v>
      </c>
      <c r="H325" s="280">
        <v>13.8</v>
      </c>
      <c r="I325" s="280">
        <v>14.2</v>
      </c>
      <c r="J325" s="280">
        <v>14.500000000000002</v>
      </c>
      <c r="K325" s="278">
        <v>13.9</v>
      </c>
      <c r="L325" s="278">
        <v>13.2</v>
      </c>
      <c r="M325" s="278">
        <v>3.8736199999999998</v>
      </c>
    </row>
    <row r="326" spans="1:13">
      <c r="A326" s="269">
        <v>316</v>
      </c>
      <c r="B326" s="278" t="s">
        <v>461</v>
      </c>
      <c r="C326" s="279">
        <v>121.65</v>
      </c>
      <c r="D326" s="280">
        <v>122.5</v>
      </c>
      <c r="E326" s="280">
        <v>120.35</v>
      </c>
      <c r="F326" s="280">
        <v>119.05</v>
      </c>
      <c r="G326" s="280">
        <v>116.89999999999999</v>
      </c>
      <c r="H326" s="280">
        <v>123.8</v>
      </c>
      <c r="I326" s="280">
        <v>125.95</v>
      </c>
      <c r="J326" s="280">
        <v>127.25</v>
      </c>
      <c r="K326" s="278">
        <v>124.65</v>
      </c>
      <c r="L326" s="278">
        <v>121.2</v>
      </c>
      <c r="M326" s="278">
        <v>2.7199300000000002</v>
      </c>
    </row>
    <row r="327" spans="1:13">
      <c r="A327" s="269">
        <v>317</v>
      </c>
      <c r="B327" s="278" t="s">
        <v>148</v>
      </c>
      <c r="C327" s="279">
        <v>82.05</v>
      </c>
      <c r="D327" s="280">
        <v>80.883333333333326</v>
      </c>
      <c r="E327" s="280">
        <v>78.866666666666646</v>
      </c>
      <c r="F327" s="280">
        <v>75.683333333333323</v>
      </c>
      <c r="G327" s="280">
        <v>73.666666666666643</v>
      </c>
      <c r="H327" s="280">
        <v>84.066666666666649</v>
      </c>
      <c r="I327" s="280">
        <v>86.083333333333329</v>
      </c>
      <c r="J327" s="280">
        <v>89.266666666666652</v>
      </c>
      <c r="K327" s="278">
        <v>82.9</v>
      </c>
      <c r="L327" s="278">
        <v>77.7</v>
      </c>
      <c r="M327" s="278">
        <v>268.06988000000001</v>
      </c>
    </row>
    <row r="328" spans="1:13">
      <c r="A328" s="269">
        <v>318</v>
      </c>
      <c r="B328" s="278" t="s">
        <v>472</v>
      </c>
      <c r="C328" s="279">
        <v>502.4</v>
      </c>
      <c r="D328" s="280">
        <v>496.5333333333333</v>
      </c>
      <c r="E328" s="280">
        <v>486.06666666666661</v>
      </c>
      <c r="F328" s="280">
        <v>469.73333333333329</v>
      </c>
      <c r="G328" s="280">
        <v>459.26666666666659</v>
      </c>
      <c r="H328" s="280">
        <v>512.86666666666656</v>
      </c>
      <c r="I328" s="280">
        <v>523.33333333333326</v>
      </c>
      <c r="J328" s="280">
        <v>539.66666666666663</v>
      </c>
      <c r="K328" s="278">
        <v>507</v>
      </c>
      <c r="L328" s="278">
        <v>480.2</v>
      </c>
      <c r="M328" s="278">
        <v>1.95905</v>
      </c>
    </row>
    <row r="329" spans="1:13">
      <c r="A329" s="269">
        <v>319</v>
      </c>
      <c r="B329" s="278" t="s">
        <v>269</v>
      </c>
      <c r="C329" s="279">
        <v>806.4</v>
      </c>
      <c r="D329" s="280">
        <v>790.29999999999984</v>
      </c>
      <c r="E329" s="280">
        <v>769.04999999999973</v>
      </c>
      <c r="F329" s="280">
        <v>731.69999999999993</v>
      </c>
      <c r="G329" s="280">
        <v>710.44999999999982</v>
      </c>
      <c r="H329" s="280">
        <v>827.64999999999964</v>
      </c>
      <c r="I329" s="280">
        <v>848.89999999999986</v>
      </c>
      <c r="J329" s="280">
        <v>886.24999999999955</v>
      </c>
      <c r="K329" s="278">
        <v>811.55</v>
      </c>
      <c r="L329" s="278">
        <v>752.95</v>
      </c>
      <c r="M329" s="278">
        <v>3.7605499999999998</v>
      </c>
    </row>
    <row r="330" spans="1:13">
      <c r="A330" s="269">
        <v>320</v>
      </c>
      <c r="B330" s="278" t="s">
        <v>149</v>
      </c>
      <c r="C330" s="279">
        <v>57632.1</v>
      </c>
      <c r="D330" s="280">
        <v>57860.283333333333</v>
      </c>
      <c r="E330" s="280">
        <v>57090.666666666664</v>
      </c>
      <c r="F330" s="280">
        <v>56549.23333333333</v>
      </c>
      <c r="G330" s="280">
        <v>55779.616666666661</v>
      </c>
      <c r="H330" s="280">
        <v>58401.716666666667</v>
      </c>
      <c r="I330" s="280">
        <v>59171.333333333336</v>
      </c>
      <c r="J330" s="280">
        <v>59712.76666666667</v>
      </c>
      <c r="K330" s="278">
        <v>58629.9</v>
      </c>
      <c r="L330" s="278">
        <v>57318.85</v>
      </c>
      <c r="M330" s="278">
        <v>8.1790000000000002E-2</v>
      </c>
    </row>
    <row r="331" spans="1:13">
      <c r="A331" s="269">
        <v>321</v>
      </c>
      <c r="B331" s="278" t="s">
        <v>268</v>
      </c>
      <c r="C331" s="279">
        <v>27.8</v>
      </c>
      <c r="D331" s="280">
        <v>28.116666666666664</v>
      </c>
      <c r="E331" s="280">
        <v>27.283333333333328</v>
      </c>
      <c r="F331" s="280">
        <v>26.766666666666666</v>
      </c>
      <c r="G331" s="280">
        <v>25.93333333333333</v>
      </c>
      <c r="H331" s="280">
        <v>28.633333333333326</v>
      </c>
      <c r="I331" s="280">
        <v>29.466666666666661</v>
      </c>
      <c r="J331" s="280">
        <v>29.983333333333324</v>
      </c>
      <c r="K331" s="278">
        <v>28.95</v>
      </c>
      <c r="L331" s="278">
        <v>27.6</v>
      </c>
      <c r="M331" s="278">
        <v>5.0281900000000004</v>
      </c>
    </row>
    <row r="332" spans="1:13">
      <c r="A332" s="269">
        <v>322</v>
      </c>
      <c r="B332" s="278" t="s">
        <v>150</v>
      </c>
      <c r="C332" s="279">
        <v>816.1</v>
      </c>
      <c r="D332" s="280">
        <v>813.69999999999993</v>
      </c>
      <c r="E332" s="280">
        <v>800.39999999999986</v>
      </c>
      <c r="F332" s="280">
        <v>784.69999999999993</v>
      </c>
      <c r="G332" s="280">
        <v>771.39999999999986</v>
      </c>
      <c r="H332" s="280">
        <v>829.39999999999986</v>
      </c>
      <c r="I332" s="280">
        <v>842.69999999999982</v>
      </c>
      <c r="J332" s="280">
        <v>858.39999999999986</v>
      </c>
      <c r="K332" s="278">
        <v>827</v>
      </c>
      <c r="L332" s="278">
        <v>798</v>
      </c>
      <c r="M332" s="278">
        <v>13.77777</v>
      </c>
    </row>
    <row r="333" spans="1:13">
      <c r="A333" s="269">
        <v>323</v>
      </c>
      <c r="B333" s="278" t="s">
        <v>3163</v>
      </c>
      <c r="C333" s="279">
        <v>239.1</v>
      </c>
      <c r="D333" s="280">
        <v>236.76666666666665</v>
      </c>
      <c r="E333" s="280">
        <v>232.83333333333331</v>
      </c>
      <c r="F333" s="280">
        <v>226.56666666666666</v>
      </c>
      <c r="G333" s="280">
        <v>222.63333333333333</v>
      </c>
      <c r="H333" s="280">
        <v>243.0333333333333</v>
      </c>
      <c r="I333" s="280">
        <v>246.96666666666664</v>
      </c>
      <c r="J333" s="280">
        <v>253.23333333333329</v>
      </c>
      <c r="K333" s="278">
        <v>240.7</v>
      </c>
      <c r="L333" s="278">
        <v>230.5</v>
      </c>
      <c r="M333" s="278">
        <v>8.7960100000000008</v>
      </c>
    </row>
    <row r="334" spans="1:13">
      <c r="A334" s="269">
        <v>324</v>
      </c>
      <c r="B334" s="278" t="s">
        <v>270</v>
      </c>
      <c r="C334" s="279">
        <v>611.15</v>
      </c>
      <c r="D334" s="280">
        <v>610.88333333333333</v>
      </c>
      <c r="E334" s="280">
        <v>602.76666666666665</v>
      </c>
      <c r="F334" s="280">
        <v>594.38333333333333</v>
      </c>
      <c r="G334" s="280">
        <v>586.26666666666665</v>
      </c>
      <c r="H334" s="280">
        <v>619.26666666666665</v>
      </c>
      <c r="I334" s="280">
        <v>627.38333333333321</v>
      </c>
      <c r="J334" s="280">
        <v>635.76666666666665</v>
      </c>
      <c r="K334" s="278">
        <v>619</v>
      </c>
      <c r="L334" s="278">
        <v>602.5</v>
      </c>
      <c r="M334" s="278">
        <v>1.05955</v>
      </c>
    </row>
    <row r="335" spans="1:13">
      <c r="A335" s="269">
        <v>325</v>
      </c>
      <c r="B335" s="278" t="s">
        <v>151</v>
      </c>
      <c r="C335" s="279">
        <v>27.1</v>
      </c>
      <c r="D335" s="280">
        <v>27.333333333333332</v>
      </c>
      <c r="E335" s="280">
        <v>26.666666666666664</v>
      </c>
      <c r="F335" s="280">
        <v>26.233333333333331</v>
      </c>
      <c r="G335" s="280">
        <v>25.566666666666663</v>
      </c>
      <c r="H335" s="280">
        <v>27.766666666666666</v>
      </c>
      <c r="I335" s="280">
        <v>28.43333333333333</v>
      </c>
      <c r="J335" s="280">
        <v>28.866666666666667</v>
      </c>
      <c r="K335" s="278">
        <v>28</v>
      </c>
      <c r="L335" s="278">
        <v>26.9</v>
      </c>
      <c r="M335" s="278">
        <v>142.91470000000001</v>
      </c>
    </row>
    <row r="336" spans="1:13">
      <c r="A336" s="269">
        <v>326</v>
      </c>
      <c r="B336" s="278" t="s">
        <v>262</v>
      </c>
      <c r="C336" s="279">
        <v>2525.4499999999998</v>
      </c>
      <c r="D336" s="280">
        <v>2549.7666666666664</v>
      </c>
      <c r="E336" s="280">
        <v>2475.6833333333329</v>
      </c>
      <c r="F336" s="280">
        <v>2425.9166666666665</v>
      </c>
      <c r="G336" s="280">
        <v>2351.833333333333</v>
      </c>
      <c r="H336" s="280">
        <v>2599.5333333333328</v>
      </c>
      <c r="I336" s="280">
        <v>2673.6166666666668</v>
      </c>
      <c r="J336" s="280">
        <v>2723.3833333333328</v>
      </c>
      <c r="K336" s="278">
        <v>2623.85</v>
      </c>
      <c r="L336" s="278">
        <v>2500</v>
      </c>
      <c r="M336" s="278">
        <v>3.2214200000000002</v>
      </c>
    </row>
    <row r="337" spans="1:13">
      <c r="A337" s="269">
        <v>327</v>
      </c>
      <c r="B337" s="278" t="s">
        <v>479</v>
      </c>
      <c r="C337" s="279">
        <v>1409.6</v>
      </c>
      <c r="D337" s="280">
        <v>1410.5333333333335</v>
      </c>
      <c r="E337" s="280">
        <v>1393.0666666666671</v>
      </c>
      <c r="F337" s="280">
        <v>1376.5333333333335</v>
      </c>
      <c r="G337" s="280">
        <v>1359.0666666666671</v>
      </c>
      <c r="H337" s="280">
        <v>1427.0666666666671</v>
      </c>
      <c r="I337" s="280">
        <v>1444.5333333333338</v>
      </c>
      <c r="J337" s="280">
        <v>1461.0666666666671</v>
      </c>
      <c r="K337" s="278">
        <v>1428</v>
      </c>
      <c r="L337" s="278">
        <v>1394</v>
      </c>
      <c r="M337" s="278">
        <v>0.86695999999999995</v>
      </c>
    </row>
    <row r="338" spans="1:13">
      <c r="A338" s="269">
        <v>328</v>
      </c>
      <c r="B338" s="278" t="s">
        <v>152</v>
      </c>
      <c r="C338" s="279">
        <v>17.7</v>
      </c>
      <c r="D338" s="280">
        <v>17.649999999999999</v>
      </c>
      <c r="E338" s="280">
        <v>17.399999999999999</v>
      </c>
      <c r="F338" s="280">
        <v>17.100000000000001</v>
      </c>
      <c r="G338" s="280">
        <v>16.850000000000001</v>
      </c>
      <c r="H338" s="280">
        <v>17.949999999999996</v>
      </c>
      <c r="I338" s="280">
        <v>18.199999999999996</v>
      </c>
      <c r="J338" s="280">
        <v>18.499999999999993</v>
      </c>
      <c r="K338" s="278">
        <v>17.899999999999999</v>
      </c>
      <c r="L338" s="278">
        <v>17.350000000000001</v>
      </c>
      <c r="M338" s="278">
        <v>34.219589999999997</v>
      </c>
    </row>
    <row r="339" spans="1:13">
      <c r="A339" s="269">
        <v>329</v>
      </c>
      <c r="B339" s="278" t="s">
        <v>478</v>
      </c>
      <c r="C339" s="279">
        <v>35</v>
      </c>
      <c r="D339" s="280">
        <v>34.716666666666661</v>
      </c>
      <c r="E339" s="280">
        <v>34.333333333333321</v>
      </c>
      <c r="F339" s="280">
        <v>33.666666666666657</v>
      </c>
      <c r="G339" s="280">
        <v>33.283333333333317</v>
      </c>
      <c r="H339" s="280">
        <v>35.383333333333326</v>
      </c>
      <c r="I339" s="280">
        <v>35.766666666666666</v>
      </c>
      <c r="J339" s="280">
        <v>36.43333333333333</v>
      </c>
      <c r="K339" s="278">
        <v>35.1</v>
      </c>
      <c r="L339" s="278">
        <v>34.049999999999997</v>
      </c>
      <c r="M339" s="278">
        <v>0.65624000000000005</v>
      </c>
    </row>
    <row r="340" spans="1:13">
      <c r="A340" s="269">
        <v>330</v>
      </c>
      <c r="B340" s="278" t="s">
        <v>153</v>
      </c>
      <c r="C340" s="279">
        <v>23.35</v>
      </c>
      <c r="D340" s="280">
        <v>22.733333333333334</v>
      </c>
      <c r="E340" s="280">
        <v>21.866666666666667</v>
      </c>
      <c r="F340" s="280">
        <v>20.383333333333333</v>
      </c>
      <c r="G340" s="280">
        <v>19.516666666666666</v>
      </c>
      <c r="H340" s="280">
        <v>24.216666666666669</v>
      </c>
      <c r="I340" s="280">
        <v>25.083333333333336</v>
      </c>
      <c r="J340" s="280">
        <v>26.56666666666667</v>
      </c>
      <c r="K340" s="278">
        <v>23.6</v>
      </c>
      <c r="L340" s="278">
        <v>21.25</v>
      </c>
      <c r="M340" s="278">
        <v>289.96789999999999</v>
      </c>
    </row>
    <row r="341" spans="1:13">
      <c r="A341" s="269">
        <v>331</v>
      </c>
      <c r="B341" s="278" t="s">
        <v>474</v>
      </c>
      <c r="C341" s="279">
        <v>408.05</v>
      </c>
      <c r="D341" s="280">
        <v>408.06666666666666</v>
      </c>
      <c r="E341" s="280">
        <v>401.93333333333334</v>
      </c>
      <c r="F341" s="280">
        <v>395.81666666666666</v>
      </c>
      <c r="G341" s="280">
        <v>389.68333333333334</v>
      </c>
      <c r="H341" s="280">
        <v>414.18333333333334</v>
      </c>
      <c r="I341" s="280">
        <v>420.31666666666666</v>
      </c>
      <c r="J341" s="280">
        <v>426.43333333333334</v>
      </c>
      <c r="K341" s="278">
        <v>414.2</v>
      </c>
      <c r="L341" s="278">
        <v>401.95</v>
      </c>
      <c r="M341" s="278">
        <v>0.98592999999999997</v>
      </c>
    </row>
    <row r="342" spans="1:13">
      <c r="A342" s="269">
        <v>332</v>
      </c>
      <c r="B342" s="278" t="s">
        <v>154</v>
      </c>
      <c r="C342" s="279">
        <v>17461.95</v>
      </c>
      <c r="D342" s="280">
        <v>17541.316666666666</v>
      </c>
      <c r="E342" s="280">
        <v>17305.633333333331</v>
      </c>
      <c r="F342" s="280">
        <v>17149.316666666666</v>
      </c>
      <c r="G342" s="280">
        <v>16913.633333333331</v>
      </c>
      <c r="H342" s="280">
        <v>17697.633333333331</v>
      </c>
      <c r="I342" s="280">
        <v>17933.316666666666</v>
      </c>
      <c r="J342" s="280">
        <v>18089.633333333331</v>
      </c>
      <c r="K342" s="278">
        <v>17777</v>
      </c>
      <c r="L342" s="278">
        <v>17385</v>
      </c>
      <c r="M342" s="278">
        <v>2.38937</v>
      </c>
    </row>
    <row r="343" spans="1:13">
      <c r="A343" s="269">
        <v>333</v>
      </c>
      <c r="B343" s="278" t="s">
        <v>3183</v>
      </c>
      <c r="C343" s="279">
        <v>24.65</v>
      </c>
      <c r="D343" s="280">
        <v>24.283333333333331</v>
      </c>
      <c r="E343" s="280">
        <v>23.916666666666664</v>
      </c>
      <c r="F343" s="280">
        <v>23.183333333333334</v>
      </c>
      <c r="G343" s="280">
        <v>22.816666666666666</v>
      </c>
      <c r="H343" s="280">
        <v>25.016666666666662</v>
      </c>
      <c r="I343" s="280">
        <v>25.383333333333329</v>
      </c>
      <c r="J343" s="280">
        <v>26.11666666666666</v>
      </c>
      <c r="K343" s="278">
        <v>24.65</v>
      </c>
      <c r="L343" s="278">
        <v>23.55</v>
      </c>
      <c r="M343" s="278">
        <v>15.367749999999999</v>
      </c>
    </row>
    <row r="344" spans="1:13">
      <c r="A344" s="269">
        <v>334</v>
      </c>
      <c r="B344" s="278" t="s">
        <v>477</v>
      </c>
      <c r="C344" s="279">
        <v>24</v>
      </c>
      <c r="D344" s="280">
        <v>23.849999999999998</v>
      </c>
      <c r="E344" s="280">
        <v>23.399999999999995</v>
      </c>
      <c r="F344" s="280">
        <v>22.799999999999997</v>
      </c>
      <c r="G344" s="280">
        <v>22.349999999999994</v>
      </c>
      <c r="H344" s="280">
        <v>24.449999999999996</v>
      </c>
      <c r="I344" s="280">
        <v>24.9</v>
      </c>
      <c r="J344" s="280">
        <v>25.499999999999996</v>
      </c>
      <c r="K344" s="278">
        <v>24.3</v>
      </c>
      <c r="L344" s="278">
        <v>23.25</v>
      </c>
      <c r="M344" s="278">
        <v>7.0971000000000002</v>
      </c>
    </row>
    <row r="345" spans="1:13">
      <c r="A345" s="269">
        <v>335</v>
      </c>
      <c r="B345" s="278" t="s">
        <v>476</v>
      </c>
      <c r="C345" s="279">
        <v>266.10000000000002</v>
      </c>
      <c r="D345" s="280">
        <v>267.34999999999997</v>
      </c>
      <c r="E345" s="280">
        <v>261.79999999999995</v>
      </c>
      <c r="F345" s="280">
        <v>257.5</v>
      </c>
      <c r="G345" s="280">
        <v>251.95</v>
      </c>
      <c r="H345" s="280">
        <v>271.64999999999992</v>
      </c>
      <c r="I345" s="280">
        <v>277.2</v>
      </c>
      <c r="J345" s="280">
        <v>281.49999999999989</v>
      </c>
      <c r="K345" s="278">
        <v>272.89999999999998</v>
      </c>
      <c r="L345" s="278">
        <v>263.05</v>
      </c>
      <c r="M345" s="278">
        <v>0.30748999999999999</v>
      </c>
    </row>
    <row r="346" spans="1:13">
      <c r="A346" s="269">
        <v>336</v>
      </c>
      <c r="B346" s="278" t="s">
        <v>271</v>
      </c>
      <c r="C346" s="279">
        <v>19.45</v>
      </c>
      <c r="D346" s="280">
        <v>19.599999999999998</v>
      </c>
      <c r="E346" s="280">
        <v>19.249999999999996</v>
      </c>
      <c r="F346" s="280">
        <v>19.049999999999997</v>
      </c>
      <c r="G346" s="280">
        <v>18.699999999999996</v>
      </c>
      <c r="H346" s="280">
        <v>19.799999999999997</v>
      </c>
      <c r="I346" s="280">
        <v>20.149999999999999</v>
      </c>
      <c r="J346" s="280">
        <v>20.349999999999998</v>
      </c>
      <c r="K346" s="278">
        <v>19.95</v>
      </c>
      <c r="L346" s="278">
        <v>19.399999999999999</v>
      </c>
      <c r="M346" s="278">
        <v>41.183419999999998</v>
      </c>
    </row>
    <row r="347" spans="1:13">
      <c r="A347" s="269">
        <v>337</v>
      </c>
      <c r="B347" s="278" t="s">
        <v>284</v>
      </c>
      <c r="C347" s="279">
        <v>119.8</v>
      </c>
      <c r="D347" s="280">
        <v>119.84999999999998</v>
      </c>
      <c r="E347" s="280">
        <v>114.79999999999995</v>
      </c>
      <c r="F347" s="280">
        <v>109.79999999999997</v>
      </c>
      <c r="G347" s="280">
        <v>104.74999999999994</v>
      </c>
      <c r="H347" s="280">
        <v>124.84999999999997</v>
      </c>
      <c r="I347" s="280">
        <v>129.9</v>
      </c>
      <c r="J347" s="280">
        <v>134.89999999999998</v>
      </c>
      <c r="K347" s="278">
        <v>124.9</v>
      </c>
      <c r="L347" s="278">
        <v>114.85</v>
      </c>
      <c r="M347" s="278">
        <v>2.0225200000000001</v>
      </c>
    </row>
    <row r="348" spans="1:13">
      <c r="A348" s="269">
        <v>338</v>
      </c>
      <c r="B348" s="278" t="s">
        <v>155</v>
      </c>
      <c r="C348" s="279">
        <v>1431</v>
      </c>
      <c r="D348" s="280">
        <v>1427.3333333333333</v>
      </c>
      <c r="E348" s="280">
        <v>1399.7666666666664</v>
      </c>
      <c r="F348" s="280">
        <v>1368.5333333333331</v>
      </c>
      <c r="G348" s="280">
        <v>1340.9666666666662</v>
      </c>
      <c r="H348" s="280">
        <v>1458.5666666666666</v>
      </c>
      <c r="I348" s="280">
        <v>1486.1333333333337</v>
      </c>
      <c r="J348" s="280">
        <v>1517.3666666666668</v>
      </c>
      <c r="K348" s="278">
        <v>1454.9</v>
      </c>
      <c r="L348" s="278">
        <v>1396.1</v>
      </c>
      <c r="M348" s="278">
        <v>6.4924600000000003</v>
      </c>
    </row>
    <row r="349" spans="1:13">
      <c r="A349" s="269">
        <v>339</v>
      </c>
      <c r="B349" s="278" t="s">
        <v>480</v>
      </c>
      <c r="C349" s="279">
        <v>1002.8</v>
      </c>
      <c r="D349" s="280">
        <v>1007.3333333333334</v>
      </c>
      <c r="E349" s="280">
        <v>995.4666666666667</v>
      </c>
      <c r="F349" s="280">
        <v>988.13333333333333</v>
      </c>
      <c r="G349" s="280">
        <v>976.26666666666665</v>
      </c>
      <c r="H349" s="280">
        <v>1014.6666666666667</v>
      </c>
      <c r="I349" s="280">
        <v>1026.5333333333333</v>
      </c>
      <c r="J349" s="280">
        <v>1033.8666666666668</v>
      </c>
      <c r="K349" s="278">
        <v>1019.2</v>
      </c>
      <c r="L349" s="278">
        <v>1000</v>
      </c>
      <c r="M349" s="278">
        <v>5.2420000000000001E-2</v>
      </c>
    </row>
    <row r="350" spans="1:13">
      <c r="A350" s="269">
        <v>340</v>
      </c>
      <c r="B350" s="278" t="s">
        <v>475</v>
      </c>
      <c r="C350" s="279">
        <v>42</v>
      </c>
      <c r="D350" s="280">
        <v>42.199999999999996</v>
      </c>
      <c r="E350" s="280">
        <v>41.699999999999989</v>
      </c>
      <c r="F350" s="280">
        <v>41.399999999999991</v>
      </c>
      <c r="G350" s="280">
        <v>40.899999999999984</v>
      </c>
      <c r="H350" s="280">
        <v>42.499999999999993</v>
      </c>
      <c r="I350" s="280">
        <v>43.000000000000007</v>
      </c>
      <c r="J350" s="280">
        <v>43.3</v>
      </c>
      <c r="K350" s="278">
        <v>42.7</v>
      </c>
      <c r="L350" s="278">
        <v>41.9</v>
      </c>
      <c r="M350" s="278">
        <v>3.8386399999999998</v>
      </c>
    </row>
    <row r="351" spans="1:13">
      <c r="A351" s="269">
        <v>341</v>
      </c>
      <c r="B351" s="278" t="s">
        <v>156</v>
      </c>
      <c r="C351" s="279">
        <v>70.95</v>
      </c>
      <c r="D351" s="280">
        <v>71.166666666666671</v>
      </c>
      <c r="E351" s="280">
        <v>69.63333333333334</v>
      </c>
      <c r="F351" s="280">
        <v>68.316666666666663</v>
      </c>
      <c r="G351" s="280">
        <v>66.783333333333331</v>
      </c>
      <c r="H351" s="280">
        <v>72.483333333333348</v>
      </c>
      <c r="I351" s="280">
        <v>74.01666666666668</v>
      </c>
      <c r="J351" s="280">
        <v>75.333333333333357</v>
      </c>
      <c r="K351" s="278">
        <v>72.7</v>
      </c>
      <c r="L351" s="278">
        <v>69.849999999999994</v>
      </c>
      <c r="M351" s="278">
        <v>37.390929999999997</v>
      </c>
    </row>
    <row r="352" spans="1:13">
      <c r="A352" s="269">
        <v>342</v>
      </c>
      <c r="B352" s="278" t="s">
        <v>157</v>
      </c>
      <c r="C352" s="279">
        <v>91.65</v>
      </c>
      <c r="D352" s="280">
        <v>90.183333333333337</v>
      </c>
      <c r="E352" s="280">
        <v>87.116666666666674</v>
      </c>
      <c r="F352" s="280">
        <v>82.583333333333343</v>
      </c>
      <c r="G352" s="280">
        <v>79.51666666666668</v>
      </c>
      <c r="H352" s="280">
        <v>94.716666666666669</v>
      </c>
      <c r="I352" s="280">
        <v>97.783333333333331</v>
      </c>
      <c r="J352" s="280">
        <v>102.31666666666666</v>
      </c>
      <c r="K352" s="278">
        <v>93.25</v>
      </c>
      <c r="L352" s="278">
        <v>85.65</v>
      </c>
      <c r="M352" s="278">
        <v>181.25053</v>
      </c>
    </row>
    <row r="353" spans="1:13">
      <c r="A353" s="269">
        <v>343</v>
      </c>
      <c r="B353" s="278" t="s">
        <v>272</v>
      </c>
      <c r="C353" s="279">
        <v>334.45</v>
      </c>
      <c r="D353" s="280">
        <v>328.83333333333331</v>
      </c>
      <c r="E353" s="280">
        <v>320.66666666666663</v>
      </c>
      <c r="F353" s="280">
        <v>306.88333333333333</v>
      </c>
      <c r="G353" s="280">
        <v>298.71666666666664</v>
      </c>
      <c r="H353" s="280">
        <v>342.61666666666662</v>
      </c>
      <c r="I353" s="280">
        <v>350.78333333333325</v>
      </c>
      <c r="J353" s="280">
        <v>364.56666666666661</v>
      </c>
      <c r="K353" s="278">
        <v>337</v>
      </c>
      <c r="L353" s="278">
        <v>315.05</v>
      </c>
      <c r="M353" s="278">
        <v>2.8586</v>
      </c>
    </row>
    <row r="354" spans="1:13">
      <c r="A354" s="269">
        <v>344</v>
      </c>
      <c r="B354" s="278" t="s">
        <v>273</v>
      </c>
      <c r="C354" s="279">
        <v>2541.35</v>
      </c>
      <c r="D354" s="280">
        <v>2526.083333333333</v>
      </c>
      <c r="E354" s="280">
        <v>2496.4666666666662</v>
      </c>
      <c r="F354" s="280">
        <v>2451.583333333333</v>
      </c>
      <c r="G354" s="280">
        <v>2421.9666666666662</v>
      </c>
      <c r="H354" s="280">
        <v>2570.9666666666662</v>
      </c>
      <c r="I354" s="280">
        <v>2600.583333333333</v>
      </c>
      <c r="J354" s="280">
        <v>2645.4666666666662</v>
      </c>
      <c r="K354" s="278">
        <v>2555.6999999999998</v>
      </c>
      <c r="L354" s="278">
        <v>2481.1999999999998</v>
      </c>
      <c r="M354" s="278">
        <v>1.0645199999999999</v>
      </c>
    </row>
    <row r="355" spans="1:13">
      <c r="A355" s="269">
        <v>345</v>
      </c>
      <c r="B355" s="278" t="s">
        <v>158</v>
      </c>
      <c r="C355" s="279">
        <v>85.05</v>
      </c>
      <c r="D355" s="280">
        <v>86.216666666666654</v>
      </c>
      <c r="E355" s="280">
        <v>83.833333333333314</v>
      </c>
      <c r="F355" s="280">
        <v>82.61666666666666</v>
      </c>
      <c r="G355" s="280">
        <v>80.23333333333332</v>
      </c>
      <c r="H355" s="280">
        <v>87.433333333333309</v>
      </c>
      <c r="I355" s="280">
        <v>89.816666666666663</v>
      </c>
      <c r="J355" s="280">
        <v>91.033333333333303</v>
      </c>
      <c r="K355" s="278">
        <v>88.6</v>
      </c>
      <c r="L355" s="278">
        <v>85</v>
      </c>
      <c r="M355" s="278">
        <v>9.8656900000000007</v>
      </c>
    </row>
    <row r="356" spans="1:13">
      <c r="A356" s="269">
        <v>346</v>
      </c>
      <c r="B356" s="278" t="s">
        <v>481</v>
      </c>
      <c r="C356" s="279">
        <v>162.75</v>
      </c>
      <c r="D356" s="280">
        <v>161.25</v>
      </c>
      <c r="E356" s="280">
        <v>159.30000000000001</v>
      </c>
      <c r="F356" s="280">
        <v>155.85000000000002</v>
      </c>
      <c r="G356" s="280">
        <v>153.90000000000003</v>
      </c>
      <c r="H356" s="280">
        <v>164.7</v>
      </c>
      <c r="I356" s="280">
        <v>166.64999999999998</v>
      </c>
      <c r="J356" s="280">
        <v>170.09999999999997</v>
      </c>
      <c r="K356" s="278">
        <v>163.19999999999999</v>
      </c>
      <c r="L356" s="278">
        <v>157.80000000000001</v>
      </c>
      <c r="M356" s="278">
        <v>2.8395899999999998</v>
      </c>
    </row>
    <row r="357" spans="1:13">
      <c r="A357" s="269">
        <v>347</v>
      </c>
      <c r="B357" s="278" t="s">
        <v>159</v>
      </c>
      <c r="C357" s="279">
        <v>76.3</v>
      </c>
      <c r="D357" s="280">
        <v>76.05</v>
      </c>
      <c r="E357" s="280">
        <v>74.75</v>
      </c>
      <c r="F357" s="280">
        <v>73.2</v>
      </c>
      <c r="G357" s="280">
        <v>71.900000000000006</v>
      </c>
      <c r="H357" s="280">
        <v>77.599999999999994</v>
      </c>
      <c r="I357" s="280">
        <v>78.899999999999977</v>
      </c>
      <c r="J357" s="280">
        <v>80.449999999999989</v>
      </c>
      <c r="K357" s="278">
        <v>77.349999999999994</v>
      </c>
      <c r="L357" s="278">
        <v>74.5</v>
      </c>
      <c r="M357" s="278">
        <v>141.86807999999999</v>
      </c>
    </row>
    <row r="358" spans="1:13">
      <c r="A358" s="269">
        <v>348</v>
      </c>
      <c r="B358" s="278" t="s">
        <v>482</v>
      </c>
      <c r="C358" s="279">
        <v>36</v>
      </c>
      <c r="D358" s="280">
        <v>35.85</v>
      </c>
      <c r="E358" s="280">
        <v>35.25</v>
      </c>
      <c r="F358" s="280">
        <v>34.5</v>
      </c>
      <c r="G358" s="280">
        <v>33.9</v>
      </c>
      <c r="H358" s="280">
        <v>36.6</v>
      </c>
      <c r="I358" s="280">
        <v>37.20000000000001</v>
      </c>
      <c r="J358" s="280">
        <v>37.950000000000003</v>
      </c>
      <c r="K358" s="278">
        <v>36.450000000000003</v>
      </c>
      <c r="L358" s="278">
        <v>35.1</v>
      </c>
      <c r="M358" s="278">
        <v>2.96753</v>
      </c>
    </row>
    <row r="359" spans="1:13">
      <c r="A359" s="269">
        <v>349</v>
      </c>
      <c r="B359" s="278" t="s">
        <v>483</v>
      </c>
      <c r="C359" s="279">
        <v>168.5</v>
      </c>
      <c r="D359" s="280">
        <v>168.85</v>
      </c>
      <c r="E359" s="280">
        <v>166.7</v>
      </c>
      <c r="F359" s="280">
        <v>164.9</v>
      </c>
      <c r="G359" s="280">
        <v>162.75</v>
      </c>
      <c r="H359" s="280">
        <v>170.64999999999998</v>
      </c>
      <c r="I359" s="280">
        <v>172.8</v>
      </c>
      <c r="J359" s="280">
        <v>174.59999999999997</v>
      </c>
      <c r="K359" s="278">
        <v>171</v>
      </c>
      <c r="L359" s="278">
        <v>167.05</v>
      </c>
      <c r="M359" s="278">
        <v>2.5230399999999999</v>
      </c>
    </row>
    <row r="360" spans="1:13">
      <c r="A360" s="269">
        <v>350</v>
      </c>
      <c r="B360" s="278" t="s">
        <v>484</v>
      </c>
      <c r="C360" s="279">
        <v>133.1</v>
      </c>
      <c r="D360" s="280">
        <v>135.68333333333331</v>
      </c>
      <c r="E360" s="280">
        <v>129.41666666666663</v>
      </c>
      <c r="F360" s="280">
        <v>125.73333333333332</v>
      </c>
      <c r="G360" s="280">
        <v>119.46666666666664</v>
      </c>
      <c r="H360" s="280">
        <v>139.36666666666662</v>
      </c>
      <c r="I360" s="280">
        <v>145.63333333333333</v>
      </c>
      <c r="J360" s="280">
        <v>149.31666666666661</v>
      </c>
      <c r="K360" s="278">
        <v>141.94999999999999</v>
      </c>
      <c r="L360" s="278">
        <v>132</v>
      </c>
      <c r="M360" s="278">
        <v>0.23945</v>
      </c>
    </row>
    <row r="361" spans="1:13">
      <c r="A361" s="269">
        <v>351</v>
      </c>
      <c r="B361" s="278" t="s">
        <v>160</v>
      </c>
      <c r="C361" s="279">
        <v>17022.05</v>
      </c>
      <c r="D361" s="280">
        <v>17107.649999999998</v>
      </c>
      <c r="E361" s="280">
        <v>16770.199999999997</v>
      </c>
      <c r="F361" s="280">
        <v>16518.349999999999</v>
      </c>
      <c r="G361" s="280">
        <v>16180.899999999998</v>
      </c>
      <c r="H361" s="280">
        <v>17359.499999999996</v>
      </c>
      <c r="I361" s="280">
        <v>17696.95</v>
      </c>
      <c r="J361" s="280">
        <v>17948.799999999996</v>
      </c>
      <c r="K361" s="278">
        <v>17445.099999999999</v>
      </c>
      <c r="L361" s="278">
        <v>16855.8</v>
      </c>
      <c r="M361" s="278">
        <v>0.21146000000000001</v>
      </c>
    </row>
    <row r="362" spans="1:13">
      <c r="A362" s="269">
        <v>352</v>
      </c>
      <c r="B362" s="278" t="s">
        <v>488</v>
      </c>
      <c r="C362" s="279">
        <v>86.85</v>
      </c>
      <c r="D362" s="280">
        <v>85.766666666666666</v>
      </c>
      <c r="E362" s="280">
        <v>84.033333333333331</v>
      </c>
      <c r="F362" s="280">
        <v>81.216666666666669</v>
      </c>
      <c r="G362" s="280">
        <v>79.483333333333334</v>
      </c>
      <c r="H362" s="280">
        <v>88.583333333333329</v>
      </c>
      <c r="I362" s="280">
        <v>90.316666666666649</v>
      </c>
      <c r="J362" s="280">
        <v>93.133333333333326</v>
      </c>
      <c r="K362" s="278">
        <v>87.5</v>
      </c>
      <c r="L362" s="278">
        <v>82.95</v>
      </c>
      <c r="M362" s="278">
        <v>1.57758</v>
      </c>
    </row>
    <row r="363" spans="1:13">
      <c r="A363" s="269">
        <v>353</v>
      </c>
      <c r="B363" s="278" t="s">
        <v>485</v>
      </c>
      <c r="C363" s="279">
        <v>10.85</v>
      </c>
      <c r="D363" s="280">
        <v>10.883333333333333</v>
      </c>
      <c r="E363" s="280">
        <v>10.566666666666666</v>
      </c>
      <c r="F363" s="280">
        <v>10.283333333333333</v>
      </c>
      <c r="G363" s="280">
        <v>9.9666666666666668</v>
      </c>
      <c r="H363" s="280">
        <v>11.166666666666666</v>
      </c>
      <c r="I363" s="280">
        <v>11.483333333333333</v>
      </c>
      <c r="J363" s="280">
        <v>11.766666666666666</v>
      </c>
      <c r="K363" s="278">
        <v>11.2</v>
      </c>
      <c r="L363" s="278">
        <v>10.6</v>
      </c>
      <c r="M363" s="278">
        <v>5.1983600000000001</v>
      </c>
    </row>
    <row r="364" spans="1:13">
      <c r="A364" s="269">
        <v>354</v>
      </c>
      <c r="B364" s="278" t="s">
        <v>161</v>
      </c>
      <c r="C364" s="279">
        <v>897.95</v>
      </c>
      <c r="D364" s="280">
        <v>871.28333333333342</v>
      </c>
      <c r="E364" s="280">
        <v>828.96666666666681</v>
      </c>
      <c r="F364" s="280">
        <v>759.98333333333335</v>
      </c>
      <c r="G364" s="280">
        <v>717.66666666666674</v>
      </c>
      <c r="H364" s="280">
        <v>940.26666666666688</v>
      </c>
      <c r="I364" s="280">
        <v>982.58333333333348</v>
      </c>
      <c r="J364" s="280">
        <v>1051.5666666666671</v>
      </c>
      <c r="K364" s="278">
        <v>913.6</v>
      </c>
      <c r="L364" s="278">
        <v>802.3</v>
      </c>
      <c r="M364" s="278">
        <v>84.099620000000002</v>
      </c>
    </row>
    <row r="365" spans="1:13">
      <c r="A365" s="269">
        <v>355</v>
      </c>
      <c r="B365" s="278" t="s">
        <v>489</v>
      </c>
      <c r="C365" s="279">
        <v>521.9</v>
      </c>
      <c r="D365" s="280">
        <v>522.9666666666667</v>
      </c>
      <c r="E365" s="280">
        <v>515.93333333333339</v>
      </c>
      <c r="F365" s="280">
        <v>509.9666666666667</v>
      </c>
      <c r="G365" s="280">
        <v>502.93333333333339</v>
      </c>
      <c r="H365" s="280">
        <v>528.93333333333339</v>
      </c>
      <c r="I365" s="280">
        <v>535.9666666666667</v>
      </c>
      <c r="J365" s="280">
        <v>541.93333333333339</v>
      </c>
      <c r="K365" s="278">
        <v>530</v>
      </c>
      <c r="L365" s="278">
        <v>517</v>
      </c>
      <c r="M365" s="278">
        <v>1.27983</v>
      </c>
    </row>
    <row r="366" spans="1:13">
      <c r="A366" s="269">
        <v>356</v>
      </c>
      <c r="B366" s="278" t="s">
        <v>162</v>
      </c>
      <c r="C366" s="279">
        <v>231.1</v>
      </c>
      <c r="D366" s="280">
        <v>231.23333333333335</v>
      </c>
      <c r="E366" s="280">
        <v>228.7166666666667</v>
      </c>
      <c r="F366" s="280">
        <v>226.33333333333334</v>
      </c>
      <c r="G366" s="280">
        <v>223.81666666666669</v>
      </c>
      <c r="H366" s="280">
        <v>233.6166666666667</v>
      </c>
      <c r="I366" s="280">
        <v>236.13333333333335</v>
      </c>
      <c r="J366" s="280">
        <v>238.51666666666671</v>
      </c>
      <c r="K366" s="278">
        <v>233.75</v>
      </c>
      <c r="L366" s="278">
        <v>228.85</v>
      </c>
      <c r="M366" s="278">
        <v>17.385090000000002</v>
      </c>
    </row>
    <row r="367" spans="1:13">
      <c r="A367" s="269">
        <v>357</v>
      </c>
      <c r="B367" s="278" t="s">
        <v>163</v>
      </c>
      <c r="C367" s="279">
        <v>82.7</v>
      </c>
      <c r="D367" s="280">
        <v>82.666666666666671</v>
      </c>
      <c r="E367" s="280">
        <v>81.683333333333337</v>
      </c>
      <c r="F367" s="280">
        <v>80.666666666666671</v>
      </c>
      <c r="G367" s="280">
        <v>79.683333333333337</v>
      </c>
      <c r="H367" s="280">
        <v>83.683333333333337</v>
      </c>
      <c r="I367" s="280">
        <v>84.666666666666657</v>
      </c>
      <c r="J367" s="280">
        <v>85.683333333333337</v>
      </c>
      <c r="K367" s="278">
        <v>83.65</v>
      </c>
      <c r="L367" s="278">
        <v>81.650000000000006</v>
      </c>
      <c r="M367" s="278">
        <v>47.736170000000001</v>
      </c>
    </row>
    <row r="368" spans="1:13">
      <c r="A368" s="269">
        <v>358</v>
      </c>
      <c r="B368" s="278" t="s">
        <v>276</v>
      </c>
      <c r="C368" s="279">
        <v>4362.2</v>
      </c>
      <c r="D368" s="280">
        <v>4399.3499999999995</v>
      </c>
      <c r="E368" s="280">
        <v>4299.8499999999985</v>
      </c>
      <c r="F368" s="280">
        <v>4237.4999999999991</v>
      </c>
      <c r="G368" s="280">
        <v>4137.9999999999982</v>
      </c>
      <c r="H368" s="280">
        <v>4461.6999999999989</v>
      </c>
      <c r="I368" s="280">
        <v>4561.2000000000007</v>
      </c>
      <c r="J368" s="280">
        <v>4623.5499999999993</v>
      </c>
      <c r="K368" s="278">
        <v>4498.8500000000004</v>
      </c>
      <c r="L368" s="278">
        <v>4337</v>
      </c>
      <c r="M368" s="278">
        <v>0.67512000000000005</v>
      </c>
    </row>
    <row r="369" spans="1:13">
      <c r="A369" s="269">
        <v>359</v>
      </c>
      <c r="B369" s="278" t="s">
        <v>278</v>
      </c>
      <c r="C369" s="279">
        <v>10189.35</v>
      </c>
      <c r="D369" s="280">
        <v>10112.783333333333</v>
      </c>
      <c r="E369" s="280">
        <v>10000.566666666666</v>
      </c>
      <c r="F369" s="280">
        <v>9811.7833333333328</v>
      </c>
      <c r="G369" s="280">
        <v>9699.5666666666657</v>
      </c>
      <c r="H369" s="280">
        <v>10301.566666666666</v>
      </c>
      <c r="I369" s="280">
        <v>10413.783333333333</v>
      </c>
      <c r="J369" s="280">
        <v>10602.566666666666</v>
      </c>
      <c r="K369" s="278">
        <v>10225</v>
      </c>
      <c r="L369" s="278">
        <v>9924</v>
      </c>
      <c r="M369" s="278">
        <v>2.6870000000000002E-2</v>
      </c>
    </row>
    <row r="370" spans="1:13">
      <c r="A370" s="269">
        <v>360</v>
      </c>
      <c r="B370" s="278" t="s">
        <v>495</v>
      </c>
      <c r="C370" s="279">
        <v>4118.6499999999996</v>
      </c>
      <c r="D370" s="280">
        <v>4102.6833333333334</v>
      </c>
      <c r="E370" s="280">
        <v>4056.3666666666668</v>
      </c>
      <c r="F370" s="280">
        <v>3994.0833333333335</v>
      </c>
      <c r="G370" s="280">
        <v>3947.7666666666669</v>
      </c>
      <c r="H370" s="280">
        <v>4164.9666666666672</v>
      </c>
      <c r="I370" s="280">
        <v>4211.2833333333347</v>
      </c>
      <c r="J370" s="280">
        <v>4273.5666666666666</v>
      </c>
      <c r="K370" s="278">
        <v>4149</v>
      </c>
      <c r="L370" s="278">
        <v>4040.4</v>
      </c>
      <c r="M370" s="278">
        <v>0.11462</v>
      </c>
    </row>
    <row r="371" spans="1:13">
      <c r="A371" s="269">
        <v>361</v>
      </c>
      <c r="B371" s="278" t="s">
        <v>490</v>
      </c>
      <c r="C371" s="279">
        <v>74.099999999999994</v>
      </c>
      <c r="D371" s="280">
        <v>73.566666666666663</v>
      </c>
      <c r="E371" s="280">
        <v>72.133333333333326</v>
      </c>
      <c r="F371" s="280">
        <v>70.166666666666657</v>
      </c>
      <c r="G371" s="280">
        <v>68.73333333333332</v>
      </c>
      <c r="H371" s="280">
        <v>75.533333333333331</v>
      </c>
      <c r="I371" s="280">
        <v>76.966666666666669</v>
      </c>
      <c r="J371" s="280">
        <v>78.933333333333337</v>
      </c>
      <c r="K371" s="278">
        <v>75</v>
      </c>
      <c r="L371" s="278">
        <v>71.599999999999994</v>
      </c>
      <c r="M371" s="278">
        <v>1.6545300000000001</v>
      </c>
    </row>
    <row r="372" spans="1:13">
      <c r="A372" s="269">
        <v>362</v>
      </c>
      <c r="B372" s="278" t="s">
        <v>491</v>
      </c>
      <c r="C372" s="279">
        <v>518.85</v>
      </c>
      <c r="D372" s="280">
        <v>518.68333333333328</v>
      </c>
      <c r="E372" s="280">
        <v>512.46666666666658</v>
      </c>
      <c r="F372" s="280">
        <v>506.08333333333326</v>
      </c>
      <c r="G372" s="280">
        <v>499.86666666666656</v>
      </c>
      <c r="H372" s="280">
        <v>525.06666666666661</v>
      </c>
      <c r="I372" s="280">
        <v>531.2833333333333</v>
      </c>
      <c r="J372" s="280">
        <v>537.66666666666663</v>
      </c>
      <c r="K372" s="278">
        <v>524.9</v>
      </c>
      <c r="L372" s="278">
        <v>512.29999999999995</v>
      </c>
      <c r="M372" s="278">
        <v>0.61819999999999997</v>
      </c>
    </row>
    <row r="373" spans="1:13">
      <c r="A373" s="269">
        <v>363</v>
      </c>
      <c r="B373" s="278" t="s">
        <v>164</v>
      </c>
      <c r="C373" s="279">
        <v>1356</v>
      </c>
      <c r="D373" s="280">
        <v>1357.2</v>
      </c>
      <c r="E373" s="280">
        <v>1334.5500000000002</v>
      </c>
      <c r="F373" s="280">
        <v>1313.1000000000001</v>
      </c>
      <c r="G373" s="280">
        <v>1290.4500000000003</v>
      </c>
      <c r="H373" s="280">
        <v>1378.65</v>
      </c>
      <c r="I373" s="280">
        <v>1401.3000000000002</v>
      </c>
      <c r="J373" s="280">
        <v>1422.75</v>
      </c>
      <c r="K373" s="278">
        <v>1379.85</v>
      </c>
      <c r="L373" s="278">
        <v>1335.75</v>
      </c>
      <c r="M373" s="278">
        <v>6.67788</v>
      </c>
    </row>
    <row r="374" spans="1:13">
      <c r="A374" s="269">
        <v>364</v>
      </c>
      <c r="B374" s="278" t="s">
        <v>274</v>
      </c>
      <c r="C374" s="279">
        <v>1512.85</v>
      </c>
      <c r="D374" s="280">
        <v>1520.6166666666668</v>
      </c>
      <c r="E374" s="280">
        <v>1502.2333333333336</v>
      </c>
      <c r="F374" s="280">
        <v>1491.6166666666668</v>
      </c>
      <c r="G374" s="280">
        <v>1473.2333333333336</v>
      </c>
      <c r="H374" s="280">
        <v>1531.2333333333336</v>
      </c>
      <c r="I374" s="280">
        <v>1549.6166666666668</v>
      </c>
      <c r="J374" s="280">
        <v>1560.2333333333336</v>
      </c>
      <c r="K374" s="278">
        <v>1539</v>
      </c>
      <c r="L374" s="278">
        <v>1510</v>
      </c>
      <c r="M374" s="278">
        <v>0.94437000000000004</v>
      </c>
    </row>
    <row r="375" spans="1:13">
      <c r="A375" s="269">
        <v>365</v>
      </c>
      <c r="B375" s="278" t="s">
        <v>165</v>
      </c>
      <c r="C375" s="279">
        <v>28.7</v>
      </c>
      <c r="D375" s="280">
        <v>28.599999999999998</v>
      </c>
      <c r="E375" s="280">
        <v>27.999999999999996</v>
      </c>
      <c r="F375" s="280">
        <v>27.299999999999997</v>
      </c>
      <c r="G375" s="280">
        <v>26.699999999999996</v>
      </c>
      <c r="H375" s="280">
        <v>29.299999999999997</v>
      </c>
      <c r="I375" s="280">
        <v>29.9</v>
      </c>
      <c r="J375" s="280">
        <v>30.599999999999998</v>
      </c>
      <c r="K375" s="278">
        <v>29.2</v>
      </c>
      <c r="L375" s="278">
        <v>27.9</v>
      </c>
      <c r="M375" s="278">
        <v>217.78059999999999</v>
      </c>
    </row>
    <row r="376" spans="1:13">
      <c r="A376" s="269">
        <v>366</v>
      </c>
      <c r="B376" s="278" t="s">
        <v>275</v>
      </c>
      <c r="C376" s="279">
        <v>175.8</v>
      </c>
      <c r="D376" s="280">
        <v>173.81666666666669</v>
      </c>
      <c r="E376" s="280">
        <v>169.68333333333339</v>
      </c>
      <c r="F376" s="280">
        <v>163.56666666666669</v>
      </c>
      <c r="G376" s="280">
        <v>159.43333333333339</v>
      </c>
      <c r="H376" s="280">
        <v>179.93333333333339</v>
      </c>
      <c r="I376" s="280">
        <v>184.06666666666666</v>
      </c>
      <c r="J376" s="280">
        <v>190.18333333333339</v>
      </c>
      <c r="K376" s="278">
        <v>177.95</v>
      </c>
      <c r="L376" s="278">
        <v>167.7</v>
      </c>
      <c r="M376" s="278">
        <v>10.244540000000001</v>
      </c>
    </row>
    <row r="377" spans="1:13">
      <c r="A377" s="269">
        <v>367</v>
      </c>
      <c r="B377" s="278" t="s">
        <v>486</v>
      </c>
      <c r="C377" s="279">
        <v>106.25</v>
      </c>
      <c r="D377" s="280">
        <v>105.71666666666665</v>
      </c>
      <c r="E377" s="280">
        <v>102.73333333333331</v>
      </c>
      <c r="F377" s="280">
        <v>99.216666666666654</v>
      </c>
      <c r="G377" s="280">
        <v>96.233333333333306</v>
      </c>
      <c r="H377" s="280">
        <v>109.23333333333331</v>
      </c>
      <c r="I377" s="280">
        <v>112.21666666666665</v>
      </c>
      <c r="J377" s="280">
        <v>115.73333333333331</v>
      </c>
      <c r="K377" s="278">
        <v>108.7</v>
      </c>
      <c r="L377" s="278">
        <v>102.2</v>
      </c>
      <c r="M377" s="278">
        <v>0.54713000000000001</v>
      </c>
    </row>
    <row r="378" spans="1:13">
      <c r="A378" s="269">
        <v>368</v>
      </c>
      <c r="B378" s="278" t="s">
        <v>492</v>
      </c>
      <c r="C378" s="279">
        <v>668.35</v>
      </c>
      <c r="D378" s="280">
        <v>668.7166666666667</v>
      </c>
      <c r="E378" s="280">
        <v>661.63333333333344</v>
      </c>
      <c r="F378" s="280">
        <v>654.91666666666674</v>
      </c>
      <c r="G378" s="280">
        <v>647.83333333333348</v>
      </c>
      <c r="H378" s="280">
        <v>675.43333333333339</v>
      </c>
      <c r="I378" s="280">
        <v>682.51666666666665</v>
      </c>
      <c r="J378" s="280">
        <v>689.23333333333335</v>
      </c>
      <c r="K378" s="278">
        <v>675.8</v>
      </c>
      <c r="L378" s="278">
        <v>662</v>
      </c>
      <c r="M378" s="278">
        <v>1.2042900000000001</v>
      </c>
    </row>
    <row r="379" spans="1:13">
      <c r="A379" s="269">
        <v>369</v>
      </c>
      <c r="B379" s="278" t="s">
        <v>166</v>
      </c>
      <c r="C379" s="279">
        <v>163.30000000000001</v>
      </c>
      <c r="D379" s="280">
        <v>162</v>
      </c>
      <c r="E379" s="280">
        <v>159</v>
      </c>
      <c r="F379" s="280">
        <v>154.69999999999999</v>
      </c>
      <c r="G379" s="280">
        <v>151.69999999999999</v>
      </c>
      <c r="H379" s="280">
        <v>166.3</v>
      </c>
      <c r="I379" s="280">
        <v>169.3</v>
      </c>
      <c r="J379" s="280">
        <v>173.60000000000002</v>
      </c>
      <c r="K379" s="278">
        <v>165</v>
      </c>
      <c r="L379" s="278">
        <v>157.69999999999999</v>
      </c>
      <c r="M379" s="278">
        <v>112.43145</v>
      </c>
    </row>
    <row r="380" spans="1:13">
      <c r="A380" s="269">
        <v>370</v>
      </c>
      <c r="B380" s="278" t="s">
        <v>493</v>
      </c>
      <c r="C380" s="279">
        <v>54.5</v>
      </c>
      <c r="D380" s="280">
        <v>54.783333333333331</v>
      </c>
      <c r="E380" s="280">
        <v>53.566666666666663</v>
      </c>
      <c r="F380" s="280">
        <v>52.633333333333333</v>
      </c>
      <c r="G380" s="280">
        <v>51.416666666666664</v>
      </c>
      <c r="H380" s="280">
        <v>55.716666666666661</v>
      </c>
      <c r="I380" s="280">
        <v>56.93333333333333</v>
      </c>
      <c r="J380" s="280">
        <v>57.86666666666666</v>
      </c>
      <c r="K380" s="278">
        <v>56</v>
      </c>
      <c r="L380" s="278">
        <v>53.85</v>
      </c>
      <c r="M380" s="278">
        <v>10.06629</v>
      </c>
    </row>
    <row r="381" spans="1:13">
      <c r="A381" s="269">
        <v>371</v>
      </c>
      <c r="B381" s="278" t="s">
        <v>277</v>
      </c>
      <c r="C381" s="279">
        <v>153.55000000000001</v>
      </c>
      <c r="D381" s="280">
        <v>154.26666666666668</v>
      </c>
      <c r="E381" s="280">
        <v>150.53333333333336</v>
      </c>
      <c r="F381" s="280">
        <v>147.51666666666668</v>
      </c>
      <c r="G381" s="280">
        <v>143.78333333333336</v>
      </c>
      <c r="H381" s="280">
        <v>157.28333333333336</v>
      </c>
      <c r="I381" s="280">
        <v>161.01666666666665</v>
      </c>
      <c r="J381" s="280">
        <v>164.03333333333336</v>
      </c>
      <c r="K381" s="278">
        <v>158</v>
      </c>
      <c r="L381" s="278">
        <v>151.25</v>
      </c>
      <c r="M381" s="278">
        <v>5.7831999999999999</v>
      </c>
    </row>
    <row r="382" spans="1:13">
      <c r="A382" s="269">
        <v>372</v>
      </c>
      <c r="B382" s="278" t="s">
        <v>494</v>
      </c>
      <c r="C382" s="279">
        <v>31.6</v>
      </c>
      <c r="D382" s="280">
        <v>31.649999999999995</v>
      </c>
      <c r="E382" s="280">
        <v>30.54999999999999</v>
      </c>
      <c r="F382" s="280">
        <v>29.499999999999996</v>
      </c>
      <c r="G382" s="280">
        <v>28.399999999999991</v>
      </c>
      <c r="H382" s="280">
        <v>32.699999999999989</v>
      </c>
      <c r="I382" s="280">
        <v>33.79999999999999</v>
      </c>
      <c r="J382" s="280">
        <v>34.849999999999987</v>
      </c>
      <c r="K382" s="278">
        <v>32.75</v>
      </c>
      <c r="L382" s="278">
        <v>30.6</v>
      </c>
      <c r="M382" s="278">
        <v>1.69356</v>
      </c>
    </row>
    <row r="383" spans="1:13">
      <c r="A383" s="269">
        <v>373</v>
      </c>
      <c r="B383" s="278" t="s">
        <v>487</v>
      </c>
      <c r="C383" s="279">
        <v>37.049999999999997</v>
      </c>
      <c r="D383" s="280">
        <v>37.116666666666667</v>
      </c>
      <c r="E383" s="280">
        <v>36.783333333333331</v>
      </c>
      <c r="F383" s="280">
        <v>36.516666666666666</v>
      </c>
      <c r="G383" s="280">
        <v>36.18333333333333</v>
      </c>
      <c r="H383" s="280">
        <v>37.383333333333333</v>
      </c>
      <c r="I383" s="280">
        <v>37.716666666666661</v>
      </c>
      <c r="J383" s="280">
        <v>37.983333333333334</v>
      </c>
      <c r="K383" s="278">
        <v>37.450000000000003</v>
      </c>
      <c r="L383" s="278">
        <v>36.85</v>
      </c>
      <c r="M383" s="278">
        <v>4.3538500000000004</v>
      </c>
    </row>
    <row r="384" spans="1:13">
      <c r="A384" s="269">
        <v>374</v>
      </c>
      <c r="B384" s="278" t="s">
        <v>167</v>
      </c>
      <c r="C384" s="279">
        <v>909.15</v>
      </c>
      <c r="D384" s="280">
        <v>899.7833333333333</v>
      </c>
      <c r="E384" s="280">
        <v>884.61666666666656</v>
      </c>
      <c r="F384" s="280">
        <v>860.08333333333326</v>
      </c>
      <c r="G384" s="280">
        <v>844.91666666666652</v>
      </c>
      <c r="H384" s="280">
        <v>924.31666666666661</v>
      </c>
      <c r="I384" s="280">
        <v>939.48333333333335</v>
      </c>
      <c r="J384" s="280">
        <v>964.01666666666665</v>
      </c>
      <c r="K384" s="278">
        <v>914.95</v>
      </c>
      <c r="L384" s="278">
        <v>875.25</v>
      </c>
      <c r="M384" s="278">
        <v>12.27844</v>
      </c>
    </row>
    <row r="385" spans="1:13">
      <c r="A385" s="269">
        <v>375</v>
      </c>
      <c r="B385" s="278" t="s">
        <v>279</v>
      </c>
      <c r="C385" s="279">
        <v>170.85</v>
      </c>
      <c r="D385" s="280">
        <v>171.58333333333334</v>
      </c>
      <c r="E385" s="280">
        <v>167.16666666666669</v>
      </c>
      <c r="F385" s="280">
        <v>163.48333333333335</v>
      </c>
      <c r="G385" s="280">
        <v>159.06666666666669</v>
      </c>
      <c r="H385" s="280">
        <v>175.26666666666668</v>
      </c>
      <c r="I385" s="280">
        <v>179.68333333333337</v>
      </c>
      <c r="J385" s="280">
        <v>183.36666666666667</v>
      </c>
      <c r="K385" s="278">
        <v>176</v>
      </c>
      <c r="L385" s="278">
        <v>167.9</v>
      </c>
      <c r="M385" s="278">
        <v>2.96793</v>
      </c>
    </row>
    <row r="386" spans="1:13">
      <c r="A386" s="269">
        <v>376</v>
      </c>
      <c r="B386" s="278" t="s">
        <v>497</v>
      </c>
      <c r="C386" s="279">
        <v>298</v>
      </c>
      <c r="D386" s="280">
        <v>297.65000000000003</v>
      </c>
      <c r="E386" s="280">
        <v>294.35000000000008</v>
      </c>
      <c r="F386" s="280">
        <v>290.70000000000005</v>
      </c>
      <c r="G386" s="280">
        <v>287.40000000000009</v>
      </c>
      <c r="H386" s="280">
        <v>301.30000000000007</v>
      </c>
      <c r="I386" s="280">
        <v>304.60000000000002</v>
      </c>
      <c r="J386" s="280">
        <v>308.25000000000006</v>
      </c>
      <c r="K386" s="278">
        <v>300.95</v>
      </c>
      <c r="L386" s="278">
        <v>294</v>
      </c>
      <c r="M386" s="278">
        <v>4.4845499999999996</v>
      </c>
    </row>
    <row r="387" spans="1:13">
      <c r="A387" s="269">
        <v>377</v>
      </c>
      <c r="B387" s="278" t="s">
        <v>499</v>
      </c>
      <c r="C387" s="279">
        <v>68.599999999999994</v>
      </c>
      <c r="D387" s="280">
        <v>68.966666666666654</v>
      </c>
      <c r="E387" s="280">
        <v>67.683333333333309</v>
      </c>
      <c r="F387" s="280">
        <v>66.766666666666652</v>
      </c>
      <c r="G387" s="280">
        <v>65.483333333333306</v>
      </c>
      <c r="H387" s="280">
        <v>69.883333333333312</v>
      </c>
      <c r="I387" s="280">
        <v>71.166666666666643</v>
      </c>
      <c r="J387" s="280">
        <v>72.083333333333314</v>
      </c>
      <c r="K387" s="278">
        <v>70.25</v>
      </c>
      <c r="L387" s="278">
        <v>68.05</v>
      </c>
      <c r="M387" s="278">
        <v>10.68343</v>
      </c>
    </row>
    <row r="388" spans="1:13">
      <c r="A388" s="269">
        <v>378</v>
      </c>
      <c r="B388" s="278" t="s">
        <v>280</v>
      </c>
      <c r="C388" s="279">
        <v>529.5</v>
      </c>
      <c r="D388" s="280">
        <v>533.55000000000007</v>
      </c>
      <c r="E388" s="280">
        <v>523.10000000000014</v>
      </c>
      <c r="F388" s="280">
        <v>516.70000000000005</v>
      </c>
      <c r="G388" s="280">
        <v>506.25000000000011</v>
      </c>
      <c r="H388" s="280">
        <v>539.95000000000016</v>
      </c>
      <c r="I388" s="280">
        <v>550.4000000000002</v>
      </c>
      <c r="J388" s="280">
        <v>556.80000000000018</v>
      </c>
      <c r="K388" s="278">
        <v>544</v>
      </c>
      <c r="L388" s="278">
        <v>527.15</v>
      </c>
      <c r="M388" s="278">
        <v>0.57891999999999999</v>
      </c>
    </row>
    <row r="389" spans="1:13">
      <c r="A389" s="269">
        <v>379</v>
      </c>
      <c r="B389" s="278" t="s">
        <v>500</v>
      </c>
      <c r="C389" s="279">
        <v>213.75</v>
      </c>
      <c r="D389" s="280">
        <v>214.66666666666666</v>
      </c>
      <c r="E389" s="280">
        <v>210.5333333333333</v>
      </c>
      <c r="F389" s="280">
        <v>207.31666666666663</v>
      </c>
      <c r="G389" s="280">
        <v>203.18333333333328</v>
      </c>
      <c r="H389" s="280">
        <v>217.88333333333333</v>
      </c>
      <c r="I389" s="280">
        <v>222.01666666666671</v>
      </c>
      <c r="J389" s="280">
        <v>225.23333333333335</v>
      </c>
      <c r="K389" s="278">
        <v>218.8</v>
      </c>
      <c r="L389" s="278">
        <v>211.45</v>
      </c>
      <c r="M389" s="278">
        <v>3.6172800000000001</v>
      </c>
    </row>
    <row r="390" spans="1:13">
      <c r="A390" s="269">
        <v>380</v>
      </c>
      <c r="B390" s="278" t="s">
        <v>168</v>
      </c>
      <c r="C390" s="279">
        <v>521.25</v>
      </c>
      <c r="D390" s="280">
        <v>519.98333333333323</v>
      </c>
      <c r="E390" s="280">
        <v>511.11666666666645</v>
      </c>
      <c r="F390" s="280">
        <v>500.98333333333323</v>
      </c>
      <c r="G390" s="280">
        <v>492.11666666666645</v>
      </c>
      <c r="H390" s="280">
        <v>530.11666666666645</v>
      </c>
      <c r="I390" s="280">
        <v>538.98333333333323</v>
      </c>
      <c r="J390" s="280">
        <v>549.11666666666645</v>
      </c>
      <c r="K390" s="278">
        <v>528.85</v>
      </c>
      <c r="L390" s="278">
        <v>509.85</v>
      </c>
      <c r="M390" s="278">
        <v>12.10435</v>
      </c>
    </row>
    <row r="391" spans="1:13">
      <c r="A391" s="269">
        <v>381</v>
      </c>
      <c r="B391" s="278" t="s">
        <v>502</v>
      </c>
      <c r="C391" s="279">
        <v>883.35</v>
      </c>
      <c r="D391" s="280">
        <v>881.96666666666658</v>
      </c>
      <c r="E391" s="280">
        <v>876.43333333333317</v>
      </c>
      <c r="F391" s="280">
        <v>869.51666666666654</v>
      </c>
      <c r="G391" s="280">
        <v>863.98333333333312</v>
      </c>
      <c r="H391" s="280">
        <v>888.88333333333321</v>
      </c>
      <c r="I391" s="280">
        <v>894.41666666666674</v>
      </c>
      <c r="J391" s="280">
        <v>901.33333333333326</v>
      </c>
      <c r="K391" s="278">
        <v>887.5</v>
      </c>
      <c r="L391" s="278">
        <v>875.05</v>
      </c>
      <c r="M391" s="278">
        <v>4.8579999999999998E-2</v>
      </c>
    </row>
    <row r="392" spans="1:13">
      <c r="A392" s="269">
        <v>382</v>
      </c>
      <c r="B392" s="278" t="s">
        <v>503</v>
      </c>
      <c r="C392" s="279">
        <v>224.45</v>
      </c>
      <c r="D392" s="280">
        <v>223.48333333333335</v>
      </c>
      <c r="E392" s="280">
        <v>221.01666666666671</v>
      </c>
      <c r="F392" s="280">
        <v>217.58333333333337</v>
      </c>
      <c r="G392" s="280">
        <v>215.11666666666673</v>
      </c>
      <c r="H392" s="280">
        <v>226.91666666666669</v>
      </c>
      <c r="I392" s="280">
        <v>229.38333333333333</v>
      </c>
      <c r="J392" s="280">
        <v>232.81666666666666</v>
      </c>
      <c r="K392" s="278">
        <v>225.95</v>
      </c>
      <c r="L392" s="278">
        <v>220.05</v>
      </c>
      <c r="M392" s="278">
        <v>1.3775999999999999</v>
      </c>
    </row>
    <row r="393" spans="1:13">
      <c r="A393" s="269">
        <v>383</v>
      </c>
      <c r="B393" s="278" t="s">
        <v>169</v>
      </c>
      <c r="C393" s="279">
        <v>116.75</v>
      </c>
      <c r="D393" s="280">
        <v>115.45</v>
      </c>
      <c r="E393" s="280">
        <v>112.5</v>
      </c>
      <c r="F393" s="280">
        <v>108.25</v>
      </c>
      <c r="G393" s="280">
        <v>105.3</v>
      </c>
      <c r="H393" s="280">
        <v>119.7</v>
      </c>
      <c r="I393" s="280">
        <v>122.65000000000002</v>
      </c>
      <c r="J393" s="280">
        <v>126.9</v>
      </c>
      <c r="K393" s="278">
        <v>118.4</v>
      </c>
      <c r="L393" s="278">
        <v>111.2</v>
      </c>
      <c r="M393" s="278">
        <v>377.18421000000001</v>
      </c>
    </row>
    <row r="394" spans="1:13">
      <c r="A394" s="269">
        <v>384</v>
      </c>
      <c r="B394" s="278" t="s">
        <v>501</v>
      </c>
      <c r="C394" s="279">
        <v>38</v>
      </c>
      <c r="D394" s="280">
        <v>37.56666666666667</v>
      </c>
      <c r="E394" s="280">
        <v>36.683333333333337</v>
      </c>
      <c r="F394" s="280">
        <v>35.366666666666667</v>
      </c>
      <c r="G394" s="280">
        <v>34.483333333333334</v>
      </c>
      <c r="H394" s="280">
        <v>38.88333333333334</v>
      </c>
      <c r="I394" s="280">
        <v>39.76666666666668</v>
      </c>
      <c r="J394" s="280">
        <v>41.083333333333343</v>
      </c>
      <c r="K394" s="278">
        <v>38.450000000000003</v>
      </c>
      <c r="L394" s="278">
        <v>36.25</v>
      </c>
      <c r="M394" s="278">
        <v>19.106310000000001</v>
      </c>
    </row>
    <row r="395" spans="1:13">
      <c r="A395" s="269">
        <v>385</v>
      </c>
      <c r="B395" s="278" t="s">
        <v>170</v>
      </c>
      <c r="C395" s="279">
        <v>89.45</v>
      </c>
      <c r="D395" s="280">
        <v>89.083333333333329</v>
      </c>
      <c r="E395" s="280">
        <v>87.61666666666666</v>
      </c>
      <c r="F395" s="280">
        <v>85.783333333333331</v>
      </c>
      <c r="G395" s="280">
        <v>84.316666666666663</v>
      </c>
      <c r="H395" s="280">
        <v>90.916666666666657</v>
      </c>
      <c r="I395" s="280">
        <v>92.383333333333326</v>
      </c>
      <c r="J395" s="280">
        <v>94.216666666666654</v>
      </c>
      <c r="K395" s="278">
        <v>90.55</v>
      </c>
      <c r="L395" s="278">
        <v>87.25</v>
      </c>
      <c r="M395" s="278">
        <v>72.384410000000003</v>
      </c>
    </row>
    <row r="396" spans="1:13">
      <c r="A396" s="269">
        <v>386</v>
      </c>
      <c r="B396" s="278" t="s">
        <v>504</v>
      </c>
      <c r="C396" s="279">
        <v>86.75</v>
      </c>
      <c r="D396" s="280">
        <v>86.733333333333334</v>
      </c>
      <c r="E396" s="280">
        <v>84.266666666666666</v>
      </c>
      <c r="F396" s="280">
        <v>81.783333333333331</v>
      </c>
      <c r="G396" s="280">
        <v>79.316666666666663</v>
      </c>
      <c r="H396" s="280">
        <v>89.216666666666669</v>
      </c>
      <c r="I396" s="280">
        <v>91.683333333333337</v>
      </c>
      <c r="J396" s="280">
        <v>94.166666666666671</v>
      </c>
      <c r="K396" s="278">
        <v>89.2</v>
      </c>
      <c r="L396" s="278">
        <v>84.25</v>
      </c>
      <c r="M396" s="278">
        <v>11.989280000000001</v>
      </c>
    </row>
    <row r="397" spans="1:13">
      <c r="A397" s="269">
        <v>387</v>
      </c>
      <c r="B397" s="278" t="s">
        <v>505</v>
      </c>
      <c r="C397" s="279">
        <v>612.79999999999995</v>
      </c>
      <c r="D397" s="280">
        <v>611.56666666666661</v>
      </c>
      <c r="E397" s="280">
        <v>606.23333333333323</v>
      </c>
      <c r="F397" s="280">
        <v>599.66666666666663</v>
      </c>
      <c r="G397" s="280">
        <v>594.33333333333326</v>
      </c>
      <c r="H397" s="280">
        <v>618.13333333333321</v>
      </c>
      <c r="I397" s="280">
        <v>623.4666666666667</v>
      </c>
      <c r="J397" s="280">
        <v>630.03333333333319</v>
      </c>
      <c r="K397" s="278">
        <v>616.9</v>
      </c>
      <c r="L397" s="278">
        <v>605</v>
      </c>
      <c r="M397" s="278">
        <v>1.05907</v>
      </c>
    </row>
    <row r="398" spans="1:13">
      <c r="A398" s="269">
        <v>388</v>
      </c>
      <c r="B398" s="278" t="s">
        <v>506</v>
      </c>
      <c r="C398" s="279">
        <v>7.8</v>
      </c>
      <c r="D398" s="280">
        <v>7.8</v>
      </c>
      <c r="E398" s="280">
        <v>7.8</v>
      </c>
      <c r="F398" s="280">
        <v>7.8</v>
      </c>
      <c r="G398" s="280">
        <v>7.8</v>
      </c>
      <c r="H398" s="280">
        <v>7.8</v>
      </c>
      <c r="I398" s="280">
        <v>7.8</v>
      </c>
      <c r="J398" s="280">
        <v>7.8</v>
      </c>
      <c r="K398" s="278">
        <v>7.8</v>
      </c>
      <c r="L398" s="278">
        <v>7.8</v>
      </c>
      <c r="M398" s="278">
        <v>4.1486700000000001</v>
      </c>
    </row>
    <row r="399" spans="1:13">
      <c r="A399" s="269">
        <v>389</v>
      </c>
      <c r="B399" s="278" t="s">
        <v>171</v>
      </c>
      <c r="C399" s="279">
        <v>1479.25</v>
      </c>
      <c r="D399" s="280">
        <v>1504.2</v>
      </c>
      <c r="E399" s="280">
        <v>1440.0500000000002</v>
      </c>
      <c r="F399" s="280">
        <v>1400.8500000000001</v>
      </c>
      <c r="G399" s="280">
        <v>1336.7000000000003</v>
      </c>
      <c r="H399" s="280">
        <v>1543.4</v>
      </c>
      <c r="I399" s="280">
        <v>1607.5500000000002</v>
      </c>
      <c r="J399" s="280">
        <v>1646.75</v>
      </c>
      <c r="K399" s="278">
        <v>1568.35</v>
      </c>
      <c r="L399" s="278">
        <v>1465</v>
      </c>
      <c r="M399" s="278">
        <v>460.29118999999997</v>
      </c>
    </row>
    <row r="400" spans="1:13">
      <c r="A400" s="269">
        <v>390</v>
      </c>
      <c r="B400" s="278" t="s">
        <v>507</v>
      </c>
      <c r="C400" s="279">
        <v>17.45</v>
      </c>
      <c r="D400" s="280">
        <v>17.75</v>
      </c>
      <c r="E400" s="280">
        <v>17.149999999999999</v>
      </c>
      <c r="F400" s="280">
        <v>16.849999999999998</v>
      </c>
      <c r="G400" s="280">
        <v>16.249999999999996</v>
      </c>
      <c r="H400" s="280">
        <v>18.05</v>
      </c>
      <c r="I400" s="280">
        <v>18.650000000000002</v>
      </c>
      <c r="J400" s="280">
        <v>18.950000000000003</v>
      </c>
      <c r="K400" s="278">
        <v>18.350000000000001</v>
      </c>
      <c r="L400" s="278">
        <v>17.45</v>
      </c>
      <c r="M400" s="278">
        <v>5.2499500000000001</v>
      </c>
    </row>
    <row r="401" spans="1:13">
      <c r="A401" s="269">
        <v>391</v>
      </c>
      <c r="B401" s="278" t="s">
        <v>520</v>
      </c>
      <c r="C401" s="279">
        <v>4.5</v>
      </c>
      <c r="D401" s="280">
        <v>4.5666666666666664</v>
      </c>
      <c r="E401" s="280">
        <v>4.4333333333333327</v>
      </c>
      <c r="F401" s="280">
        <v>4.3666666666666663</v>
      </c>
      <c r="G401" s="280">
        <v>4.2333333333333325</v>
      </c>
      <c r="H401" s="280">
        <v>4.6333333333333329</v>
      </c>
      <c r="I401" s="280">
        <v>4.7666666666666657</v>
      </c>
      <c r="J401" s="280">
        <v>4.833333333333333</v>
      </c>
      <c r="K401" s="278">
        <v>4.7</v>
      </c>
      <c r="L401" s="278">
        <v>4.5</v>
      </c>
      <c r="M401" s="278">
        <v>7.1076199999999998</v>
      </c>
    </row>
    <row r="402" spans="1:13">
      <c r="A402" s="269">
        <v>392</v>
      </c>
      <c r="B402" s="278" t="s">
        <v>509</v>
      </c>
      <c r="C402" s="279">
        <v>118.55</v>
      </c>
      <c r="D402" s="280">
        <v>119.78333333333335</v>
      </c>
      <c r="E402" s="280">
        <v>115.56666666666669</v>
      </c>
      <c r="F402" s="280">
        <v>112.58333333333334</v>
      </c>
      <c r="G402" s="280">
        <v>108.36666666666669</v>
      </c>
      <c r="H402" s="280">
        <v>122.76666666666669</v>
      </c>
      <c r="I402" s="280">
        <v>126.98333333333336</v>
      </c>
      <c r="J402" s="280">
        <v>129.9666666666667</v>
      </c>
      <c r="K402" s="278">
        <v>124</v>
      </c>
      <c r="L402" s="278">
        <v>116.8</v>
      </c>
      <c r="M402" s="278">
        <v>0.79710000000000003</v>
      </c>
    </row>
    <row r="403" spans="1:13">
      <c r="A403" s="269">
        <v>393</v>
      </c>
      <c r="B403" s="278" t="s">
        <v>2317</v>
      </c>
      <c r="C403" s="279">
        <v>81.2</v>
      </c>
      <c r="D403" s="280">
        <v>81.366666666666674</v>
      </c>
      <c r="E403" s="280">
        <v>80.333333333333343</v>
      </c>
      <c r="F403" s="280">
        <v>79.466666666666669</v>
      </c>
      <c r="G403" s="280">
        <v>78.433333333333337</v>
      </c>
      <c r="H403" s="280">
        <v>82.233333333333348</v>
      </c>
      <c r="I403" s="280">
        <v>83.26666666666668</v>
      </c>
      <c r="J403" s="280">
        <v>84.133333333333354</v>
      </c>
      <c r="K403" s="278">
        <v>82.4</v>
      </c>
      <c r="L403" s="278">
        <v>80.5</v>
      </c>
      <c r="M403" s="278">
        <v>1.0148900000000001</v>
      </c>
    </row>
    <row r="404" spans="1:13">
      <c r="A404" s="269">
        <v>394</v>
      </c>
      <c r="B404" s="278" t="s">
        <v>496</v>
      </c>
      <c r="C404" s="279">
        <v>238.4</v>
      </c>
      <c r="D404" s="280">
        <v>239.23333333333335</v>
      </c>
      <c r="E404" s="280">
        <v>235.4666666666667</v>
      </c>
      <c r="F404" s="280">
        <v>232.53333333333336</v>
      </c>
      <c r="G404" s="280">
        <v>228.76666666666671</v>
      </c>
      <c r="H404" s="280">
        <v>242.16666666666669</v>
      </c>
      <c r="I404" s="280">
        <v>245.93333333333334</v>
      </c>
      <c r="J404" s="280">
        <v>248.86666666666667</v>
      </c>
      <c r="K404" s="278">
        <v>243</v>
      </c>
      <c r="L404" s="278">
        <v>236.3</v>
      </c>
      <c r="M404" s="278">
        <v>5.3159799999999997</v>
      </c>
    </row>
    <row r="405" spans="1:13">
      <c r="A405" s="269">
        <v>395</v>
      </c>
      <c r="B405" s="278" t="s">
        <v>508</v>
      </c>
      <c r="C405" s="279">
        <v>1.75</v>
      </c>
      <c r="D405" s="280">
        <v>1.75</v>
      </c>
      <c r="E405" s="280">
        <v>1.75</v>
      </c>
      <c r="F405" s="280">
        <v>1.75</v>
      </c>
      <c r="G405" s="280">
        <v>1.75</v>
      </c>
      <c r="H405" s="280">
        <v>1.75</v>
      </c>
      <c r="I405" s="280">
        <v>1.75</v>
      </c>
      <c r="J405" s="280">
        <v>1.75</v>
      </c>
      <c r="K405" s="278">
        <v>1.75</v>
      </c>
      <c r="L405" s="278">
        <v>1.75</v>
      </c>
      <c r="M405" s="278">
        <v>15.00967</v>
      </c>
    </row>
    <row r="406" spans="1:13">
      <c r="A406" s="269">
        <v>396</v>
      </c>
      <c r="B406" s="278" t="s">
        <v>498</v>
      </c>
      <c r="C406" s="279">
        <v>18</v>
      </c>
      <c r="D406" s="280">
        <v>17.75</v>
      </c>
      <c r="E406" s="280">
        <v>17.5</v>
      </c>
      <c r="F406" s="280">
        <v>17</v>
      </c>
      <c r="G406" s="280">
        <v>16.75</v>
      </c>
      <c r="H406" s="280">
        <v>18.25</v>
      </c>
      <c r="I406" s="280">
        <v>18.5</v>
      </c>
      <c r="J406" s="280">
        <v>19</v>
      </c>
      <c r="K406" s="278">
        <v>18</v>
      </c>
      <c r="L406" s="278">
        <v>17.25</v>
      </c>
      <c r="M406" s="278">
        <v>122.32951</v>
      </c>
    </row>
    <row r="407" spans="1:13">
      <c r="A407" s="269">
        <v>397</v>
      </c>
      <c r="B407" s="278" t="s">
        <v>513</v>
      </c>
      <c r="C407" s="279">
        <v>59.45</v>
      </c>
      <c r="D407" s="280">
        <v>61.516666666666673</v>
      </c>
      <c r="E407" s="280">
        <v>57.38333333333334</v>
      </c>
      <c r="F407" s="280">
        <v>55.31666666666667</v>
      </c>
      <c r="G407" s="280">
        <v>51.183333333333337</v>
      </c>
      <c r="H407" s="280">
        <v>63.583333333333343</v>
      </c>
      <c r="I407" s="280">
        <v>67.716666666666683</v>
      </c>
      <c r="J407" s="280">
        <v>69.783333333333346</v>
      </c>
      <c r="K407" s="278">
        <v>65.650000000000006</v>
      </c>
      <c r="L407" s="278">
        <v>59.45</v>
      </c>
      <c r="M407" s="278">
        <v>3.3352200000000001</v>
      </c>
    </row>
    <row r="408" spans="1:13">
      <c r="A408" s="269">
        <v>398</v>
      </c>
      <c r="B408" s="278" t="s">
        <v>172</v>
      </c>
      <c r="C408" s="279">
        <v>27.65</v>
      </c>
      <c r="D408" s="280">
        <v>27.633333333333336</v>
      </c>
      <c r="E408" s="280">
        <v>27.266666666666673</v>
      </c>
      <c r="F408" s="280">
        <v>26.883333333333336</v>
      </c>
      <c r="G408" s="280">
        <v>26.516666666666673</v>
      </c>
      <c r="H408" s="280">
        <v>28.016666666666673</v>
      </c>
      <c r="I408" s="280">
        <v>28.38333333333334</v>
      </c>
      <c r="J408" s="280">
        <v>28.766666666666673</v>
      </c>
      <c r="K408" s="278">
        <v>28</v>
      </c>
      <c r="L408" s="278">
        <v>27.25</v>
      </c>
      <c r="M408" s="278">
        <v>120.03351000000001</v>
      </c>
    </row>
    <row r="409" spans="1:13">
      <c r="A409" s="269">
        <v>399</v>
      </c>
      <c r="B409" s="278" t="s">
        <v>514</v>
      </c>
      <c r="C409" s="279">
        <v>7979.9</v>
      </c>
      <c r="D409" s="280">
        <v>7948.9666666666672</v>
      </c>
      <c r="E409" s="280">
        <v>7853.9333333333343</v>
      </c>
      <c r="F409" s="280">
        <v>7727.9666666666672</v>
      </c>
      <c r="G409" s="280">
        <v>7632.9333333333343</v>
      </c>
      <c r="H409" s="280">
        <v>8074.9333333333343</v>
      </c>
      <c r="I409" s="280">
        <v>8169.9666666666672</v>
      </c>
      <c r="J409" s="280">
        <v>8295.9333333333343</v>
      </c>
      <c r="K409" s="278">
        <v>8044</v>
      </c>
      <c r="L409" s="278">
        <v>7823</v>
      </c>
      <c r="M409" s="278">
        <v>0.14127000000000001</v>
      </c>
    </row>
    <row r="410" spans="1:13">
      <c r="A410" s="269">
        <v>400</v>
      </c>
      <c r="B410" s="278" t="s">
        <v>281</v>
      </c>
      <c r="C410" s="279">
        <v>744.6</v>
      </c>
      <c r="D410" s="280">
        <v>745.1</v>
      </c>
      <c r="E410" s="280">
        <v>734.6</v>
      </c>
      <c r="F410" s="280">
        <v>724.6</v>
      </c>
      <c r="G410" s="280">
        <v>714.1</v>
      </c>
      <c r="H410" s="280">
        <v>755.1</v>
      </c>
      <c r="I410" s="280">
        <v>765.6</v>
      </c>
      <c r="J410" s="280">
        <v>775.6</v>
      </c>
      <c r="K410" s="278">
        <v>755.6</v>
      </c>
      <c r="L410" s="278">
        <v>735.1</v>
      </c>
      <c r="M410" s="278">
        <v>11.16023</v>
      </c>
    </row>
    <row r="411" spans="1:13">
      <c r="A411" s="269">
        <v>401</v>
      </c>
      <c r="B411" s="278" t="s">
        <v>173</v>
      </c>
      <c r="C411" s="279">
        <v>166.9</v>
      </c>
      <c r="D411" s="280">
        <v>165.41666666666666</v>
      </c>
      <c r="E411" s="280">
        <v>162.33333333333331</v>
      </c>
      <c r="F411" s="280">
        <v>157.76666666666665</v>
      </c>
      <c r="G411" s="280">
        <v>154.68333333333331</v>
      </c>
      <c r="H411" s="280">
        <v>169.98333333333332</v>
      </c>
      <c r="I411" s="280">
        <v>173.06666666666663</v>
      </c>
      <c r="J411" s="280">
        <v>177.63333333333333</v>
      </c>
      <c r="K411" s="278">
        <v>168.5</v>
      </c>
      <c r="L411" s="278">
        <v>160.85</v>
      </c>
      <c r="M411" s="278">
        <v>707.52913000000001</v>
      </c>
    </row>
    <row r="412" spans="1:13">
      <c r="A412" s="269">
        <v>402</v>
      </c>
      <c r="B412" s="278" t="s">
        <v>515</v>
      </c>
      <c r="C412" s="279">
        <v>3300.35</v>
      </c>
      <c r="D412" s="280">
        <v>3285.5833333333335</v>
      </c>
      <c r="E412" s="280">
        <v>3266.2166666666672</v>
      </c>
      <c r="F412" s="280">
        <v>3232.0833333333335</v>
      </c>
      <c r="G412" s="280">
        <v>3212.7166666666672</v>
      </c>
      <c r="H412" s="280">
        <v>3319.7166666666672</v>
      </c>
      <c r="I412" s="280">
        <v>3339.083333333333</v>
      </c>
      <c r="J412" s="280">
        <v>3373.2166666666672</v>
      </c>
      <c r="K412" s="278">
        <v>3304.95</v>
      </c>
      <c r="L412" s="278">
        <v>3251.45</v>
      </c>
      <c r="M412" s="278">
        <v>3.6839999999999998E-2</v>
      </c>
    </row>
    <row r="413" spans="1:13">
      <c r="A413" s="269">
        <v>403</v>
      </c>
      <c r="B413" s="278" t="s">
        <v>517</v>
      </c>
      <c r="C413" s="279">
        <v>1368.4</v>
      </c>
      <c r="D413" s="280">
        <v>1379.8166666666666</v>
      </c>
      <c r="E413" s="280">
        <v>1352.6333333333332</v>
      </c>
      <c r="F413" s="280">
        <v>1336.8666666666666</v>
      </c>
      <c r="G413" s="280">
        <v>1309.6833333333332</v>
      </c>
      <c r="H413" s="280">
        <v>1395.5833333333333</v>
      </c>
      <c r="I413" s="280">
        <v>1422.7666666666667</v>
      </c>
      <c r="J413" s="280">
        <v>1438.5333333333333</v>
      </c>
      <c r="K413" s="278">
        <v>1407</v>
      </c>
      <c r="L413" s="278">
        <v>1364.05</v>
      </c>
      <c r="M413" s="278">
        <v>3.6020000000000003E-2</v>
      </c>
    </row>
    <row r="414" spans="1:13">
      <c r="A414" s="269">
        <v>404</v>
      </c>
      <c r="B414" s="278" t="s">
        <v>518</v>
      </c>
      <c r="C414" s="279">
        <v>358.3</v>
      </c>
      <c r="D414" s="280">
        <v>359.7</v>
      </c>
      <c r="E414" s="280">
        <v>353.59999999999997</v>
      </c>
      <c r="F414" s="280">
        <v>348.9</v>
      </c>
      <c r="G414" s="280">
        <v>342.79999999999995</v>
      </c>
      <c r="H414" s="280">
        <v>364.4</v>
      </c>
      <c r="I414" s="280">
        <v>370.5</v>
      </c>
      <c r="J414" s="280">
        <v>375.2</v>
      </c>
      <c r="K414" s="278">
        <v>365.8</v>
      </c>
      <c r="L414" s="278">
        <v>355</v>
      </c>
      <c r="M414" s="278">
        <v>0.16667999999999999</v>
      </c>
    </row>
    <row r="415" spans="1:13">
      <c r="A415" s="269">
        <v>405</v>
      </c>
      <c r="B415" s="278" t="s">
        <v>510</v>
      </c>
      <c r="C415" s="279">
        <v>48.9</v>
      </c>
      <c r="D415" s="280">
        <v>49.166666666666664</v>
      </c>
      <c r="E415" s="280">
        <v>47.233333333333327</v>
      </c>
      <c r="F415" s="280">
        <v>45.566666666666663</v>
      </c>
      <c r="G415" s="280">
        <v>43.633333333333326</v>
      </c>
      <c r="H415" s="280">
        <v>50.833333333333329</v>
      </c>
      <c r="I415" s="280">
        <v>52.766666666666666</v>
      </c>
      <c r="J415" s="280">
        <v>54.43333333333333</v>
      </c>
      <c r="K415" s="278">
        <v>51.1</v>
      </c>
      <c r="L415" s="278">
        <v>47.5</v>
      </c>
      <c r="M415" s="278">
        <v>5.6742800000000004</v>
      </c>
    </row>
    <row r="416" spans="1:13">
      <c r="A416" s="269">
        <v>406</v>
      </c>
      <c r="B416" s="278" t="s">
        <v>519</v>
      </c>
      <c r="C416" s="279">
        <v>161.35</v>
      </c>
      <c r="D416" s="280">
        <v>161.83333333333334</v>
      </c>
      <c r="E416" s="280">
        <v>157.81666666666669</v>
      </c>
      <c r="F416" s="280">
        <v>154.28333333333336</v>
      </c>
      <c r="G416" s="280">
        <v>150.26666666666671</v>
      </c>
      <c r="H416" s="280">
        <v>165.36666666666667</v>
      </c>
      <c r="I416" s="280">
        <v>169.38333333333333</v>
      </c>
      <c r="J416" s="280">
        <v>172.91666666666666</v>
      </c>
      <c r="K416" s="278">
        <v>165.85</v>
      </c>
      <c r="L416" s="278">
        <v>158.30000000000001</v>
      </c>
      <c r="M416" s="278">
        <v>0.32856999999999997</v>
      </c>
    </row>
    <row r="417" spans="1:13">
      <c r="A417" s="269">
        <v>407</v>
      </c>
      <c r="B417" s="278" t="s">
        <v>174</v>
      </c>
      <c r="C417" s="279">
        <v>19127.2</v>
      </c>
      <c r="D417" s="280">
        <v>18925.233333333334</v>
      </c>
      <c r="E417" s="280">
        <v>18618.466666666667</v>
      </c>
      <c r="F417" s="280">
        <v>18109.733333333334</v>
      </c>
      <c r="G417" s="280">
        <v>17802.966666666667</v>
      </c>
      <c r="H417" s="280">
        <v>19433.966666666667</v>
      </c>
      <c r="I417" s="280">
        <v>19740.733333333337</v>
      </c>
      <c r="J417" s="280">
        <v>20249.466666666667</v>
      </c>
      <c r="K417" s="278">
        <v>19232</v>
      </c>
      <c r="L417" s="278">
        <v>18416.5</v>
      </c>
      <c r="M417" s="278">
        <v>0.45807999999999999</v>
      </c>
    </row>
    <row r="418" spans="1:13">
      <c r="A418" s="269">
        <v>408</v>
      </c>
      <c r="B418" s="278" t="s">
        <v>521</v>
      </c>
      <c r="C418" s="279">
        <v>690.55</v>
      </c>
      <c r="D418" s="280">
        <v>694.5</v>
      </c>
      <c r="E418" s="280">
        <v>675.05</v>
      </c>
      <c r="F418" s="280">
        <v>659.55</v>
      </c>
      <c r="G418" s="280">
        <v>640.09999999999991</v>
      </c>
      <c r="H418" s="280">
        <v>710</v>
      </c>
      <c r="I418" s="280">
        <v>729.45</v>
      </c>
      <c r="J418" s="280">
        <v>744.95</v>
      </c>
      <c r="K418" s="278">
        <v>713.95</v>
      </c>
      <c r="L418" s="278">
        <v>679</v>
      </c>
      <c r="M418" s="278">
        <v>9.214E-2</v>
      </c>
    </row>
    <row r="419" spans="1:13">
      <c r="A419" s="269">
        <v>409</v>
      </c>
      <c r="B419" s="278" t="s">
        <v>175</v>
      </c>
      <c r="C419" s="279">
        <v>1015.25</v>
      </c>
      <c r="D419" s="280">
        <v>1015.65</v>
      </c>
      <c r="E419" s="280">
        <v>995.89999999999986</v>
      </c>
      <c r="F419" s="280">
        <v>976.54999999999984</v>
      </c>
      <c r="G419" s="280">
        <v>956.79999999999973</v>
      </c>
      <c r="H419" s="280">
        <v>1035</v>
      </c>
      <c r="I419" s="280">
        <v>1054.7500000000002</v>
      </c>
      <c r="J419" s="280">
        <v>1074.1000000000001</v>
      </c>
      <c r="K419" s="278">
        <v>1035.4000000000001</v>
      </c>
      <c r="L419" s="278">
        <v>996.3</v>
      </c>
      <c r="M419" s="278">
        <v>5.4462999999999999</v>
      </c>
    </row>
    <row r="420" spans="1:13">
      <c r="A420" s="269">
        <v>410</v>
      </c>
      <c r="B420" s="278" t="s">
        <v>516</v>
      </c>
      <c r="C420" s="279">
        <v>379.3</v>
      </c>
      <c r="D420" s="280">
        <v>376.3</v>
      </c>
      <c r="E420" s="280">
        <v>365.6</v>
      </c>
      <c r="F420" s="280">
        <v>351.90000000000003</v>
      </c>
      <c r="G420" s="280">
        <v>341.20000000000005</v>
      </c>
      <c r="H420" s="280">
        <v>390</v>
      </c>
      <c r="I420" s="280">
        <v>400.69999999999993</v>
      </c>
      <c r="J420" s="280">
        <v>414.4</v>
      </c>
      <c r="K420" s="278">
        <v>387</v>
      </c>
      <c r="L420" s="278">
        <v>362.6</v>
      </c>
      <c r="M420" s="278">
        <v>0.92793000000000003</v>
      </c>
    </row>
    <row r="421" spans="1:13">
      <c r="A421" s="269">
        <v>411</v>
      </c>
      <c r="B421" s="278" t="s">
        <v>511</v>
      </c>
      <c r="C421" s="279">
        <v>20.85</v>
      </c>
      <c r="D421" s="280">
        <v>20.85</v>
      </c>
      <c r="E421" s="280">
        <v>20.100000000000001</v>
      </c>
      <c r="F421" s="280">
        <v>19.350000000000001</v>
      </c>
      <c r="G421" s="280">
        <v>18.600000000000001</v>
      </c>
      <c r="H421" s="280">
        <v>21.6</v>
      </c>
      <c r="I421" s="280">
        <v>22.35</v>
      </c>
      <c r="J421" s="280">
        <v>23.1</v>
      </c>
      <c r="K421" s="278">
        <v>21.6</v>
      </c>
      <c r="L421" s="278">
        <v>20.100000000000001</v>
      </c>
      <c r="M421" s="278">
        <v>13.21612</v>
      </c>
    </row>
    <row r="422" spans="1:13">
      <c r="A422" s="269">
        <v>412</v>
      </c>
      <c r="B422" s="278" t="s">
        <v>512</v>
      </c>
      <c r="C422" s="279">
        <v>1441.75</v>
      </c>
      <c r="D422" s="280">
        <v>1454.5833333333333</v>
      </c>
      <c r="E422" s="280">
        <v>1409.1666666666665</v>
      </c>
      <c r="F422" s="280">
        <v>1376.5833333333333</v>
      </c>
      <c r="G422" s="280">
        <v>1331.1666666666665</v>
      </c>
      <c r="H422" s="280">
        <v>1487.1666666666665</v>
      </c>
      <c r="I422" s="280">
        <v>1532.583333333333</v>
      </c>
      <c r="J422" s="280">
        <v>1565.1666666666665</v>
      </c>
      <c r="K422" s="278">
        <v>1500</v>
      </c>
      <c r="L422" s="278">
        <v>1422</v>
      </c>
      <c r="M422" s="278">
        <v>0.11798</v>
      </c>
    </row>
    <row r="423" spans="1:13">
      <c r="A423" s="269">
        <v>413</v>
      </c>
      <c r="B423" s="278" t="s">
        <v>522</v>
      </c>
      <c r="C423" s="279">
        <v>195.65</v>
      </c>
      <c r="D423" s="280">
        <v>193.76666666666665</v>
      </c>
      <c r="E423" s="280">
        <v>191.8833333333333</v>
      </c>
      <c r="F423" s="280">
        <v>188.11666666666665</v>
      </c>
      <c r="G423" s="280">
        <v>186.23333333333329</v>
      </c>
      <c r="H423" s="280">
        <v>197.5333333333333</v>
      </c>
      <c r="I423" s="280">
        <v>199.41666666666663</v>
      </c>
      <c r="J423" s="280">
        <v>203.18333333333331</v>
      </c>
      <c r="K423" s="278">
        <v>195.65</v>
      </c>
      <c r="L423" s="278">
        <v>190</v>
      </c>
      <c r="M423" s="278">
        <v>5.0452199999999996</v>
      </c>
    </row>
    <row r="424" spans="1:13">
      <c r="A424" s="269">
        <v>414</v>
      </c>
      <c r="B424" s="278" t="s">
        <v>523</v>
      </c>
      <c r="C424" s="279">
        <v>856.45</v>
      </c>
      <c r="D424" s="280">
        <v>858.5</v>
      </c>
      <c r="E424" s="280">
        <v>849</v>
      </c>
      <c r="F424" s="280">
        <v>841.55</v>
      </c>
      <c r="G424" s="280">
        <v>832.05</v>
      </c>
      <c r="H424" s="280">
        <v>865.95</v>
      </c>
      <c r="I424" s="280">
        <v>875.45</v>
      </c>
      <c r="J424" s="280">
        <v>882.90000000000009</v>
      </c>
      <c r="K424" s="278">
        <v>868</v>
      </c>
      <c r="L424" s="278">
        <v>851.05</v>
      </c>
      <c r="M424" s="278">
        <v>4.0169999999999997E-2</v>
      </c>
    </row>
    <row r="425" spans="1:13">
      <c r="A425" s="269">
        <v>415</v>
      </c>
      <c r="B425" s="278" t="s">
        <v>524</v>
      </c>
      <c r="C425" s="279">
        <v>197.45</v>
      </c>
      <c r="D425" s="280">
        <v>199.01666666666665</v>
      </c>
      <c r="E425" s="280">
        <v>194.1333333333333</v>
      </c>
      <c r="F425" s="280">
        <v>190.81666666666663</v>
      </c>
      <c r="G425" s="280">
        <v>185.93333333333328</v>
      </c>
      <c r="H425" s="280">
        <v>202.33333333333331</v>
      </c>
      <c r="I425" s="280">
        <v>207.21666666666664</v>
      </c>
      <c r="J425" s="280">
        <v>210.53333333333333</v>
      </c>
      <c r="K425" s="278">
        <v>203.9</v>
      </c>
      <c r="L425" s="278">
        <v>195.7</v>
      </c>
      <c r="M425" s="278">
        <v>3.8637600000000001</v>
      </c>
    </row>
    <row r="426" spans="1:13">
      <c r="A426" s="269">
        <v>416</v>
      </c>
      <c r="B426" s="278" t="s">
        <v>525</v>
      </c>
      <c r="C426" s="279">
        <v>5.35</v>
      </c>
      <c r="D426" s="280">
        <v>5.3166666666666664</v>
      </c>
      <c r="E426" s="280">
        <v>5.2333333333333325</v>
      </c>
      <c r="F426" s="280">
        <v>5.1166666666666663</v>
      </c>
      <c r="G426" s="280">
        <v>5.0333333333333323</v>
      </c>
      <c r="H426" s="280">
        <v>5.4333333333333327</v>
      </c>
      <c r="I426" s="280">
        <v>5.5166666666666666</v>
      </c>
      <c r="J426" s="280">
        <v>5.6333333333333329</v>
      </c>
      <c r="K426" s="278">
        <v>5.4</v>
      </c>
      <c r="L426" s="278">
        <v>5.2</v>
      </c>
      <c r="M426" s="278">
        <v>69.572320000000005</v>
      </c>
    </row>
    <row r="427" spans="1:13">
      <c r="A427" s="269">
        <v>417</v>
      </c>
      <c r="B427" s="278" t="s">
        <v>2518</v>
      </c>
      <c r="C427" s="279">
        <v>439.7</v>
      </c>
      <c r="D427" s="280">
        <v>442.08333333333331</v>
      </c>
      <c r="E427" s="280">
        <v>434.16666666666663</v>
      </c>
      <c r="F427" s="280">
        <v>428.63333333333333</v>
      </c>
      <c r="G427" s="280">
        <v>420.71666666666664</v>
      </c>
      <c r="H427" s="280">
        <v>447.61666666666662</v>
      </c>
      <c r="I427" s="280">
        <v>455.53333333333325</v>
      </c>
      <c r="J427" s="280">
        <v>461.06666666666661</v>
      </c>
      <c r="K427" s="278">
        <v>450</v>
      </c>
      <c r="L427" s="278">
        <v>436.55</v>
      </c>
      <c r="M427" s="278">
        <v>0.17019000000000001</v>
      </c>
    </row>
    <row r="428" spans="1:13">
      <c r="A428" s="269">
        <v>418</v>
      </c>
      <c r="B428" s="278" t="s">
        <v>528</v>
      </c>
      <c r="C428" s="279">
        <v>131.35</v>
      </c>
      <c r="D428" s="280">
        <v>131.35</v>
      </c>
      <c r="E428" s="280">
        <v>128.79999999999998</v>
      </c>
      <c r="F428" s="280">
        <v>126.25</v>
      </c>
      <c r="G428" s="280">
        <v>123.69999999999999</v>
      </c>
      <c r="H428" s="280">
        <v>133.89999999999998</v>
      </c>
      <c r="I428" s="280">
        <v>136.44999999999999</v>
      </c>
      <c r="J428" s="280">
        <v>138.99999999999997</v>
      </c>
      <c r="K428" s="278">
        <v>133.9</v>
      </c>
      <c r="L428" s="278">
        <v>128.80000000000001</v>
      </c>
      <c r="M428" s="278">
        <v>4.0326500000000003</v>
      </c>
    </row>
    <row r="429" spans="1:13">
      <c r="A429" s="269">
        <v>419</v>
      </c>
      <c r="B429" s="278" t="s">
        <v>2527</v>
      </c>
      <c r="C429" s="279">
        <v>42.8</v>
      </c>
      <c r="D429" s="280">
        <v>42.199999999999996</v>
      </c>
      <c r="E429" s="280">
        <v>41.599999999999994</v>
      </c>
      <c r="F429" s="280">
        <v>40.4</v>
      </c>
      <c r="G429" s="280">
        <v>39.799999999999997</v>
      </c>
      <c r="H429" s="280">
        <v>43.399999999999991</v>
      </c>
      <c r="I429" s="280">
        <v>44</v>
      </c>
      <c r="J429" s="280">
        <v>45.199999999999989</v>
      </c>
      <c r="K429" s="278">
        <v>42.8</v>
      </c>
      <c r="L429" s="278">
        <v>41</v>
      </c>
      <c r="M429" s="278">
        <v>61.819629999999997</v>
      </c>
    </row>
    <row r="430" spans="1:13">
      <c r="A430" s="269">
        <v>420</v>
      </c>
      <c r="B430" s="278" t="s">
        <v>176</v>
      </c>
      <c r="C430" s="279">
        <v>3537.35</v>
      </c>
      <c r="D430" s="280">
        <v>3532.2166666666667</v>
      </c>
      <c r="E430" s="280">
        <v>3476.1333333333332</v>
      </c>
      <c r="F430" s="280">
        <v>3414.9166666666665</v>
      </c>
      <c r="G430" s="280">
        <v>3358.833333333333</v>
      </c>
      <c r="H430" s="280">
        <v>3593.4333333333334</v>
      </c>
      <c r="I430" s="280">
        <v>3649.5166666666664</v>
      </c>
      <c r="J430" s="280">
        <v>3710.7333333333336</v>
      </c>
      <c r="K430" s="278">
        <v>3588.3</v>
      </c>
      <c r="L430" s="278">
        <v>3471</v>
      </c>
      <c r="M430" s="278">
        <v>2.6703999999999999</v>
      </c>
    </row>
    <row r="431" spans="1:13">
      <c r="A431" s="269">
        <v>421</v>
      </c>
      <c r="B431" s="278" t="s">
        <v>177</v>
      </c>
      <c r="C431" s="279">
        <v>670.1</v>
      </c>
      <c r="D431" s="280">
        <v>674.48333333333335</v>
      </c>
      <c r="E431" s="280">
        <v>639.61666666666667</v>
      </c>
      <c r="F431" s="280">
        <v>609.13333333333333</v>
      </c>
      <c r="G431" s="280">
        <v>574.26666666666665</v>
      </c>
      <c r="H431" s="280">
        <v>704.9666666666667</v>
      </c>
      <c r="I431" s="280">
        <v>739.83333333333348</v>
      </c>
      <c r="J431" s="280">
        <v>770.31666666666672</v>
      </c>
      <c r="K431" s="278">
        <v>709.35</v>
      </c>
      <c r="L431" s="278">
        <v>644</v>
      </c>
      <c r="M431" s="278">
        <v>74.822599999999994</v>
      </c>
    </row>
    <row r="432" spans="1:13">
      <c r="A432" s="269">
        <v>422</v>
      </c>
      <c r="B432" s="278" t="s">
        <v>178</v>
      </c>
      <c r="C432" s="287">
        <v>409.5</v>
      </c>
      <c r="D432" s="288">
        <v>413.84999999999997</v>
      </c>
      <c r="E432" s="288">
        <v>400.69999999999993</v>
      </c>
      <c r="F432" s="288">
        <v>391.9</v>
      </c>
      <c r="G432" s="288">
        <v>378.74999999999994</v>
      </c>
      <c r="H432" s="288">
        <v>422.64999999999992</v>
      </c>
      <c r="I432" s="288">
        <v>435.7999999999999</v>
      </c>
      <c r="J432" s="288">
        <v>444.59999999999991</v>
      </c>
      <c r="K432" s="289">
        <v>427</v>
      </c>
      <c r="L432" s="289">
        <v>405.05</v>
      </c>
      <c r="M432" s="289">
        <v>7.9539799999999996</v>
      </c>
    </row>
    <row r="433" spans="1:13">
      <c r="A433" s="269">
        <v>423</v>
      </c>
      <c r="B433" s="278" t="s">
        <v>526</v>
      </c>
      <c r="C433" s="278">
        <v>69.55</v>
      </c>
      <c r="D433" s="280">
        <v>68.816666666666663</v>
      </c>
      <c r="E433" s="280">
        <v>67.23333333333332</v>
      </c>
      <c r="F433" s="280">
        <v>64.916666666666657</v>
      </c>
      <c r="G433" s="280">
        <v>63.333333333333314</v>
      </c>
      <c r="H433" s="280">
        <v>71.133333333333326</v>
      </c>
      <c r="I433" s="280">
        <v>72.716666666666669</v>
      </c>
      <c r="J433" s="280">
        <v>75.033333333333331</v>
      </c>
      <c r="K433" s="278">
        <v>70.400000000000006</v>
      </c>
      <c r="L433" s="278">
        <v>66.5</v>
      </c>
      <c r="M433" s="278">
        <v>0.43375000000000002</v>
      </c>
    </row>
    <row r="434" spans="1:13">
      <c r="A434" s="269">
        <v>424</v>
      </c>
      <c r="B434" s="278" t="s">
        <v>282</v>
      </c>
      <c r="C434" s="278">
        <v>96.8</v>
      </c>
      <c r="D434" s="280">
        <v>95.633333333333326</v>
      </c>
      <c r="E434" s="280">
        <v>92.566666666666649</v>
      </c>
      <c r="F434" s="280">
        <v>88.333333333333329</v>
      </c>
      <c r="G434" s="280">
        <v>85.266666666666652</v>
      </c>
      <c r="H434" s="280">
        <v>99.866666666666646</v>
      </c>
      <c r="I434" s="280">
        <v>102.93333333333331</v>
      </c>
      <c r="J434" s="280">
        <v>107.16666666666664</v>
      </c>
      <c r="K434" s="278">
        <v>98.7</v>
      </c>
      <c r="L434" s="278">
        <v>91.4</v>
      </c>
      <c r="M434" s="278">
        <v>55.121609999999997</v>
      </c>
    </row>
    <row r="435" spans="1:13">
      <c r="A435" s="269">
        <v>425</v>
      </c>
      <c r="B435" s="278" t="s">
        <v>527</v>
      </c>
      <c r="C435" s="278">
        <v>366.45</v>
      </c>
      <c r="D435" s="280">
        <v>367.15000000000003</v>
      </c>
      <c r="E435" s="280">
        <v>359.30000000000007</v>
      </c>
      <c r="F435" s="280">
        <v>352.15000000000003</v>
      </c>
      <c r="G435" s="280">
        <v>344.30000000000007</v>
      </c>
      <c r="H435" s="280">
        <v>374.30000000000007</v>
      </c>
      <c r="I435" s="280">
        <v>382.15000000000009</v>
      </c>
      <c r="J435" s="280">
        <v>389.30000000000007</v>
      </c>
      <c r="K435" s="278">
        <v>375</v>
      </c>
      <c r="L435" s="278">
        <v>360</v>
      </c>
      <c r="M435" s="278">
        <v>1.0206999999999999</v>
      </c>
    </row>
    <row r="436" spans="1:13">
      <c r="A436" s="269">
        <v>426</v>
      </c>
      <c r="B436" s="278" t="s">
        <v>529</v>
      </c>
      <c r="C436" s="278">
        <v>1367.7</v>
      </c>
      <c r="D436" s="280">
        <v>1357.6166666666668</v>
      </c>
      <c r="E436" s="280">
        <v>1340.2833333333335</v>
      </c>
      <c r="F436" s="280">
        <v>1312.8666666666668</v>
      </c>
      <c r="G436" s="280">
        <v>1295.5333333333335</v>
      </c>
      <c r="H436" s="280">
        <v>1385.0333333333335</v>
      </c>
      <c r="I436" s="280">
        <v>1402.3666666666666</v>
      </c>
      <c r="J436" s="280">
        <v>1429.7833333333335</v>
      </c>
      <c r="K436" s="278">
        <v>1374.95</v>
      </c>
      <c r="L436" s="278">
        <v>1330.2</v>
      </c>
      <c r="M436" s="278">
        <v>3.5500000000000002E-3</v>
      </c>
    </row>
    <row r="437" spans="1:13">
      <c r="A437" s="269">
        <v>427</v>
      </c>
      <c r="B437" s="278" t="s">
        <v>530</v>
      </c>
      <c r="C437" s="278">
        <v>1215.25</v>
      </c>
      <c r="D437" s="280">
        <v>1206.1499999999999</v>
      </c>
      <c r="E437" s="280">
        <v>1191.0999999999997</v>
      </c>
      <c r="F437" s="280">
        <v>1166.9499999999998</v>
      </c>
      <c r="G437" s="280">
        <v>1151.8999999999996</v>
      </c>
      <c r="H437" s="280">
        <v>1230.2999999999997</v>
      </c>
      <c r="I437" s="280">
        <v>1245.3499999999999</v>
      </c>
      <c r="J437" s="280">
        <v>1269.4999999999998</v>
      </c>
      <c r="K437" s="278">
        <v>1221.2</v>
      </c>
      <c r="L437" s="278">
        <v>1182</v>
      </c>
      <c r="M437" s="278">
        <v>4.9651800000000001</v>
      </c>
    </row>
    <row r="438" spans="1:13">
      <c r="A438" s="269">
        <v>428</v>
      </c>
      <c r="B438" s="278" t="s">
        <v>531</v>
      </c>
      <c r="C438" s="278">
        <v>295.75</v>
      </c>
      <c r="D438" s="280">
        <v>298.66666666666669</v>
      </c>
      <c r="E438" s="280">
        <v>290.58333333333337</v>
      </c>
      <c r="F438" s="280">
        <v>285.41666666666669</v>
      </c>
      <c r="G438" s="280">
        <v>277.33333333333337</v>
      </c>
      <c r="H438" s="280">
        <v>303.83333333333337</v>
      </c>
      <c r="I438" s="280">
        <v>311.91666666666674</v>
      </c>
      <c r="J438" s="280">
        <v>317.08333333333337</v>
      </c>
      <c r="K438" s="278">
        <v>306.75</v>
      </c>
      <c r="L438" s="278">
        <v>293.5</v>
      </c>
      <c r="M438" s="278">
        <v>0.46021000000000001</v>
      </c>
    </row>
    <row r="439" spans="1:13">
      <c r="A439" s="269">
        <v>429</v>
      </c>
      <c r="B439" s="278" t="s">
        <v>179</v>
      </c>
      <c r="C439" s="278">
        <v>463.9</v>
      </c>
      <c r="D439" s="280">
        <v>462.66666666666669</v>
      </c>
      <c r="E439" s="280">
        <v>456.53333333333336</v>
      </c>
      <c r="F439" s="280">
        <v>449.16666666666669</v>
      </c>
      <c r="G439" s="280">
        <v>443.03333333333336</v>
      </c>
      <c r="H439" s="280">
        <v>470.03333333333336</v>
      </c>
      <c r="I439" s="280">
        <v>476.16666666666669</v>
      </c>
      <c r="J439" s="280">
        <v>483.53333333333336</v>
      </c>
      <c r="K439" s="278">
        <v>468.8</v>
      </c>
      <c r="L439" s="278">
        <v>455.3</v>
      </c>
      <c r="M439" s="278">
        <v>95.079819999999998</v>
      </c>
    </row>
    <row r="440" spans="1:13">
      <c r="A440" s="269">
        <v>430</v>
      </c>
      <c r="B440" s="278" t="s">
        <v>532</v>
      </c>
      <c r="C440" s="278">
        <v>165.6</v>
      </c>
      <c r="D440" s="280">
        <v>163.20000000000002</v>
      </c>
      <c r="E440" s="280">
        <v>158.40000000000003</v>
      </c>
      <c r="F440" s="280">
        <v>151.20000000000002</v>
      </c>
      <c r="G440" s="280">
        <v>146.40000000000003</v>
      </c>
      <c r="H440" s="280">
        <v>170.40000000000003</v>
      </c>
      <c r="I440" s="280">
        <v>175.20000000000005</v>
      </c>
      <c r="J440" s="280">
        <v>182.40000000000003</v>
      </c>
      <c r="K440" s="278">
        <v>168</v>
      </c>
      <c r="L440" s="278">
        <v>156</v>
      </c>
      <c r="M440" s="278">
        <v>2.47262</v>
      </c>
    </row>
    <row r="441" spans="1:13">
      <c r="A441" s="269">
        <v>431</v>
      </c>
      <c r="B441" s="278" t="s">
        <v>180</v>
      </c>
      <c r="C441" s="278">
        <v>408.3</v>
      </c>
      <c r="D441" s="280">
        <v>401.63333333333338</v>
      </c>
      <c r="E441" s="280">
        <v>388.26666666666677</v>
      </c>
      <c r="F441" s="280">
        <v>368.23333333333341</v>
      </c>
      <c r="G441" s="280">
        <v>354.86666666666679</v>
      </c>
      <c r="H441" s="280">
        <v>421.66666666666674</v>
      </c>
      <c r="I441" s="280">
        <v>435.03333333333342</v>
      </c>
      <c r="J441" s="280">
        <v>455.06666666666672</v>
      </c>
      <c r="K441" s="278">
        <v>415</v>
      </c>
      <c r="L441" s="278">
        <v>381.6</v>
      </c>
      <c r="M441" s="278">
        <v>37.48028</v>
      </c>
    </row>
    <row r="442" spans="1:13">
      <c r="A442" s="269">
        <v>432</v>
      </c>
      <c r="B442" s="278" t="s">
        <v>533</v>
      </c>
      <c r="C442" s="278">
        <v>114.8</v>
      </c>
      <c r="D442" s="280">
        <v>113.89999999999999</v>
      </c>
      <c r="E442" s="280">
        <v>112.19999999999999</v>
      </c>
      <c r="F442" s="280">
        <v>109.6</v>
      </c>
      <c r="G442" s="280">
        <v>107.89999999999999</v>
      </c>
      <c r="H442" s="280">
        <v>116.49999999999999</v>
      </c>
      <c r="I442" s="280">
        <v>118.2</v>
      </c>
      <c r="J442" s="280">
        <v>120.79999999999998</v>
      </c>
      <c r="K442" s="278">
        <v>115.6</v>
      </c>
      <c r="L442" s="278">
        <v>111.3</v>
      </c>
      <c r="M442" s="278">
        <v>0.40772999999999998</v>
      </c>
    </row>
    <row r="443" spans="1:13">
      <c r="A443" s="269">
        <v>433</v>
      </c>
      <c r="B443" s="278" t="s">
        <v>534</v>
      </c>
      <c r="C443" s="278">
        <v>931.7</v>
      </c>
      <c r="D443" s="280">
        <v>938.91666666666663</v>
      </c>
      <c r="E443" s="280">
        <v>907.83333333333326</v>
      </c>
      <c r="F443" s="280">
        <v>883.96666666666658</v>
      </c>
      <c r="G443" s="280">
        <v>852.88333333333321</v>
      </c>
      <c r="H443" s="280">
        <v>962.7833333333333</v>
      </c>
      <c r="I443" s="280">
        <v>993.86666666666656</v>
      </c>
      <c r="J443" s="280">
        <v>1017.7333333333333</v>
      </c>
      <c r="K443" s="278">
        <v>970</v>
      </c>
      <c r="L443" s="278">
        <v>915.05</v>
      </c>
      <c r="M443" s="278">
        <v>0.90971000000000002</v>
      </c>
    </row>
    <row r="444" spans="1:13">
      <c r="A444" s="269">
        <v>434</v>
      </c>
      <c r="B444" s="278" t="s">
        <v>535</v>
      </c>
      <c r="C444" s="278">
        <v>2.5499999999999998</v>
      </c>
      <c r="D444" s="280">
        <v>2.5666666666666664</v>
      </c>
      <c r="E444" s="280">
        <v>2.4833333333333329</v>
      </c>
      <c r="F444" s="280">
        <v>2.4166666666666665</v>
      </c>
      <c r="G444" s="280">
        <v>2.333333333333333</v>
      </c>
      <c r="H444" s="280">
        <v>2.6333333333333329</v>
      </c>
      <c r="I444" s="280">
        <v>2.7166666666666668</v>
      </c>
      <c r="J444" s="280">
        <v>2.7833333333333328</v>
      </c>
      <c r="K444" s="278">
        <v>2.65</v>
      </c>
      <c r="L444" s="278">
        <v>2.5</v>
      </c>
      <c r="M444" s="278">
        <v>52.481140000000003</v>
      </c>
    </row>
    <row r="445" spans="1:13">
      <c r="A445" s="269">
        <v>435</v>
      </c>
      <c r="B445" s="278" t="s">
        <v>536</v>
      </c>
      <c r="C445" s="278">
        <v>100.4</v>
      </c>
      <c r="D445" s="280">
        <v>100.55</v>
      </c>
      <c r="E445" s="280">
        <v>99.35</v>
      </c>
      <c r="F445" s="280">
        <v>98.3</v>
      </c>
      <c r="G445" s="280">
        <v>97.1</v>
      </c>
      <c r="H445" s="280">
        <v>101.6</v>
      </c>
      <c r="I445" s="280">
        <v>102.80000000000001</v>
      </c>
      <c r="J445" s="280">
        <v>103.85</v>
      </c>
      <c r="K445" s="278">
        <v>101.75</v>
      </c>
      <c r="L445" s="278">
        <v>99.5</v>
      </c>
      <c r="M445" s="278">
        <v>0.91315000000000002</v>
      </c>
    </row>
    <row r="446" spans="1:13">
      <c r="A446" s="269">
        <v>436</v>
      </c>
      <c r="B446" s="278" t="s">
        <v>537</v>
      </c>
      <c r="C446" s="278">
        <v>832.7</v>
      </c>
      <c r="D446" s="280">
        <v>832.4666666666667</v>
      </c>
      <c r="E446" s="280">
        <v>825.18333333333339</v>
      </c>
      <c r="F446" s="280">
        <v>817.66666666666674</v>
      </c>
      <c r="G446" s="280">
        <v>810.38333333333344</v>
      </c>
      <c r="H446" s="280">
        <v>839.98333333333335</v>
      </c>
      <c r="I446" s="280">
        <v>847.26666666666665</v>
      </c>
      <c r="J446" s="280">
        <v>854.7833333333333</v>
      </c>
      <c r="K446" s="278">
        <v>839.75</v>
      </c>
      <c r="L446" s="278">
        <v>824.95</v>
      </c>
      <c r="M446" s="278">
        <v>0.14595</v>
      </c>
    </row>
    <row r="447" spans="1:13">
      <c r="A447" s="269">
        <v>437</v>
      </c>
      <c r="B447" s="278" t="s">
        <v>283</v>
      </c>
      <c r="C447" s="278">
        <v>319.64999999999998</v>
      </c>
      <c r="D447" s="280">
        <v>318.63333333333333</v>
      </c>
      <c r="E447" s="280">
        <v>312.26666666666665</v>
      </c>
      <c r="F447" s="280">
        <v>304.88333333333333</v>
      </c>
      <c r="G447" s="280">
        <v>298.51666666666665</v>
      </c>
      <c r="H447" s="280">
        <v>326.01666666666665</v>
      </c>
      <c r="I447" s="280">
        <v>332.38333333333333</v>
      </c>
      <c r="J447" s="280">
        <v>339.76666666666665</v>
      </c>
      <c r="K447" s="278">
        <v>325</v>
      </c>
      <c r="L447" s="278">
        <v>311.25</v>
      </c>
      <c r="M447" s="278">
        <v>4.7334199999999997</v>
      </c>
    </row>
    <row r="448" spans="1:13">
      <c r="A448" s="269">
        <v>438</v>
      </c>
      <c r="B448" s="278" t="s">
        <v>543</v>
      </c>
      <c r="C448" s="278">
        <v>53.6</v>
      </c>
      <c r="D448" s="280">
        <v>54.25</v>
      </c>
      <c r="E448" s="280">
        <v>51.6</v>
      </c>
      <c r="F448" s="280">
        <v>49.6</v>
      </c>
      <c r="G448" s="280">
        <v>46.95</v>
      </c>
      <c r="H448" s="280">
        <v>56.25</v>
      </c>
      <c r="I448" s="280">
        <v>58.900000000000006</v>
      </c>
      <c r="J448" s="280">
        <v>60.9</v>
      </c>
      <c r="K448" s="278">
        <v>56.9</v>
      </c>
      <c r="L448" s="278">
        <v>52.25</v>
      </c>
      <c r="M448" s="278">
        <v>0.57543</v>
      </c>
    </row>
    <row r="449" spans="1:13">
      <c r="A449" s="269">
        <v>439</v>
      </c>
      <c r="B449" s="278" t="s">
        <v>2610</v>
      </c>
      <c r="C449" s="278">
        <v>9816.6</v>
      </c>
      <c r="D449" s="280">
        <v>9805.9833333333336</v>
      </c>
      <c r="E449" s="280">
        <v>9610.6166666666668</v>
      </c>
      <c r="F449" s="280">
        <v>9404.6333333333332</v>
      </c>
      <c r="G449" s="280">
        <v>9209.2666666666664</v>
      </c>
      <c r="H449" s="280">
        <v>10011.966666666667</v>
      </c>
      <c r="I449" s="280">
        <v>10207.333333333336</v>
      </c>
      <c r="J449" s="280">
        <v>10413.316666666668</v>
      </c>
      <c r="K449" s="278">
        <v>10001.35</v>
      </c>
      <c r="L449" s="278">
        <v>9600</v>
      </c>
      <c r="M449" s="278">
        <v>1.694E-2</v>
      </c>
    </row>
    <row r="450" spans="1:13">
      <c r="A450" s="269">
        <v>440</v>
      </c>
      <c r="B450" s="278" t="s">
        <v>183</v>
      </c>
      <c r="C450" s="278">
        <v>785.15</v>
      </c>
      <c r="D450" s="280">
        <v>784.26666666666677</v>
      </c>
      <c r="E450" s="280">
        <v>763.53333333333353</v>
      </c>
      <c r="F450" s="280">
        <v>741.91666666666674</v>
      </c>
      <c r="G450" s="280">
        <v>721.18333333333351</v>
      </c>
      <c r="H450" s="280">
        <v>805.88333333333355</v>
      </c>
      <c r="I450" s="280">
        <v>826.6166666666669</v>
      </c>
      <c r="J450" s="280">
        <v>848.23333333333358</v>
      </c>
      <c r="K450" s="278">
        <v>805</v>
      </c>
      <c r="L450" s="278">
        <v>762.65</v>
      </c>
      <c r="M450" s="278">
        <v>2.5449999999999999</v>
      </c>
    </row>
    <row r="451" spans="1:13">
      <c r="A451" s="269">
        <v>441</v>
      </c>
      <c r="B451" s="278" t="s">
        <v>3466</v>
      </c>
      <c r="C451" s="278">
        <v>358.7</v>
      </c>
      <c r="D451" s="280">
        <v>356.2166666666667</v>
      </c>
      <c r="E451" s="280">
        <v>349.13333333333338</v>
      </c>
      <c r="F451" s="280">
        <v>339.56666666666666</v>
      </c>
      <c r="G451" s="280">
        <v>332.48333333333335</v>
      </c>
      <c r="H451" s="280">
        <v>365.78333333333342</v>
      </c>
      <c r="I451" s="280">
        <v>372.86666666666667</v>
      </c>
      <c r="J451" s="280">
        <v>382.43333333333345</v>
      </c>
      <c r="K451" s="278">
        <v>363.3</v>
      </c>
      <c r="L451" s="278">
        <v>346.65</v>
      </c>
      <c r="M451" s="278">
        <v>32.58</v>
      </c>
    </row>
    <row r="452" spans="1:13">
      <c r="A452" s="269">
        <v>442</v>
      </c>
      <c r="B452" s="278" t="s">
        <v>544</v>
      </c>
      <c r="C452" s="278">
        <v>687.15</v>
      </c>
      <c r="D452" s="280">
        <v>685.25</v>
      </c>
      <c r="E452" s="280">
        <v>676.95</v>
      </c>
      <c r="F452" s="280">
        <v>666.75</v>
      </c>
      <c r="G452" s="280">
        <v>658.45</v>
      </c>
      <c r="H452" s="280">
        <v>695.45</v>
      </c>
      <c r="I452" s="280">
        <v>703.75</v>
      </c>
      <c r="J452" s="280">
        <v>713.95</v>
      </c>
      <c r="K452" s="278">
        <v>693.55</v>
      </c>
      <c r="L452" s="278">
        <v>675.05</v>
      </c>
      <c r="M452" s="278">
        <v>0.10933</v>
      </c>
    </row>
    <row r="453" spans="1:13">
      <c r="A453" s="269">
        <v>443</v>
      </c>
      <c r="B453" s="278" t="s">
        <v>184</v>
      </c>
      <c r="C453" s="278">
        <v>86.2</v>
      </c>
      <c r="D453" s="280">
        <v>85.8</v>
      </c>
      <c r="E453" s="280">
        <v>83.899999999999991</v>
      </c>
      <c r="F453" s="280">
        <v>81.599999999999994</v>
      </c>
      <c r="G453" s="280">
        <v>79.699999999999989</v>
      </c>
      <c r="H453" s="280">
        <v>88.1</v>
      </c>
      <c r="I453" s="280">
        <v>90</v>
      </c>
      <c r="J453" s="280">
        <v>92.3</v>
      </c>
      <c r="K453" s="278">
        <v>87.7</v>
      </c>
      <c r="L453" s="278">
        <v>83.5</v>
      </c>
      <c r="M453" s="278">
        <v>775.52355</v>
      </c>
    </row>
    <row r="454" spans="1:13">
      <c r="A454" s="269">
        <v>444</v>
      </c>
      <c r="B454" s="278" t="s">
        <v>185</v>
      </c>
      <c r="C454" s="278">
        <v>36</v>
      </c>
      <c r="D454" s="280">
        <v>35.733333333333334</v>
      </c>
      <c r="E454" s="280">
        <v>35.06666666666667</v>
      </c>
      <c r="F454" s="280">
        <v>34.133333333333333</v>
      </c>
      <c r="G454" s="280">
        <v>33.466666666666669</v>
      </c>
      <c r="H454" s="280">
        <v>36.666666666666671</v>
      </c>
      <c r="I454" s="280">
        <v>37.333333333333329</v>
      </c>
      <c r="J454" s="280">
        <v>38.266666666666673</v>
      </c>
      <c r="K454" s="278">
        <v>36.4</v>
      </c>
      <c r="L454" s="278">
        <v>34.799999999999997</v>
      </c>
      <c r="M454" s="278">
        <v>29.105869999999999</v>
      </c>
    </row>
    <row r="455" spans="1:13">
      <c r="A455" s="269">
        <v>445</v>
      </c>
      <c r="B455" s="278" t="s">
        <v>186</v>
      </c>
      <c r="C455" s="278">
        <v>28.4</v>
      </c>
      <c r="D455" s="280">
        <v>28</v>
      </c>
      <c r="E455" s="280">
        <v>27.4</v>
      </c>
      <c r="F455" s="280">
        <v>26.4</v>
      </c>
      <c r="G455" s="280">
        <v>25.799999999999997</v>
      </c>
      <c r="H455" s="280">
        <v>29</v>
      </c>
      <c r="I455" s="280">
        <v>29.6</v>
      </c>
      <c r="J455" s="280">
        <v>30.6</v>
      </c>
      <c r="K455" s="278">
        <v>28.6</v>
      </c>
      <c r="L455" s="278">
        <v>27</v>
      </c>
      <c r="M455" s="278">
        <v>272.27530000000002</v>
      </c>
    </row>
    <row r="456" spans="1:13">
      <c r="A456" s="269">
        <v>446</v>
      </c>
      <c r="B456" s="278" t="s">
        <v>187</v>
      </c>
      <c r="C456" s="278">
        <v>273.95</v>
      </c>
      <c r="D456" s="280">
        <v>271.75</v>
      </c>
      <c r="E456" s="280">
        <v>266.7</v>
      </c>
      <c r="F456" s="280">
        <v>259.45</v>
      </c>
      <c r="G456" s="280">
        <v>254.39999999999998</v>
      </c>
      <c r="H456" s="280">
        <v>279</v>
      </c>
      <c r="I456" s="280">
        <v>284.04999999999995</v>
      </c>
      <c r="J456" s="280">
        <v>291.3</v>
      </c>
      <c r="K456" s="278">
        <v>276.8</v>
      </c>
      <c r="L456" s="278">
        <v>264.5</v>
      </c>
      <c r="M456" s="278">
        <v>150.40333999999999</v>
      </c>
    </row>
    <row r="457" spans="1:13">
      <c r="A457" s="269">
        <v>447</v>
      </c>
      <c r="B457" s="278" t="s">
        <v>2626</v>
      </c>
      <c r="C457" s="278">
        <v>16.75</v>
      </c>
      <c r="D457" s="280">
        <v>16.583333333333332</v>
      </c>
      <c r="E457" s="280">
        <v>16.266666666666666</v>
      </c>
      <c r="F457" s="280">
        <v>15.783333333333335</v>
      </c>
      <c r="G457" s="280">
        <v>15.466666666666669</v>
      </c>
      <c r="H457" s="280">
        <v>17.066666666666663</v>
      </c>
      <c r="I457" s="280">
        <v>17.383333333333333</v>
      </c>
      <c r="J457" s="280">
        <v>17.86666666666666</v>
      </c>
      <c r="K457" s="278">
        <v>16.899999999999999</v>
      </c>
      <c r="L457" s="278">
        <v>16.100000000000001</v>
      </c>
      <c r="M457" s="278">
        <v>18.210319999999999</v>
      </c>
    </row>
    <row r="458" spans="1:13">
      <c r="A458" s="269">
        <v>448</v>
      </c>
      <c r="B458" s="278" t="s">
        <v>538</v>
      </c>
      <c r="C458" s="278">
        <v>615.75</v>
      </c>
      <c r="D458" s="280">
        <v>619.93333333333328</v>
      </c>
      <c r="E458" s="280">
        <v>603.81666666666661</v>
      </c>
      <c r="F458" s="280">
        <v>591.88333333333333</v>
      </c>
      <c r="G458" s="280">
        <v>575.76666666666665</v>
      </c>
      <c r="H458" s="280">
        <v>631.86666666666656</v>
      </c>
      <c r="I458" s="280">
        <v>647.98333333333312</v>
      </c>
      <c r="J458" s="280">
        <v>659.91666666666652</v>
      </c>
      <c r="K458" s="278">
        <v>636.04999999999995</v>
      </c>
      <c r="L458" s="278">
        <v>608</v>
      </c>
      <c r="M458" s="278">
        <v>0.85902999999999996</v>
      </c>
    </row>
    <row r="459" spans="1:13">
      <c r="A459" s="269">
        <v>449</v>
      </c>
      <c r="B459" s="278" t="s">
        <v>539</v>
      </c>
      <c r="C459" s="278">
        <v>373.35</v>
      </c>
      <c r="D459" s="280">
        <v>377.23333333333329</v>
      </c>
      <c r="E459" s="280">
        <v>364.01666666666659</v>
      </c>
      <c r="F459" s="280">
        <v>354.68333333333328</v>
      </c>
      <c r="G459" s="280">
        <v>341.46666666666658</v>
      </c>
      <c r="H459" s="280">
        <v>386.56666666666661</v>
      </c>
      <c r="I459" s="280">
        <v>399.7833333333333</v>
      </c>
      <c r="J459" s="280">
        <v>409.11666666666662</v>
      </c>
      <c r="K459" s="278">
        <v>390.45</v>
      </c>
      <c r="L459" s="278">
        <v>367.9</v>
      </c>
      <c r="M459" s="278">
        <v>2.6370200000000001</v>
      </c>
    </row>
    <row r="460" spans="1:13">
      <c r="A460" s="269">
        <v>450</v>
      </c>
      <c r="B460" s="278" t="s">
        <v>188</v>
      </c>
      <c r="C460" s="278">
        <v>1949.5</v>
      </c>
      <c r="D460" s="280">
        <v>1938.75</v>
      </c>
      <c r="E460" s="280">
        <v>1921</v>
      </c>
      <c r="F460" s="280">
        <v>1892.5</v>
      </c>
      <c r="G460" s="280">
        <v>1874.75</v>
      </c>
      <c r="H460" s="280">
        <v>1967.25</v>
      </c>
      <c r="I460" s="280">
        <v>1985</v>
      </c>
      <c r="J460" s="280">
        <v>2013.5</v>
      </c>
      <c r="K460" s="278">
        <v>1956.5</v>
      </c>
      <c r="L460" s="278">
        <v>1910.25</v>
      </c>
      <c r="M460" s="278">
        <v>32.566299999999998</v>
      </c>
    </row>
    <row r="461" spans="1:13">
      <c r="A461" s="269">
        <v>451</v>
      </c>
      <c r="B461" s="278" t="s">
        <v>545</v>
      </c>
      <c r="C461" s="278">
        <v>1507.1</v>
      </c>
      <c r="D461" s="280">
        <v>1519.8999999999999</v>
      </c>
      <c r="E461" s="280">
        <v>1488.7999999999997</v>
      </c>
      <c r="F461" s="280">
        <v>1470.4999999999998</v>
      </c>
      <c r="G461" s="280">
        <v>1439.3999999999996</v>
      </c>
      <c r="H461" s="280">
        <v>1538.1999999999998</v>
      </c>
      <c r="I461" s="280">
        <v>1569.2999999999997</v>
      </c>
      <c r="J461" s="280">
        <v>1587.6</v>
      </c>
      <c r="K461" s="278">
        <v>1551</v>
      </c>
      <c r="L461" s="278">
        <v>1501.6</v>
      </c>
      <c r="M461" s="278">
        <v>2.8410000000000001E-2</v>
      </c>
    </row>
    <row r="462" spans="1:13">
      <c r="A462" s="269">
        <v>452</v>
      </c>
      <c r="B462" s="278" t="s">
        <v>189</v>
      </c>
      <c r="C462" s="278">
        <v>533.25</v>
      </c>
      <c r="D462" s="280">
        <v>532.58333333333337</v>
      </c>
      <c r="E462" s="280">
        <v>525.66666666666674</v>
      </c>
      <c r="F462" s="280">
        <v>518.08333333333337</v>
      </c>
      <c r="G462" s="280">
        <v>511.16666666666674</v>
      </c>
      <c r="H462" s="280">
        <v>540.16666666666674</v>
      </c>
      <c r="I462" s="280">
        <v>547.08333333333348</v>
      </c>
      <c r="J462" s="280">
        <v>554.66666666666674</v>
      </c>
      <c r="K462" s="278">
        <v>539.5</v>
      </c>
      <c r="L462" s="278">
        <v>525</v>
      </c>
      <c r="M462" s="278">
        <v>56.92069</v>
      </c>
    </row>
    <row r="463" spans="1:13">
      <c r="A463" s="269">
        <v>453</v>
      </c>
      <c r="B463" s="278" t="s">
        <v>546</v>
      </c>
      <c r="C463" s="278">
        <v>198.3</v>
      </c>
      <c r="D463" s="280">
        <v>197.16666666666666</v>
      </c>
      <c r="E463" s="280">
        <v>193.63333333333333</v>
      </c>
      <c r="F463" s="280">
        <v>188.96666666666667</v>
      </c>
      <c r="G463" s="280">
        <v>185.43333333333334</v>
      </c>
      <c r="H463" s="280">
        <v>201.83333333333331</v>
      </c>
      <c r="I463" s="280">
        <v>205.36666666666667</v>
      </c>
      <c r="J463" s="280">
        <v>210.0333333333333</v>
      </c>
      <c r="K463" s="278">
        <v>200.7</v>
      </c>
      <c r="L463" s="278">
        <v>192.5</v>
      </c>
      <c r="M463" s="278">
        <v>8.9609999999999995E-2</v>
      </c>
    </row>
    <row r="464" spans="1:13">
      <c r="A464" s="269">
        <v>454</v>
      </c>
      <c r="B464" s="278" t="s">
        <v>547</v>
      </c>
      <c r="C464" s="278">
        <v>702.6</v>
      </c>
      <c r="D464" s="280">
        <v>702.44999999999993</v>
      </c>
      <c r="E464" s="280">
        <v>700.14999999999986</v>
      </c>
      <c r="F464" s="280">
        <v>697.69999999999993</v>
      </c>
      <c r="G464" s="280">
        <v>695.39999999999986</v>
      </c>
      <c r="H464" s="280">
        <v>704.89999999999986</v>
      </c>
      <c r="I464" s="280">
        <v>707.19999999999982</v>
      </c>
      <c r="J464" s="280">
        <v>709.64999999999986</v>
      </c>
      <c r="K464" s="278">
        <v>704.75</v>
      </c>
      <c r="L464" s="278">
        <v>700</v>
      </c>
      <c r="M464" s="278">
        <v>3.7685599999999999</v>
      </c>
    </row>
    <row r="465" spans="1:13">
      <c r="A465" s="269">
        <v>455</v>
      </c>
      <c r="B465" s="278" t="s">
        <v>548</v>
      </c>
      <c r="C465" s="278">
        <v>511</v>
      </c>
      <c r="D465" s="280">
        <v>507</v>
      </c>
      <c r="E465" s="280">
        <v>502</v>
      </c>
      <c r="F465" s="280">
        <v>493</v>
      </c>
      <c r="G465" s="280">
        <v>488</v>
      </c>
      <c r="H465" s="280">
        <v>516</v>
      </c>
      <c r="I465" s="280">
        <v>521</v>
      </c>
      <c r="J465" s="280">
        <v>530</v>
      </c>
      <c r="K465" s="278">
        <v>512</v>
      </c>
      <c r="L465" s="278">
        <v>498</v>
      </c>
      <c r="M465" s="278">
        <v>0.98853000000000002</v>
      </c>
    </row>
    <row r="466" spans="1:13">
      <c r="A466" s="269">
        <v>456</v>
      </c>
      <c r="B466" s="278" t="s">
        <v>553</v>
      </c>
      <c r="C466" s="278">
        <v>334.85</v>
      </c>
      <c r="D466" s="280">
        <v>340.65</v>
      </c>
      <c r="E466" s="280">
        <v>325.59999999999997</v>
      </c>
      <c r="F466" s="280">
        <v>316.34999999999997</v>
      </c>
      <c r="G466" s="280">
        <v>301.29999999999995</v>
      </c>
      <c r="H466" s="280">
        <v>349.9</v>
      </c>
      <c r="I466" s="280">
        <v>364.94999999999993</v>
      </c>
      <c r="J466" s="280">
        <v>374.2</v>
      </c>
      <c r="K466" s="278">
        <v>355.7</v>
      </c>
      <c r="L466" s="278">
        <v>331.4</v>
      </c>
      <c r="M466" s="278">
        <v>0.38511000000000001</v>
      </c>
    </row>
    <row r="467" spans="1:13">
      <c r="A467" s="269">
        <v>457</v>
      </c>
      <c r="B467" s="278" t="s">
        <v>549</v>
      </c>
      <c r="C467" s="278">
        <v>29.95</v>
      </c>
      <c r="D467" s="280">
        <v>30.316666666666663</v>
      </c>
      <c r="E467" s="280">
        <v>29.233333333333327</v>
      </c>
      <c r="F467" s="280">
        <v>28.516666666666666</v>
      </c>
      <c r="G467" s="280">
        <v>27.43333333333333</v>
      </c>
      <c r="H467" s="280">
        <v>31.033333333333324</v>
      </c>
      <c r="I467" s="280">
        <v>32.11666666666666</v>
      </c>
      <c r="J467" s="280">
        <v>32.833333333333321</v>
      </c>
      <c r="K467" s="278">
        <v>31.4</v>
      </c>
      <c r="L467" s="278">
        <v>29.6</v>
      </c>
      <c r="M467" s="278">
        <v>0.86165000000000003</v>
      </c>
    </row>
    <row r="468" spans="1:13">
      <c r="A468" s="269">
        <v>458</v>
      </c>
      <c r="B468" s="278" t="s">
        <v>550</v>
      </c>
      <c r="C468" s="278">
        <v>839.9</v>
      </c>
      <c r="D468" s="280">
        <v>841.33333333333337</v>
      </c>
      <c r="E468" s="280">
        <v>823.66666666666674</v>
      </c>
      <c r="F468" s="280">
        <v>807.43333333333339</v>
      </c>
      <c r="G468" s="280">
        <v>789.76666666666677</v>
      </c>
      <c r="H468" s="280">
        <v>857.56666666666672</v>
      </c>
      <c r="I468" s="280">
        <v>875.23333333333346</v>
      </c>
      <c r="J468" s="280">
        <v>891.4666666666667</v>
      </c>
      <c r="K468" s="278">
        <v>859</v>
      </c>
      <c r="L468" s="278">
        <v>825.1</v>
      </c>
      <c r="M468" s="278">
        <v>0.40000999999999998</v>
      </c>
    </row>
    <row r="469" spans="1:13">
      <c r="A469" s="269">
        <v>459</v>
      </c>
      <c r="B469" s="278" t="s">
        <v>190</v>
      </c>
      <c r="C469" s="278">
        <v>846.45</v>
      </c>
      <c r="D469" s="280">
        <v>839.9</v>
      </c>
      <c r="E469" s="280">
        <v>828.8</v>
      </c>
      <c r="F469" s="280">
        <v>811.15</v>
      </c>
      <c r="G469" s="280">
        <v>800.05</v>
      </c>
      <c r="H469" s="280">
        <v>857.55</v>
      </c>
      <c r="I469" s="280">
        <v>868.65000000000009</v>
      </c>
      <c r="J469" s="280">
        <v>886.3</v>
      </c>
      <c r="K469" s="278">
        <v>851</v>
      </c>
      <c r="L469" s="278">
        <v>822.25</v>
      </c>
      <c r="M469" s="278">
        <v>52.877130000000001</v>
      </c>
    </row>
    <row r="470" spans="1:13">
      <c r="A470" s="269">
        <v>460</v>
      </c>
      <c r="B470" s="278" t="s">
        <v>191</v>
      </c>
      <c r="C470" s="278">
        <v>2445.3000000000002</v>
      </c>
      <c r="D470" s="280">
        <v>2456.2833333333333</v>
      </c>
      <c r="E470" s="280">
        <v>2387.5666666666666</v>
      </c>
      <c r="F470" s="280">
        <v>2329.8333333333335</v>
      </c>
      <c r="G470" s="280">
        <v>2261.1166666666668</v>
      </c>
      <c r="H470" s="280">
        <v>2514.0166666666664</v>
      </c>
      <c r="I470" s="280">
        <v>2582.7333333333327</v>
      </c>
      <c r="J470" s="280">
        <v>2640.4666666666662</v>
      </c>
      <c r="K470" s="278">
        <v>2525</v>
      </c>
      <c r="L470" s="278">
        <v>2398.5500000000002</v>
      </c>
      <c r="M470" s="278">
        <v>6.5731200000000003</v>
      </c>
    </row>
    <row r="471" spans="1:13">
      <c r="A471" s="269">
        <v>461</v>
      </c>
      <c r="B471" s="278" t="s">
        <v>192</v>
      </c>
      <c r="C471" s="278">
        <v>299.85000000000002</v>
      </c>
      <c r="D471" s="280">
        <v>299.81666666666666</v>
      </c>
      <c r="E471" s="280">
        <v>295.63333333333333</v>
      </c>
      <c r="F471" s="280">
        <v>291.41666666666669</v>
      </c>
      <c r="G471" s="280">
        <v>287.23333333333335</v>
      </c>
      <c r="H471" s="280">
        <v>304.0333333333333</v>
      </c>
      <c r="I471" s="280">
        <v>308.21666666666658</v>
      </c>
      <c r="J471" s="280">
        <v>312.43333333333328</v>
      </c>
      <c r="K471" s="278">
        <v>304</v>
      </c>
      <c r="L471" s="278">
        <v>295.60000000000002</v>
      </c>
      <c r="M471" s="278">
        <v>13.119619999999999</v>
      </c>
    </row>
    <row r="472" spans="1:13">
      <c r="A472" s="269">
        <v>462</v>
      </c>
      <c r="B472" s="278" t="s">
        <v>551</v>
      </c>
      <c r="C472" s="278">
        <v>448.7</v>
      </c>
      <c r="D472" s="280">
        <v>450.13333333333338</v>
      </c>
      <c r="E472" s="280">
        <v>442.26666666666677</v>
      </c>
      <c r="F472" s="280">
        <v>435.83333333333337</v>
      </c>
      <c r="G472" s="280">
        <v>427.96666666666675</v>
      </c>
      <c r="H472" s="280">
        <v>456.56666666666678</v>
      </c>
      <c r="I472" s="280">
        <v>464.43333333333345</v>
      </c>
      <c r="J472" s="280">
        <v>470.86666666666679</v>
      </c>
      <c r="K472" s="278">
        <v>458</v>
      </c>
      <c r="L472" s="278">
        <v>443.7</v>
      </c>
      <c r="M472" s="278">
        <v>1.27925</v>
      </c>
    </row>
    <row r="473" spans="1:13">
      <c r="A473" s="269">
        <v>463</v>
      </c>
      <c r="B473" s="278" t="s">
        <v>552</v>
      </c>
      <c r="C473" s="278">
        <v>4.6500000000000004</v>
      </c>
      <c r="D473" s="280">
        <v>4.6333333333333337</v>
      </c>
      <c r="E473" s="280">
        <v>4.5666666666666673</v>
      </c>
      <c r="F473" s="280">
        <v>4.4833333333333334</v>
      </c>
      <c r="G473" s="280">
        <v>4.416666666666667</v>
      </c>
      <c r="H473" s="280">
        <v>4.7166666666666677</v>
      </c>
      <c r="I473" s="280">
        <v>4.7833333333333341</v>
      </c>
      <c r="J473" s="280">
        <v>4.866666666666668</v>
      </c>
      <c r="K473" s="278">
        <v>4.7</v>
      </c>
      <c r="L473" s="278">
        <v>4.55</v>
      </c>
      <c r="M473" s="278">
        <v>39.565800000000003</v>
      </c>
    </row>
    <row r="474" spans="1:13">
      <c r="A474" s="269">
        <v>464</v>
      </c>
      <c r="B474" s="278" t="s">
        <v>705</v>
      </c>
      <c r="C474" s="278">
        <v>63.25</v>
      </c>
      <c r="D474" s="280">
        <v>64.083333333333329</v>
      </c>
      <c r="E474" s="280">
        <v>60.166666666666657</v>
      </c>
      <c r="F474" s="280">
        <v>57.083333333333329</v>
      </c>
      <c r="G474" s="280">
        <v>53.166666666666657</v>
      </c>
      <c r="H474" s="280">
        <v>67.166666666666657</v>
      </c>
      <c r="I474" s="280">
        <v>71.083333333333314</v>
      </c>
      <c r="J474" s="280">
        <v>74.166666666666657</v>
      </c>
      <c r="K474" s="278">
        <v>68</v>
      </c>
      <c r="L474" s="278">
        <v>61</v>
      </c>
      <c r="M474" s="278">
        <v>0.43918000000000001</v>
      </c>
    </row>
    <row r="475" spans="1:13">
      <c r="A475" s="269">
        <v>465</v>
      </c>
      <c r="B475" s="278" t="s">
        <v>540</v>
      </c>
      <c r="C475" s="278">
        <v>4734.3500000000004</v>
      </c>
      <c r="D475" s="280">
        <v>4745.6333333333341</v>
      </c>
      <c r="E475" s="280">
        <v>4691.2666666666682</v>
      </c>
      <c r="F475" s="280">
        <v>4648.1833333333343</v>
      </c>
      <c r="G475" s="280">
        <v>4593.8166666666684</v>
      </c>
      <c r="H475" s="280">
        <v>4788.7166666666681</v>
      </c>
      <c r="I475" s="280">
        <v>4843.0833333333348</v>
      </c>
      <c r="J475" s="280">
        <v>4886.1666666666679</v>
      </c>
      <c r="K475" s="278">
        <v>4800</v>
      </c>
      <c r="L475" s="278">
        <v>4702.55</v>
      </c>
      <c r="M475" s="278">
        <v>2.307E-2</v>
      </c>
    </row>
    <row r="476" spans="1:13">
      <c r="A476" s="269">
        <v>466</v>
      </c>
      <c r="B476" s="246" t="s">
        <v>542</v>
      </c>
      <c r="C476" s="278">
        <v>22.95</v>
      </c>
      <c r="D476" s="280">
        <v>22.466666666666669</v>
      </c>
      <c r="E476" s="280">
        <v>21.233333333333338</v>
      </c>
      <c r="F476" s="280">
        <v>19.516666666666669</v>
      </c>
      <c r="G476" s="280">
        <v>18.283333333333339</v>
      </c>
      <c r="H476" s="280">
        <v>24.183333333333337</v>
      </c>
      <c r="I476" s="280">
        <v>25.416666666666671</v>
      </c>
      <c r="J476" s="280">
        <v>27.133333333333336</v>
      </c>
      <c r="K476" s="278">
        <v>23.7</v>
      </c>
      <c r="L476" s="278">
        <v>20.75</v>
      </c>
      <c r="M476" s="278">
        <v>215.14877000000001</v>
      </c>
    </row>
    <row r="477" spans="1:13">
      <c r="A477" s="269">
        <v>467</v>
      </c>
      <c r="B477" s="246" t="s">
        <v>193</v>
      </c>
      <c r="C477" s="278">
        <v>338.15</v>
      </c>
      <c r="D477" s="280">
        <v>334.71666666666664</v>
      </c>
      <c r="E477" s="280">
        <v>324.93333333333328</v>
      </c>
      <c r="F477" s="280">
        <v>311.71666666666664</v>
      </c>
      <c r="G477" s="280">
        <v>301.93333333333328</v>
      </c>
      <c r="H477" s="280">
        <v>347.93333333333328</v>
      </c>
      <c r="I477" s="280">
        <v>357.7166666666667</v>
      </c>
      <c r="J477" s="280">
        <v>370.93333333333328</v>
      </c>
      <c r="K477" s="278">
        <v>344.5</v>
      </c>
      <c r="L477" s="278">
        <v>321.5</v>
      </c>
      <c r="M477" s="278">
        <v>40.953969999999998</v>
      </c>
    </row>
    <row r="478" spans="1:13">
      <c r="A478" s="269">
        <v>468</v>
      </c>
      <c r="B478" s="246" t="s">
        <v>541</v>
      </c>
      <c r="C478" s="278">
        <v>183.85</v>
      </c>
      <c r="D478" s="280">
        <v>183.91666666666666</v>
      </c>
      <c r="E478" s="280">
        <v>180.13333333333333</v>
      </c>
      <c r="F478" s="280">
        <v>176.41666666666666</v>
      </c>
      <c r="G478" s="280">
        <v>172.63333333333333</v>
      </c>
      <c r="H478" s="280">
        <v>187.63333333333333</v>
      </c>
      <c r="I478" s="280">
        <v>191.41666666666669</v>
      </c>
      <c r="J478" s="280">
        <v>195.13333333333333</v>
      </c>
      <c r="K478" s="278">
        <v>187.7</v>
      </c>
      <c r="L478" s="278">
        <v>180.2</v>
      </c>
      <c r="M478" s="278">
        <v>0.36299999999999999</v>
      </c>
    </row>
    <row r="479" spans="1:13">
      <c r="A479" s="269">
        <v>469</v>
      </c>
      <c r="B479" s="246" t="s">
        <v>194</v>
      </c>
      <c r="C479" s="278">
        <v>894.55</v>
      </c>
      <c r="D479" s="280">
        <v>890.51666666666677</v>
      </c>
      <c r="E479" s="280">
        <v>875.03333333333353</v>
      </c>
      <c r="F479" s="280">
        <v>855.51666666666677</v>
      </c>
      <c r="G479" s="280">
        <v>840.03333333333353</v>
      </c>
      <c r="H479" s="280">
        <v>910.03333333333353</v>
      </c>
      <c r="I479" s="280">
        <v>925.51666666666688</v>
      </c>
      <c r="J479" s="280">
        <v>945.03333333333353</v>
      </c>
      <c r="K479" s="278">
        <v>906</v>
      </c>
      <c r="L479" s="278">
        <v>871</v>
      </c>
      <c r="M479" s="278">
        <v>4.3949600000000002</v>
      </c>
    </row>
    <row r="480" spans="1:13">
      <c r="A480" s="269">
        <v>470</v>
      </c>
      <c r="B480" s="246" t="s">
        <v>554</v>
      </c>
      <c r="C480" s="278">
        <v>11.3</v>
      </c>
      <c r="D480" s="280">
        <v>11.299999999999999</v>
      </c>
      <c r="E480" s="280">
        <v>11.099999999999998</v>
      </c>
      <c r="F480" s="280">
        <v>10.899999999999999</v>
      </c>
      <c r="G480" s="280">
        <v>10.699999999999998</v>
      </c>
      <c r="H480" s="280">
        <v>11.499999999999998</v>
      </c>
      <c r="I480" s="280">
        <v>11.699999999999998</v>
      </c>
      <c r="J480" s="280">
        <v>11.899999999999999</v>
      </c>
      <c r="K480" s="278">
        <v>11.5</v>
      </c>
      <c r="L480" s="278">
        <v>11.1</v>
      </c>
      <c r="M480" s="278">
        <v>7.4765100000000002</v>
      </c>
    </row>
    <row r="481" spans="1:13">
      <c r="A481" s="269">
        <v>471</v>
      </c>
      <c r="B481" s="246" t="s">
        <v>555</v>
      </c>
      <c r="C481" s="278">
        <v>170.3</v>
      </c>
      <c r="D481" s="280">
        <v>169.88333333333335</v>
      </c>
      <c r="E481" s="280">
        <v>167.7166666666667</v>
      </c>
      <c r="F481" s="280">
        <v>165.13333333333335</v>
      </c>
      <c r="G481" s="280">
        <v>162.9666666666667</v>
      </c>
      <c r="H481" s="280">
        <v>172.4666666666667</v>
      </c>
      <c r="I481" s="280">
        <v>174.63333333333338</v>
      </c>
      <c r="J481" s="280">
        <v>177.2166666666667</v>
      </c>
      <c r="K481" s="278">
        <v>172.05</v>
      </c>
      <c r="L481" s="278">
        <v>167.3</v>
      </c>
      <c r="M481" s="278">
        <v>0.37887999999999999</v>
      </c>
    </row>
    <row r="482" spans="1:13">
      <c r="A482" s="269">
        <v>472</v>
      </c>
      <c r="B482" s="246" t="s">
        <v>195</v>
      </c>
      <c r="C482" s="278">
        <v>167.35</v>
      </c>
      <c r="D482" s="280">
        <v>165.68333333333331</v>
      </c>
      <c r="E482" s="280">
        <v>162.16666666666663</v>
      </c>
      <c r="F482" s="278">
        <v>156.98333333333332</v>
      </c>
      <c r="G482" s="280">
        <v>153.46666666666664</v>
      </c>
      <c r="H482" s="280">
        <v>170.86666666666662</v>
      </c>
      <c r="I482" s="278">
        <v>174.38333333333333</v>
      </c>
      <c r="J482" s="280">
        <v>179.56666666666661</v>
      </c>
      <c r="K482" s="280">
        <v>169.2</v>
      </c>
      <c r="L482" s="278">
        <v>160.5</v>
      </c>
      <c r="M482" s="280">
        <v>39.944470000000003</v>
      </c>
    </row>
    <row r="483" spans="1:13">
      <c r="A483" s="269">
        <v>473</v>
      </c>
      <c r="B483" s="246" t="s">
        <v>196</v>
      </c>
      <c r="C483" s="278">
        <v>3349.35</v>
      </c>
      <c r="D483" s="280">
        <v>3343.4666666666672</v>
      </c>
      <c r="E483" s="280">
        <v>3281.4333333333343</v>
      </c>
      <c r="F483" s="278">
        <v>3213.5166666666673</v>
      </c>
      <c r="G483" s="280">
        <v>3151.4833333333345</v>
      </c>
      <c r="H483" s="280">
        <v>3411.3833333333341</v>
      </c>
      <c r="I483" s="278">
        <v>3473.416666666667</v>
      </c>
      <c r="J483" s="280">
        <v>3541.3333333333339</v>
      </c>
      <c r="K483" s="280">
        <v>3405.5</v>
      </c>
      <c r="L483" s="278">
        <v>3275.55</v>
      </c>
      <c r="M483" s="280">
        <v>5.5726199999999997</v>
      </c>
    </row>
    <row r="484" spans="1:13">
      <c r="A484" s="269">
        <v>474</v>
      </c>
      <c r="B484" s="246" t="s">
        <v>197</v>
      </c>
      <c r="C484" s="246">
        <v>23.95</v>
      </c>
      <c r="D484" s="290">
        <v>23.766666666666666</v>
      </c>
      <c r="E484" s="290">
        <v>23.43333333333333</v>
      </c>
      <c r="F484" s="290">
        <v>22.916666666666664</v>
      </c>
      <c r="G484" s="290">
        <v>22.583333333333329</v>
      </c>
      <c r="H484" s="290">
        <v>24.283333333333331</v>
      </c>
      <c r="I484" s="290">
        <v>24.616666666666667</v>
      </c>
      <c r="J484" s="290">
        <v>25.133333333333333</v>
      </c>
      <c r="K484" s="290">
        <v>24.1</v>
      </c>
      <c r="L484" s="290">
        <v>23.25</v>
      </c>
      <c r="M484" s="290">
        <v>23.972719999999999</v>
      </c>
    </row>
    <row r="485" spans="1:13">
      <c r="A485" s="269">
        <v>475</v>
      </c>
      <c r="B485" s="246" t="s">
        <v>198</v>
      </c>
      <c r="C485" s="246">
        <v>374.55</v>
      </c>
      <c r="D485" s="290">
        <v>373.63333333333338</v>
      </c>
      <c r="E485" s="290">
        <v>364.81666666666678</v>
      </c>
      <c r="F485" s="290">
        <v>355.08333333333337</v>
      </c>
      <c r="G485" s="290">
        <v>346.26666666666677</v>
      </c>
      <c r="H485" s="290">
        <v>383.36666666666679</v>
      </c>
      <c r="I485" s="290">
        <v>392.18333333333339</v>
      </c>
      <c r="J485" s="290">
        <v>401.9166666666668</v>
      </c>
      <c r="K485" s="290">
        <v>382.45</v>
      </c>
      <c r="L485" s="290">
        <v>363.9</v>
      </c>
      <c r="M485" s="290">
        <v>93.71378</v>
      </c>
    </row>
    <row r="486" spans="1:13">
      <c r="A486" s="269">
        <v>476</v>
      </c>
      <c r="B486" s="246" t="s">
        <v>561</v>
      </c>
      <c r="C486" s="290">
        <v>990.3</v>
      </c>
      <c r="D486" s="290">
        <v>994.01666666666677</v>
      </c>
      <c r="E486" s="290">
        <v>981.28333333333353</v>
      </c>
      <c r="F486" s="290">
        <v>972.26666666666677</v>
      </c>
      <c r="G486" s="290">
        <v>959.53333333333353</v>
      </c>
      <c r="H486" s="290">
        <v>1003.0333333333335</v>
      </c>
      <c r="I486" s="290">
        <v>1015.7666666666669</v>
      </c>
      <c r="J486" s="290">
        <v>1024.7833333333335</v>
      </c>
      <c r="K486" s="290">
        <v>1006.75</v>
      </c>
      <c r="L486" s="290">
        <v>985</v>
      </c>
      <c r="M486" s="290">
        <v>4.3799999999999999E-2</v>
      </c>
    </row>
    <row r="487" spans="1:13">
      <c r="A487" s="269">
        <v>477</v>
      </c>
      <c r="B487" s="246" t="s">
        <v>562</v>
      </c>
      <c r="C487" s="290">
        <v>27.35</v>
      </c>
      <c r="D487" s="290">
        <v>27.783333333333331</v>
      </c>
      <c r="E487" s="290">
        <v>26.566666666666663</v>
      </c>
      <c r="F487" s="290">
        <v>25.783333333333331</v>
      </c>
      <c r="G487" s="290">
        <v>24.566666666666663</v>
      </c>
      <c r="H487" s="290">
        <v>28.566666666666663</v>
      </c>
      <c r="I487" s="290">
        <v>29.783333333333331</v>
      </c>
      <c r="J487" s="290">
        <v>30.566666666666663</v>
      </c>
      <c r="K487" s="290">
        <v>29</v>
      </c>
      <c r="L487" s="290">
        <v>27</v>
      </c>
      <c r="M487" s="290">
        <v>17.882719999999999</v>
      </c>
    </row>
    <row r="488" spans="1:13">
      <c r="A488" s="269">
        <v>478</v>
      </c>
      <c r="B488" s="246" t="s">
        <v>286</v>
      </c>
      <c r="C488" s="290">
        <v>137.55000000000001</v>
      </c>
      <c r="D488" s="290">
        <v>137.83333333333334</v>
      </c>
      <c r="E488" s="290">
        <v>133.7166666666667</v>
      </c>
      <c r="F488" s="290">
        <v>129.88333333333335</v>
      </c>
      <c r="G488" s="290">
        <v>125.76666666666671</v>
      </c>
      <c r="H488" s="290">
        <v>141.66666666666669</v>
      </c>
      <c r="I488" s="290">
        <v>145.7833333333333</v>
      </c>
      <c r="J488" s="290">
        <v>149.61666666666667</v>
      </c>
      <c r="K488" s="290">
        <v>141.94999999999999</v>
      </c>
      <c r="L488" s="290">
        <v>134</v>
      </c>
      <c r="M488" s="290">
        <v>1.74244</v>
      </c>
    </row>
    <row r="489" spans="1:13">
      <c r="A489" s="269">
        <v>479</v>
      </c>
      <c r="B489" s="246" t="s">
        <v>564</v>
      </c>
      <c r="C489" s="290">
        <v>623.70000000000005</v>
      </c>
      <c r="D489" s="290">
        <v>619.6</v>
      </c>
      <c r="E489" s="290">
        <v>609.30000000000007</v>
      </c>
      <c r="F489" s="290">
        <v>594.90000000000009</v>
      </c>
      <c r="G489" s="290">
        <v>584.60000000000014</v>
      </c>
      <c r="H489" s="290">
        <v>634</v>
      </c>
      <c r="I489" s="290">
        <v>644.29999999999995</v>
      </c>
      <c r="J489" s="290">
        <v>658.69999999999993</v>
      </c>
      <c r="K489" s="290">
        <v>629.9</v>
      </c>
      <c r="L489" s="290">
        <v>605.20000000000005</v>
      </c>
      <c r="M489" s="290">
        <v>2.12941</v>
      </c>
    </row>
    <row r="490" spans="1:13">
      <c r="A490" s="269">
        <v>480</v>
      </c>
      <c r="B490" s="246" t="s">
        <v>199</v>
      </c>
      <c r="C490" s="290">
        <v>89.05</v>
      </c>
      <c r="D490" s="290">
        <v>86.2</v>
      </c>
      <c r="E490" s="290">
        <v>81.900000000000006</v>
      </c>
      <c r="F490" s="290">
        <v>74.75</v>
      </c>
      <c r="G490" s="290">
        <v>70.45</v>
      </c>
      <c r="H490" s="290">
        <v>93.350000000000009</v>
      </c>
      <c r="I490" s="290">
        <v>97.649999999999991</v>
      </c>
      <c r="J490" s="290">
        <v>104.80000000000001</v>
      </c>
      <c r="K490" s="290">
        <v>90.5</v>
      </c>
      <c r="L490" s="290">
        <v>79.05</v>
      </c>
      <c r="M490" s="290">
        <v>1127.70254</v>
      </c>
    </row>
    <row r="491" spans="1:13">
      <c r="A491" s="269">
        <v>481</v>
      </c>
      <c r="B491" s="246" t="s">
        <v>565</v>
      </c>
      <c r="C491" s="290">
        <v>1058</v>
      </c>
      <c r="D491" s="290">
        <v>1061.8</v>
      </c>
      <c r="E491" s="290">
        <v>1037.8499999999999</v>
      </c>
      <c r="F491" s="290">
        <v>1017.7</v>
      </c>
      <c r="G491" s="290">
        <v>993.75</v>
      </c>
      <c r="H491" s="290">
        <v>1081.9499999999998</v>
      </c>
      <c r="I491" s="290">
        <v>1105.9000000000001</v>
      </c>
      <c r="J491" s="290">
        <v>1126.0499999999997</v>
      </c>
      <c r="K491" s="290">
        <v>1085.75</v>
      </c>
      <c r="L491" s="290">
        <v>1041.6500000000001</v>
      </c>
      <c r="M491" s="290">
        <v>0.45838000000000001</v>
      </c>
    </row>
    <row r="492" spans="1:13">
      <c r="A492" s="269">
        <v>482</v>
      </c>
      <c r="B492" s="246" t="s">
        <v>285</v>
      </c>
      <c r="C492" s="290">
        <v>167.65</v>
      </c>
      <c r="D492" s="290">
        <v>167.9</v>
      </c>
      <c r="E492" s="290">
        <v>165.9</v>
      </c>
      <c r="F492" s="290">
        <v>164.15</v>
      </c>
      <c r="G492" s="290">
        <v>162.15</v>
      </c>
      <c r="H492" s="290">
        <v>169.65</v>
      </c>
      <c r="I492" s="290">
        <v>171.65</v>
      </c>
      <c r="J492" s="290">
        <v>173.4</v>
      </c>
      <c r="K492" s="290">
        <v>169.9</v>
      </c>
      <c r="L492" s="290">
        <v>166.15</v>
      </c>
      <c r="M492" s="290">
        <v>1.6172800000000001</v>
      </c>
    </row>
    <row r="493" spans="1:13">
      <c r="A493" s="269">
        <v>483</v>
      </c>
      <c r="B493" s="246" t="s">
        <v>566</v>
      </c>
      <c r="C493" s="290">
        <v>965.95</v>
      </c>
      <c r="D493" s="290">
        <v>969.73333333333323</v>
      </c>
      <c r="E493" s="290">
        <v>957.21666666666647</v>
      </c>
      <c r="F493" s="290">
        <v>948.48333333333323</v>
      </c>
      <c r="G493" s="290">
        <v>935.96666666666647</v>
      </c>
      <c r="H493" s="290">
        <v>978.46666666666647</v>
      </c>
      <c r="I493" s="290">
        <v>990.98333333333312</v>
      </c>
      <c r="J493" s="290">
        <v>999.71666666666647</v>
      </c>
      <c r="K493" s="290">
        <v>982.25</v>
      </c>
      <c r="L493" s="290">
        <v>961</v>
      </c>
      <c r="M493" s="290">
        <v>0.78513999999999995</v>
      </c>
    </row>
    <row r="494" spans="1:13">
      <c r="A494" s="269">
        <v>484</v>
      </c>
      <c r="B494" s="246" t="s">
        <v>557</v>
      </c>
      <c r="C494" s="290">
        <v>224.6</v>
      </c>
      <c r="D494" s="290">
        <v>227.46666666666667</v>
      </c>
      <c r="E494" s="290">
        <v>217.48333333333335</v>
      </c>
      <c r="F494" s="290">
        <v>210.36666666666667</v>
      </c>
      <c r="G494" s="290">
        <v>200.38333333333335</v>
      </c>
      <c r="H494" s="290">
        <v>234.58333333333334</v>
      </c>
      <c r="I494" s="290">
        <v>244.56666666666663</v>
      </c>
      <c r="J494" s="290">
        <v>251.68333333333334</v>
      </c>
      <c r="K494" s="290">
        <v>237.45</v>
      </c>
      <c r="L494" s="290">
        <v>220.35</v>
      </c>
      <c r="M494" s="290">
        <v>25.368919999999999</v>
      </c>
    </row>
    <row r="495" spans="1:13">
      <c r="A495" s="269">
        <v>485</v>
      </c>
      <c r="B495" s="246" t="s">
        <v>556</v>
      </c>
      <c r="C495" s="290">
        <v>1632.9</v>
      </c>
      <c r="D495" s="290">
        <v>1637.6166666666668</v>
      </c>
      <c r="E495" s="290">
        <v>1596.2833333333335</v>
      </c>
      <c r="F495" s="290">
        <v>1559.6666666666667</v>
      </c>
      <c r="G495" s="290">
        <v>1518.3333333333335</v>
      </c>
      <c r="H495" s="290">
        <v>1674.2333333333336</v>
      </c>
      <c r="I495" s="290">
        <v>1715.5666666666666</v>
      </c>
      <c r="J495" s="290">
        <v>1752.1833333333336</v>
      </c>
      <c r="K495" s="290">
        <v>1678.95</v>
      </c>
      <c r="L495" s="290">
        <v>1601</v>
      </c>
      <c r="M495" s="290">
        <v>0.65805000000000002</v>
      </c>
    </row>
    <row r="496" spans="1:13">
      <c r="A496" s="269">
        <v>486</v>
      </c>
      <c r="B496" s="246" t="s">
        <v>200</v>
      </c>
      <c r="C496" s="290">
        <v>460.2</v>
      </c>
      <c r="D496" s="290">
        <v>463.88333333333338</v>
      </c>
      <c r="E496" s="290">
        <v>453.56666666666678</v>
      </c>
      <c r="F496" s="290">
        <v>446.93333333333339</v>
      </c>
      <c r="G496" s="290">
        <v>436.61666666666679</v>
      </c>
      <c r="H496" s="290">
        <v>470.51666666666677</v>
      </c>
      <c r="I496" s="290">
        <v>480.83333333333337</v>
      </c>
      <c r="J496" s="290">
        <v>487.46666666666675</v>
      </c>
      <c r="K496" s="290">
        <v>474.2</v>
      </c>
      <c r="L496" s="290">
        <v>457.25</v>
      </c>
      <c r="M496" s="290">
        <v>36.350850000000001</v>
      </c>
    </row>
    <row r="497" spans="1:13">
      <c r="A497" s="269">
        <v>487</v>
      </c>
      <c r="B497" s="246" t="s">
        <v>558</v>
      </c>
      <c r="C497" s="290">
        <v>153.6</v>
      </c>
      <c r="D497" s="290">
        <v>153.33333333333334</v>
      </c>
      <c r="E497" s="290">
        <v>150.76666666666668</v>
      </c>
      <c r="F497" s="290">
        <v>147.93333333333334</v>
      </c>
      <c r="G497" s="290">
        <v>145.36666666666667</v>
      </c>
      <c r="H497" s="290">
        <v>156.16666666666669</v>
      </c>
      <c r="I497" s="290">
        <v>158.73333333333335</v>
      </c>
      <c r="J497" s="290">
        <v>161.56666666666669</v>
      </c>
      <c r="K497" s="290">
        <v>155.9</v>
      </c>
      <c r="L497" s="290">
        <v>150.5</v>
      </c>
      <c r="M497" s="290">
        <v>0.45240000000000002</v>
      </c>
    </row>
    <row r="498" spans="1:13">
      <c r="A498" s="269">
        <v>488</v>
      </c>
      <c r="B498" s="246" t="s">
        <v>559</v>
      </c>
      <c r="C498" s="290">
        <v>2813.25</v>
      </c>
      <c r="D498" s="290">
        <v>2816.9500000000003</v>
      </c>
      <c r="E498" s="290">
        <v>2788.3000000000006</v>
      </c>
      <c r="F498" s="290">
        <v>2763.3500000000004</v>
      </c>
      <c r="G498" s="290">
        <v>2734.7000000000007</v>
      </c>
      <c r="H498" s="290">
        <v>2841.9000000000005</v>
      </c>
      <c r="I498" s="290">
        <v>2870.55</v>
      </c>
      <c r="J498" s="290">
        <v>2895.5000000000005</v>
      </c>
      <c r="K498" s="290">
        <v>2845.6</v>
      </c>
      <c r="L498" s="290">
        <v>2792</v>
      </c>
      <c r="M498" s="290">
        <v>6.0929999999999998E-2</v>
      </c>
    </row>
    <row r="499" spans="1:13">
      <c r="A499" s="269">
        <v>489</v>
      </c>
      <c r="B499" s="246" t="s">
        <v>563</v>
      </c>
      <c r="C499" s="290">
        <v>614.95000000000005</v>
      </c>
      <c r="D499" s="290">
        <v>621.56666666666672</v>
      </c>
      <c r="E499" s="290">
        <v>603.38333333333344</v>
      </c>
      <c r="F499" s="290">
        <v>591.81666666666672</v>
      </c>
      <c r="G499" s="290">
        <v>573.63333333333344</v>
      </c>
      <c r="H499" s="290">
        <v>633.13333333333344</v>
      </c>
      <c r="I499" s="290">
        <v>651.31666666666661</v>
      </c>
      <c r="J499" s="290">
        <v>662.88333333333344</v>
      </c>
      <c r="K499" s="290">
        <v>639.75</v>
      </c>
      <c r="L499" s="290">
        <v>610</v>
      </c>
      <c r="M499" s="290">
        <v>1.02475</v>
      </c>
    </row>
    <row r="500" spans="1:13">
      <c r="A500" s="269">
        <v>490</v>
      </c>
      <c r="B500" s="246" t="s">
        <v>560</v>
      </c>
      <c r="C500" s="290">
        <v>106.15</v>
      </c>
      <c r="D500" s="290">
        <v>106.96666666666665</v>
      </c>
      <c r="E500" s="290">
        <v>103.7833333333333</v>
      </c>
      <c r="F500" s="290">
        <v>101.41666666666664</v>
      </c>
      <c r="G500" s="290">
        <v>98.233333333333292</v>
      </c>
      <c r="H500" s="290">
        <v>109.33333333333331</v>
      </c>
      <c r="I500" s="290">
        <v>112.51666666666668</v>
      </c>
      <c r="J500" s="290">
        <v>114.88333333333333</v>
      </c>
      <c r="K500" s="290">
        <v>110.15</v>
      </c>
      <c r="L500" s="290">
        <v>104.6</v>
      </c>
      <c r="M500" s="290">
        <v>1.34745</v>
      </c>
    </row>
    <row r="501" spans="1:13">
      <c r="A501" s="269">
        <v>491</v>
      </c>
      <c r="B501" s="246" t="s">
        <v>567</v>
      </c>
      <c r="C501" s="290">
        <v>6249.45</v>
      </c>
      <c r="D501" s="290">
        <v>6241.416666666667</v>
      </c>
      <c r="E501" s="290">
        <v>6214.8833333333341</v>
      </c>
      <c r="F501" s="290">
        <v>6180.3166666666675</v>
      </c>
      <c r="G501" s="290">
        <v>6153.7833333333347</v>
      </c>
      <c r="H501" s="290">
        <v>6275.9833333333336</v>
      </c>
      <c r="I501" s="290">
        <v>6302.5166666666664</v>
      </c>
      <c r="J501" s="290">
        <v>6337.083333333333</v>
      </c>
      <c r="K501" s="290">
        <v>6267.95</v>
      </c>
      <c r="L501" s="290">
        <v>6206.85</v>
      </c>
      <c r="M501" s="290">
        <v>2.2599999999999999E-2</v>
      </c>
    </row>
    <row r="502" spans="1:13">
      <c r="A502" s="269">
        <v>492</v>
      </c>
      <c r="B502" s="246" t="s">
        <v>568</v>
      </c>
      <c r="C502" s="290">
        <v>60.9</v>
      </c>
      <c r="D502" s="290">
        <v>60.75</v>
      </c>
      <c r="E502" s="290">
        <v>59.6</v>
      </c>
      <c r="F502" s="290">
        <v>58.300000000000004</v>
      </c>
      <c r="G502" s="290">
        <v>57.150000000000006</v>
      </c>
      <c r="H502" s="290">
        <v>62.05</v>
      </c>
      <c r="I502" s="290">
        <v>63.2</v>
      </c>
      <c r="J502" s="290">
        <v>64.5</v>
      </c>
      <c r="K502" s="290">
        <v>61.9</v>
      </c>
      <c r="L502" s="290">
        <v>59.45</v>
      </c>
      <c r="M502" s="290">
        <v>3.1463100000000002</v>
      </c>
    </row>
    <row r="503" spans="1:13">
      <c r="A503" s="269">
        <v>493</v>
      </c>
      <c r="B503" s="246" t="s">
        <v>569</v>
      </c>
      <c r="C503" s="290">
        <v>24.6</v>
      </c>
      <c r="D503" s="290">
        <v>24.433333333333334</v>
      </c>
      <c r="E503" s="290">
        <v>23.966666666666669</v>
      </c>
      <c r="F503" s="290">
        <v>23.333333333333336</v>
      </c>
      <c r="G503" s="290">
        <v>22.866666666666671</v>
      </c>
      <c r="H503" s="290">
        <v>25.066666666666666</v>
      </c>
      <c r="I503" s="290">
        <v>25.533333333333328</v>
      </c>
      <c r="J503" s="290">
        <v>26.166666666666664</v>
      </c>
      <c r="K503" s="290">
        <v>24.9</v>
      </c>
      <c r="L503" s="290">
        <v>23.8</v>
      </c>
      <c r="M503" s="290">
        <v>3.15408</v>
      </c>
    </row>
    <row r="504" spans="1:13">
      <c r="A504" s="269">
        <v>494</v>
      </c>
      <c r="B504" s="246" t="s">
        <v>2853</v>
      </c>
      <c r="C504" s="290">
        <v>290.75</v>
      </c>
      <c r="D504" s="290">
        <v>289.08333333333331</v>
      </c>
      <c r="E504" s="290">
        <v>285.66666666666663</v>
      </c>
      <c r="F504" s="290">
        <v>280.58333333333331</v>
      </c>
      <c r="G504" s="290">
        <v>277.16666666666663</v>
      </c>
      <c r="H504" s="290">
        <v>294.16666666666663</v>
      </c>
      <c r="I504" s="290">
        <v>297.58333333333326</v>
      </c>
      <c r="J504" s="290">
        <v>302.66666666666663</v>
      </c>
      <c r="K504" s="290">
        <v>292.5</v>
      </c>
      <c r="L504" s="290">
        <v>284</v>
      </c>
      <c r="M504" s="290">
        <v>0.61475000000000002</v>
      </c>
    </row>
    <row r="505" spans="1:13">
      <c r="A505" s="269">
        <v>495</v>
      </c>
      <c r="B505" s="246" t="s">
        <v>570</v>
      </c>
      <c r="C505" s="290">
        <v>1855.2</v>
      </c>
      <c r="D505" s="290">
        <v>1865.1833333333334</v>
      </c>
      <c r="E505" s="290">
        <v>1835.4666666666667</v>
      </c>
      <c r="F505" s="290">
        <v>1815.7333333333333</v>
      </c>
      <c r="G505" s="290">
        <v>1786.0166666666667</v>
      </c>
      <c r="H505" s="290">
        <v>1884.9166666666667</v>
      </c>
      <c r="I505" s="290">
        <v>1914.6333333333334</v>
      </c>
      <c r="J505" s="290">
        <v>1934.3666666666668</v>
      </c>
      <c r="K505" s="290">
        <v>1894.9</v>
      </c>
      <c r="L505" s="290">
        <v>1845.45</v>
      </c>
      <c r="M505" s="290">
        <v>0.24696000000000001</v>
      </c>
    </row>
    <row r="506" spans="1:13">
      <c r="A506" s="269">
        <v>496</v>
      </c>
      <c r="B506" s="246" t="s">
        <v>201</v>
      </c>
      <c r="C506" s="290">
        <v>187.05</v>
      </c>
      <c r="D506" s="290">
        <v>185.88333333333333</v>
      </c>
      <c r="E506" s="290">
        <v>183.76666666666665</v>
      </c>
      <c r="F506" s="290">
        <v>180.48333333333332</v>
      </c>
      <c r="G506" s="290">
        <v>178.36666666666665</v>
      </c>
      <c r="H506" s="290">
        <v>189.16666666666666</v>
      </c>
      <c r="I506" s="290">
        <v>191.28333333333333</v>
      </c>
      <c r="J506" s="290">
        <v>194.56666666666666</v>
      </c>
      <c r="K506" s="290">
        <v>188</v>
      </c>
      <c r="L506" s="290">
        <v>182.6</v>
      </c>
      <c r="M506" s="290">
        <v>35.156790000000001</v>
      </c>
    </row>
    <row r="507" spans="1:13">
      <c r="A507" s="269">
        <v>497</v>
      </c>
      <c r="B507" s="246" t="s">
        <v>571</v>
      </c>
      <c r="C507" s="290">
        <v>244.5</v>
      </c>
      <c r="D507" s="290">
        <v>248.56666666666669</v>
      </c>
      <c r="E507" s="290">
        <v>240.28333333333336</v>
      </c>
      <c r="F507" s="290">
        <v>236.06666666666666</v>
      </c>
      <c r="G507" s="290">
        <v>227.78333333333333</v>
      </c>
      <c r="H507" s="290">
        <v>252.78333333333339</v>
      </c>
      <c r="I507" s="290">
        <v>261.06666666666672</v>
      </c>
      <c r="J507" s="290">
        <v>265.28333333333342</v>
      </c>
      <c r="K507" s="290">
        <v>256.85000000000002</v>
      </c>
      <c r="L507" s="290">
        <v>244.35</v>
      </c>
      <c r="M507" s="290">
        <v>6.8564999999999996</v>
      </c>
    </row>
    <row r="508" spans="1:13">
      <c r="A508" s="269">
        <v>498</v>
      </c>
      <c r="B508" s="246" t="s">
        <v>202</v>
      </c>
      <c r="C508" s="290">
        <v>27.95</v>
      </c>
      <c r="D508" s="290">
        <v>27.733333333333331</v>
      </c>
      <c r="E508" s="290">
        <v>27.066666666666663</v>
      </c>
      <c r="F508" s="290">
        <v>26.183333333333334</v>
      </c>
      <c r="G508" s="290">
        <v>25.516666666666666</v>
      </c>
      <c r="H508" s="290">
        <v>28.61666666666666</v>
      </c>
      <c r="I508" s="290">
        <v>29.283333333333324</v>
      </c>
      <c r="J508" s="290">
        <v>30.166666666666657</v>
      </c>
      <c r="K508" s="290">
        <v>28.4</v>
      </c>
      <c r="L508" s="290">
        <v>26.85</v>
      </c>
      <c r="M508" s="290">
        <v>213.95833999999999</v>
      </c>
    </row>
    <row r="509" spans="1:13">
      <c r="A509" s="269">
        <v>499</v>
      </c>
      <c r="B509" s="246" t="s">
        <v>203</v>
      </c>
      <c r="C509" s="290">
        <v>155.05000000000001</v>
      </c>
      <c r="D509" s="290">
        <v>153.16666666666669</v>
      </c>
      <c r="E509" s="290">
        <v>149.93333333333337</v>
      </c>
      <c r="F509" s="290">
        <v>144.81666666666669</v>
      </c>
      <c r="G509" s="290">
        <v>141.58333333333337</v>
      </c>
      <c r="H509" s="290">
        <v>158.28333333333336</v>
      </c>
      <c r="I509" s="290">
        <v>161.51666666666671</v>
      </c>
      <c r="J509" s="290">
        <v>166.63333333333335</v>
      </c>
      <c r="K509" s="290">
        <v>156.4</v>
      </c>
      <c r="L509" s="290">
        <v>148.05000000000001</v>
      </c>
      <c r="M509" s="290">
        <v>173.80916999999999</v>
      </c>
    </row>
    <row r="510" spans="1:13">
      <c r="A510" s="269">
        <v>500</v>
      </c>
      <c r="B510" s="246" t="s">
        <v>572</v>
      </c>
      <c r="C510" s="290">
        <v>80.45</v>
      </c>
      <c r="D510" s="290">
        <v>80.88333333333334</v>
      </c>
      <c r="E510" s="290">
        <v>79.566666666666677</v>
      </c>
      <c r="F510" s="290">
        <v>78.683333333333337</v>
      </c>
      <c r="G510" s="290">
        <v>77.366666666666674</v>
      </c>
      <c r="H510" s="290">
        <v>81.76666666666668</v>
      </c>
      <c r="I510" s="290">
        <v>83.083333333333343</v>
      </c>
      <c r="J510" s="290">
        <v>83.966666666666683</v>
      </c>
      <c r="K510" s="290">
        <v>82.2</v>
      </c>
      <c r="L510" s="290">
        <v>80</v>
      </c>
      <c r="M510" s="290">
        <v>1.5084</v>
      </c>
    </row>
    <row r="511" spans="1:13">
      <c r="A511" s="269">
        <v>501</v>
      </c>
      <c r="B511" s="246" t="s">
        <v>573</v>
      </c>
      <c r="C511" s="290">
        <v>1269.25</v>
      </c>
      <c r="D511" s="290">
        <v>1264.4833333333333</v>
      </c>
      <c r="E511" s="290">
        <v>1255.0166666666667</v>
      </c>
      <c r="F511" s="290">
        <v>1240.7833333333333</v>
      </c>
      <c r="G511" s="290">
        <v>1231.3166666666666</v>
      </c>
      <c r="H511" s="290">
        <v>1278.7166666666667</v>
      </c>
      <c r="I511" s="290">
        <v>1288.1833333333334</v>
      </c>
      <c r="J511" s="290">
        <v>1302.4166666666667</v>
      </c>
      <c r="K511" s="290">
        <v>1273.95</v>
      </c>
      <c r="L511" s="290">
        <v>1250.25</v>
      </c>
      <c r="M511" s="290">
        <v>0.62097000000000002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18" sqref="H18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03"/>
      <c r="B5" s="503"/>
      <c r="C5" s="504"/>
      <c r="D5" s="504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05" t="s">
        <v>575</v>
      </c>
      <c r="C7" s="505"/>
      <c r="D7" s="263">
        <f>Main!B10</f>
        <v>43964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43963</v>
      </c>
      <c r="B10" s="268">
        <v>511463</v>
      </c>
      <c r="C10" s="269" t="s">
        <v>3711</v>
      </c>
      <c r="D10" s="269" t="s">
        <v>3712</v>
      </c>
      <c r="E10" s="269" t="s">
        <v>584</v>
      </c>
      <c r="F10" s="389">
        <v>43914</v>
      </c>
      <c r="G10" s="268">
        <v>14.2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43963</v>
      </c>
      <c r="B11" s="268">
        <v>511463</v>
      </c>
      <c r="C11" s="269" t="s">
        <v>3711</v>
      </c>
      <c r="D11" s="269" t="s">
        <v>3712</v>
      </c>
      <c r="E11" s="269" t="s">
        <v>585</v>
      </c>
      <c r="F11" s="389">
        <v>30896</v>
      </c>
      <c r="G11" s="268">
        <v>13.56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43963</v>
      </c>
      <c r="B12" s="268">
        <v>539770</v>
      </c>
      <c r="C12" s="269" t="s">
        <v>3713</v>
      </c>
      <c r="D12" s="269" t="s">
        <v>3714</v>
      </c>
      <c r="E12" s="269" t="s">
        <v>585</v>
      </c>
      <c r="F12" s="389">
        <v>17000</v>
      </c>
      <c r="G12" s="268">
        <v>4.95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43963</v>
      </c>
      <c r="B13" s="268">
        <v>539770</v>
      </c>
      <c r="C13" s="269" t="s">
        <v>3713</v>
      </c>
      <c r="D13" s="269" t="s">
        <v>3715</v>
      </c>
      <c r="E13" s="269" t="s">
        <v>584</v>
      </c>
      <c r="F13" s="389">
        <v>30000</v>
      </c>
      <c r="G13" s="268">
        <v>4.95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43963</v>
      </c>
      <c r="B14" s="268">
        <v>541445</v>
      </c>
      <c r="C14" s="269" t="s">
        <v>3716</v>
      </c>
      <c r="D14" s="269" t="s">
        <v>3717</v>
      </c>
      <c r="E14" s="269" t="s">
        <v>584</v>
      </c>
      <c r="F14" s="389">
        <v>37600</v>
      </c>
      <c r="G14" s="268">
        <v>16.5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43963</v>
      </c>
      <c r="B15" s="268" t="s">
        <v>2945</v>
      </c>
      <c r="C15" s="269" t="s">
        <v>3718</v>
      </c>
      <c r="D15" s="269" t="s">
        <v>3719</v>
      </c>
      <c r="E15" s="269" t="s">
        <v>584</v>
      </c>
      <c r="F15" s="389">
        <v>119194</v>
      </c>
      <c r="G15" s="268">
        <v>59.44</v>
      </c>
      <c r="H15" s="346" t="s">
        <v>2954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43963</v>
      </c>
      <c r="B16" s="268" t="s">
        <v>118</v>
      </c>
      <c r="C16" s="269" t="s">
        <v>3720</v>
      </c>
      <c r="D16" s="269" t="s">
        <v>3655</v>
      </c>
      <c r="E16" s="269" t="s">
        <v>584</v>
      </c>
      <c r="F16" s="389">
        <v>2152224</v>
      </c>
      <c r="G16" s="268">
        <v>115.37</v>
      </c>
      <c r="H16" s="346" t="s">
        <v>2954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43963</v>
      </c>
      <c r="B17" s="268" t="s">
        <v>1713</v>
      </c>
      <c r="C17" s="269" t="s">
        <v>3686</v>
      </c>
      <c r="D17" s="269" t="s">
        <v>3721</v>
      </c>
      <c r="E17" s="269" t="s">
        <v>584</v>
      </c>
      <c r="F17" s="389">
        <v>100000</v>
      </c>
      <c r="G17" s="268">
        <v>7.9</v>
      </c>
      <c r="H17" s="346" t="s">
        <v>2954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43963</v>
      </c>
      <c r="B18" s="268" t="s">
        <v>153</v>
      </c>
      <c r="C18" s="269" t="s">
        <v>3722</v>
      </c>
      <c r="D18" s="269" t="s">
        <v>3655</v>
      </c>
      <c r="E18" s="269" t="s">
        <v>584</v>
      </c>
      <c r="F18" s="389">
        <v>4013197</v>
      </c>
      <c r="G18" s="268">
        <v>22.22</v>
      </c>
      <c r="H18" s="346" t="s">
        <v>2954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43963</v>
      </c>
      <c r="B19" s="268" t="s">
        <v>169</v>
      </c>
      <c r="C19" s="269" t="s">
        <v>3656</v>
      </c>
      <c r="D19" s="269" t="s">
        <v>3655</v>
      </c>
      <c r="E19" s="269" t="s">
        <v>584</v>
      </c>
      <c r="F19" s="389">
        <v>2931431</v>
      </c>
      <c r="G19" s="268">
        <v>113.15</v>
      </c>
      <c r="H19" s="346" t="s">
        <v>2954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43963</v>
      </c>
      <c r="B20" s="268" t="s">
        <v>1479</v>
      </c>
      <c r="C20" s="269" t="s">
        <v>3723</v>
      </c>
      <c r="D20" s="269" t="s">
        <v>3724</v>
      </c>
      <c r="E20" s="269" t="s">
        <v>585</v>
      </c>
      <c r="F20" s="389">
        <v>564381</v>
      </c>
      <c r="G20" s="268">
        <v>85.41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43963</v>
      </c>
      <c r="B21" s="268" t="s">
        <v>118</v>
      </c>
      <c r="C21" s="269" t="s">
        <v>3720</v>
      </c>
      <c r="D21" s="269" t="s">
        <v>3655</v>
      </c>
      <c r="E21" s="269" t="s">
        <v>585</v>
      </c>
      <c r="F21" s="389">
        <v>2137017</v>
      </c>
      <c r="G21" s="268">
        <v>115.88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43963</v>
      </c>
      <c r="B22" s="268" t="s">
        <v>1713</v>
      </c>
      <c r="C22" s="269" t="s">
        <v>3686</v>
      </c>
      <c r="D22" s="269" t="s">
        <v>3699</v>
      </c>
      <c r="E22" s="269" t="s">
        <v>585</v>
      </c>
      <c r="F22" s="389">
        <v>100000</v>
      </c>
      <c r="G22" s="268">
        <v>7.9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43963</v>
      </c>
      <c r="B23" s="268" t="s">
        <v>153</v>
      </c>
      <c r="C23" s="269" t="s">
        <v>3722</v>
      </c>
      <c r="D23" s="269" t="s">
        <v>3655</v>
      </c>
      <c r="E23" s="269" t="s">
        <v>585</v>
      </c>
      <c r="F23" s="389">
        <v>3882203</v>
      </c>
      <c r="G23" s="268">
        <v>22.33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43963</v>
      </c>
      <c r="B24" s="268" t="s">
        <v>169</v>
      </c>
      <c r="C24" s="269" t="s">
        <v>3656</v>
      </c>
      <c r="D24" s="269" t="s">
        <v>3655</v>
      </c>
      <c r="E24" s="269" t="s">
        <v>585</v>
      </c>
      <c r="F24" s="389">
        <v>2999160</v>
      </c>
      <c r="G24" s="268">
        <v>113.13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B25" s="268"/>
      <c r="C25" s="269"/>
      <c r="D25" s="269"/>
      <c r="E25" s="269"/>
      <c r="F25" s="389"/>
      <c r="G25" s="268"/>
      <c r="H25" s="346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B26" s="268"/>
      <c r="C26" s="269"/>
      <c r="D26" s="269"/>
      <c r="E26" s="269"/>
      <c r="F26" s="389"/>
      <c r="G26" s="268"/>
      <c r="H26" s="346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B27" s="268"/>
      <c r="C27" s="269"/>
      <c r="D27" s="269"/>
      <c r="E27" s="269"/>
      <c r="F27" s="389"/>
      <c r="G27" s="268"/>
      <c r="H27" s="346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B28" s="268"/>
      <c r="C28" s="269"/>
      <c r="D28" s="269"/>
      <c r="E28" s="269"/>
      <c r="F28" s="389"/>
      <c r="G28" s="268"/>
      <c r="H28" s="346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B29" s="268"/>
      <c r="C29" s="269"/>
      <c r="D29" s="269"/>
      <c r="E29" s="269"/>
      <c r="F29" s="389"/>
      <c r="G29" s="268"/>
      <c r="H29" s="346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B30" s="268"/>
      <c r="C30" s="269"/>
      <c r="D30" s="269"/>
      <c r="E30" s="269"/>
      <c r="F30" s="389"/>
      <c r="G30" s="268"/>
      <c r="H30" s="346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B31" s="268"/>
      <c r="C31" s="269"/>
      <c r="D31" s="269"/>
      <c r="E31" s="269"/>
      <c r="F31" s="389"/>
      <c r="G31" s="268"/>
      <c r="H31" s="346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B32" s="268"/>
      <c r="C32" s="269"/>
      <c r="D32" s="269"/>
      <c r="E32" s="269"/>
      <c r="F32" s="389"/>
      <c r="G32" s="268"/>
      <c r="H32" s="346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2:35">
      <c r="B33" s="268"/>
      <c r="C33" s="269"/>
      <c r="D33" s="269"/>
      <c r="E33" s="269"/>
      <c r="F33" s="389"/>
      <c r="G33" s="268"/>
      <c r="H33" s="346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2:35">
      <c r="B34" s="268"/>
      <c r="C34" s="269"/>
      <c r="D34" s="269"/>
      <c r="E34" s="269"/>
      <c r="F34" s="389"/>
      <c r="G34" s="268"/>
      <c r="H34" s="346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2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2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2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2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2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2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2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2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2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2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2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2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2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2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5"/>
  <sheetViews>
    <sheetView zoomScale="85" zoomScaleNormal="85" workbookViewId="0">
      <selection activeCell="H27" sqref="H2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43964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59">
        <v>1</v>
      </c>
      <c r="B10" s="434">
        <v>43938</v>
      </c>
      <c r="C10" s="460"/>
      <c r="D10" s="391" t="s">
        <v>144</v>
      </c>
      <c r="E10" s="399" t="s">
        <v>602</v>
      </c>
      <c r="F10" s="399">
        <v>547</v>
      </c>
      <c r="G10" s="461">
        <v>515</v>
      </c>
      <c r="H10" s="461">
        <v>510</v>
      </c>
      <c r="I10" s="399" t="s">
        <v>3631</v>
      </c>
      <c r="J10" s="392" t="s">
        <v>3651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59">
        <v>2</v>
      </c>
      <c r="B11" s="434">
        <v>43938</v>
      </c>
      <c r="C11" s="460"/>
      <c r="D11" s="391" t="s">
        <v>173</v>
      </c>
      <c r="E11" s="399" t="s">
        <v>602</v>
      </c>
      <c r="F11" s="399">
        <v>190</v>
      </c>
      <c r="G11" s="461">
        <v>177</v>
      </c>
      <c r="H11" s="461">
        <v>176.5</v>
      </c>
      <c r="I11" s="399" t="s">
        <v>3632</v>
      </c>
      <c r="J11" s="392" t="s">
        <v>3652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5" customFormat="1" ht="14.25">
      <c r="A12" s="459">
        <v>3</v>
      </c>
      <c r="B12" s="434">
        <v>43951</v>
      </c>
      <c r="C12" s="460"/>
      <c r="D12" s="391" t="s">
        <v>95</v>
      </c>
      <c r="E12" s="399" t="s">
        <v>602</v>
      </c>
      <c r="F12" s="399">
        <v>4000</v>
      </c>
      <c r="G12" s="461">
        <v>3780</v>
      </c>
      <c r="H12" s="461">
        <v>3780</v>
      </c>
      <c r="I12" s="399">
        <v>4400</v>
      </c>
      <c r="J12" s="392" t="s">
        <v>3710</v>
      </c>
      <c r="K12" s="392">
        <f t="shared" ref="K12" si="2">H12-F12</f>
        <v>-220</v>
      </c>
      <c r="L12" s="393">
        <f t="shared" ref="L12" si="3">K12/F12</f>
        <v>-5.5E-2</v>
      </c>
      <c r="M12" s="392" t="s">
        <v>665</v>
      </c>
      <c r="N12" s="435">
        <v>43963</v>
      </c>
      <c r="O12" s="435"/>
      <c r="Q12" s="456"/>
      <c r="R12" s="457" t="s">
        <v>3188</v>
      </c>
      <c r="S12" s="456"/>
      <c r="T12" s="456"/>
      <c r="U12" s="456"/>
      <c r="V12" s="456"/>
      <c r="W12" s="456"/>
      <c r="X12" s="456"/>
      <c r="Y12" s="456"/>
      <c r="Z12" s="456"/>
      <c r="AA12" s="456"/>
      <c r="AB12" s="456"/>
    </row>
    <row r="13" spans="1:28" s="455" customFormat="1" ht="14.25">
      <c r="A13" s="462">
        <v>4</v>
      </c>
      <c r="B13" s="433">
        <v>43955</v>
      </c>
      <c r="C13" s="463"/>
      <c r="D13" s="394" t="s">
        <v>3640</v>
      </c>
      <c r="E13" s="400" t="s">
        <v>602</v>
      </c>
      <c r="F13" s="400">
        <v>310</v>
      </c>
      <c r="G13" s="458">
        <v>290</v>
      </c>
      <c r="H13" s="458">
        <v>321.5</v>
      </c>
      <c r="I13" s="400">
        <v>350</v>
      </c>
      <c r="J13" s="65" t="s">
        <v>3672</v>
      </c>
      <c r="K13" s="65">
        <f>H13-F13</f>
        <v>11.5</v>
      </c>
      <c r="L13" s="395">
        <f t="shared" ref="L13" si="4">K13/F13</f>
        <v>3.7096774193548385E-2</v>
      </c>
      <c r="M13" s="65" t="s">
        <v>601</v>
      </c>
      <c r="N13" s="436">
        <v>43957</v>
      </c>
      <c r="O13" s="65"/>
      <c r="Q13" s="456"/>
      <c r="R13" s="457" t="s">
        <v>3188</v>
      </c>
      <c r="S13" s="456"/>
      <c r="T13" s="456"/>
      <c r="U13" s="456"/>
      <c r="V13" s="456"/>
      <c r="W13" s="456"/>
      <c r="X13" s="456"/>
      <c r="Y13" s="456"/>
      <c r="Z13" s="456"/>
      <c r="AA13" s="456"/>
      <c r="AB13" s="456"/>
    </row>
    <row r="14" spans="1:28" s="455" customFormat="1" ht="14.25">
      <c r="A14" s="396">
        <v>5</v>
      </c>
      <c r="B14" s="427">
        <v>43956</v>
      </c>
      <c r="C14" s="447"/>
      <c r="D14" s="380" t="s">
        <v>238</v>
      </c>
      <c r="E14" s="449" t="s">
        <v>602</v>
      </c>
      <c r="F14" s="449" t="s">
        <v>3647</v>
      </c>
      <c r="G14" s="431">
        <v>200</v>
      </c>
      <c r="H14" s="449"/>
      <c r="I14" s="430" t="s">
        <v>3648</v>
      </c>
      <c r="J14" s="451" t="s">
        <v>603</v>
      </c>
      <c r="K14" s="451"/>
      <c r="L14" s="452"/>
      <c r="M14" s="451"/>
      <c r="N14" s="453"/>
      <c r="O14" s="454"/>
      <c r="Q14" s="456"/>
      <c r="R14" s="457" t="s">
        <v>3188</v>
      </c>
      <c r="S14" s="456"/>
      <c r="T14" s="456"/>
      <c r="U14" s="456"/>
      <c r="V14" s="456"/>
      <c r="W14" s="456"/>
      <c r="X14" s="456"/>
      <c r="Y14" s="456"/>
      <c r="Z14" s="456"/>
      <c r="AA14" s="456"/>
      <c r="AB14" s="456"/>
    </row>
    <row r="15" spans="1:28" s="455" customFormat="1" ht="14.25">
      <c r="A15" s="459">
        <v>6</v>
      </c>
      <c r="B15" s="434">
        <v>43956</v>
      </c>
      <c r="C15" s="460"/>
      <c r="D15" s="391" t="s">
        <v>200</v>
      </c>
      <c r="E15" s="399" t="s">
        <v>602</v>
      </c>
      <c r="F15" s="399">
        <v>470</v>
      </c>
      <c r="G15" s="461">
        <v>444</v>
      </c>
      <c r="H15" s="461">
        <v>444</v>
      </c>
      <c r="I15" s="399" t="s">
        <v>3649</v>
      </c>
      <c r="J15" s="392" t="s">
        <v>3650</v>
      </c>
      <c r="K15" s="392">
        <f t="shared" ref="K15" si="5">H15-F15</f>
        <v>-26</v>
      </c>
      <c r="L15" s="393">
        <f t="shared" ref="L15:L17" si="6">K15/F15</f>
        <v>-5.5319148936170209E-2</v>
      </c>
      <c r="M15" s="392" t="s">
        <v>665</v>
      </c>
      <c r="N15" s="471">
        <v>43956</v>
      </c>
      <c r="O15" s="435"/>
      <c r="Q15" s="456"/>
      <c r="R15" s="457" t="s">
        <v>604</v>
      </c>
      <c r="S15" s="456"/>
      <c r="T15" s="456"/>
      <c r="U15" s="456"/>
      <c r="V15" s="456"/>
      <c r="W15" s="456"/>
      <c r="X15" s="456"/>
      <c r="Y15" s="456"/>
      <c r="Z15" s="456"/>
      <c r="AA15" s="456"/>
      <c r="AB15" s="456"/>
    </row>
    <row r="16" spans="1:28" s="455" customFormat="1" ht="14.25">
      <c r="A16" s="462">
        <v>7</v>
      </c>
      <c r="B16" s="433">
        <v>43956</v>
      </c>
      <c r="C16" s="463"/>
      <c r="D16" s="394" t="s">
        <v>389</v>
      </c>
      <c r="E16" s="400" t="s">
        <v>602</v>
      </c>
      <c r="F16" s="400">
        <v>138.5</v>
      </c>
      <c r="G16" s="458">
        <v>130.5</v>
      </c>
      <c r="H16" s="458">
        <v>146.5</v>
      </c>
      <c r="I16" s="400" t="s">
        <v>3653</v>
      </c>
      <c r="J16" s="65" t="s">
        <v>3658</v>
      </c>
      <c r="K16" s="65">
        <f>H16-F16</f>
        <v>8</v>
      </c>
      <c r="L16" s="395">
        <f t="shared" si="6"/>
        <v>5.7761732851985562E-2</v>
      </c>
      <c r="M16" s="65" t="s">
        <v>601</v>
      </c>
      <c r="N16" s="436">
        <v>43957</v>
      </c>
      <c r="O16" s="65"/>
      <c r="Q16" s="456"/>
      <c r="R16" s="457" t="s">
        <v>3188</v>
      </c>
      <c r="S16" s="456"/>
      <c r="T16" s="456"/>
      <c r="U16" s="456"/>
      <c r="V16" s="456"/>
      <c r="W16" s="456"/>
      <c r="X16" s="456"/>
      <c r="Y16" s="456"/>
      <c r="Z16" s="456"/>
      <c r="AA16" s="456"/>
      <c r="AB16" s="456"/>
    </row>
    <row r="17" spans="1:38" s="455" customFormat="1" ht="14.25">
      <c r="A17" s="459">
        <v>8</v>
      </c>
      <c r="B17" s="434">
        <v>43956</v>
      </c>
      <c r="C17" s="460"/>
      <c r="D17" s="391" t="s">
        <v>119</v>
      </c>
      <c r="E17" s="399" t="s">
        <v>3703</v>
      </c>
      <c r="F17" s="399">
        <v>338</v>
      </c>
      <c r="G17" s="461">
        <v>315</v>
      </c>
      <c r="H17" s="461">
        <f>(348+314)/2</f>
        <v>331</v>
      </c>
      <c r="I17" s="399" t="s">
        <v>3654</v>
      </c>
      <c r="J17" s="392" t="s">
        <v>3702</v>
      </c>
      <c r="K17" s="392">
        <f>H17-F17</f>
        <v>-7</v>
      </c>
      <c r="L17" s="393">
        <f t="shared" si="6"/>
        <v>-2.0710059171597635E-2</v>
      </c>
      <c r="M17" s="392" t="s">
        <v>665</v>
      </c>
      <c r="N17" s="435">
        <v>43963</v>
      </c>
      <c r="O17" s="435"/>
      <c r="Q17" s="456"/>
      <c r="R17" s="457" t="s">
        <v>604</v>
      </c>
      <c r="S17" s="456"/>
      <c r="T17" s="456"/>
      <c r="U17" s="456"/>
      <c r="V17" s="456"/>
      <c r="W17" s="456"/>
      <c r="X17" s="456"/>
      <c r="Y17" s="456"/>
      <c r="Z17" s="456"/>
      <c r="AA17" s="456"/>
      <c r="AB17" s="456"/>
    </row>
    <row r="18" spans="1:38" s="455" customFormat="1" ht="14.25">
      <c r="A18" s="462">
        <v>9</v>
      </c>
      <c r="B18" s="433">
        <v>43957</v>
      </c>
      <c r="C18" s="463"/>
      <c r="D18" s="394" t="s">
        <v>110</v>
      </c>
      <c r="E18" s="400" t="s">
        <v>602</v>
      </c>
      <c r="F18" s="400">
        <v>1690</v>
      </c>
      <c r="G18" s="458">
        <v>1550</v>
      </c>
      <c r="H18" s="458">
        <v>1750</v>
      </c>
      <c r="I18" s="400" t="s">
        <v>3657</v>
      </c>
      <c r="J18" s="65" t="s">
        <v>3149</v>
      </c>
      <c r="K18" s="65">
        <f>H18-F18</f>
        <v>60</v>
      </c>
      <c r="L18" s="395">
        <f t="shared" ref="L18" si="7">K18/F18</f>
        <v>3.5502958579881658E-2</v>
      </c>
      <c r="M18" s="65" t="s">
        <v>601</v>
      </c>
      <c r="N18" s="470">
        <v>43957</v>
      </c>
      <c r="O18" s="65"/>
      <c r="Q18" s="456"/>
      <c r="R18" s="457" t="s">
        <v>604</v>
      </c>
      <c r="S18" s="456"/>
      <c r="T18" s="456"/>
      <c r="U18" s="456"/>
      <c r="V18" s="456"/>
      <c r="W18" s="456"/>
      <c r="X18" s="456"/>
      <c r="Y18" s="456"/>
      <c r="Z18" s="456"/>
      <c r="AA18" s="456"/>
      <c r="AB18" s="456"/>
    </row>
    <row r="19" spans="1:38" s="455" customFormat="1" ht="14.25">
      <c r="A19" s="396">
        <v>10</v>
      </c>
      <c r="B19" s="427">
        <v>43957</v>
      </c>
      <c r="C19" s="447"/>
      <c r="D19" s="448" t="s">
        <v>188</v>
      </c>
      <c r="E19" s="449" t="s">
        <v>602</v>
      </c>
      <c r="F19" s="449" t="s">
        <v>3661</v>
      </c>
      <c r="G19" s="473">
        <v>1780</v>
      </c>
      <c r="H19" s="449"/>
      <c r="I19" s="430" t="s">
        <v>3662</v>
      </c>
      <c r="J19" s="451" t="s">
        <v>603</v>
      </c>
      <c r="K19" s="451"/>
      <c r="L19" s="452"/>
      <c r="M19" s="451"/>
      <c r="N19" s="453"/>
      <c r="O19" s="454"/>
      <c r="Q19" s="456"/>
      <c r="R19" s="457" t="s">
        <v>604</v>
      </c>
      <c r="S19" s="456"/>
      <c r="T19" s="456"/>
      <c r="U19" s="456"/>
      <c r="V19" s="456"/>
      <c r="W19" s="456"/>
      <c r="X19" s="456"/>
      <c r="Y19" s="456"/>
      <c r="Z19" s="456"/>
      <c r="AA19" s="456"/>
      <c r="AB19" s="456"/>
    </row>
    <row r="20" spans="1:38" s="455" customFormat="1" ht="14.25">
      <c r="A20" s="396">
        <v>11</v>
      </c>
      <c r="B20" s="427">
        <v>43957</v>
      </c>
      <c r="C20" s="447"/>
      <c r="D20" s="448" t="s">
        <v>110</v>
      </c>
      <c r="E20" s="449" t="s">
        <v>602</v>
      </c>
      <c r="F20" s="449" t="s">
        <v>3659</v>
      </c>
      <c r="G20" s="473">
        <v>1580</v>
      </c>
      <c r="H20" s="449"/>
      <c r="I20" s="430" t="s">
        <v>3660</v>
      </c>
      <c r="J20" s="451" t="s">
        <v>603</v>
      </c>
      <c r="K20" s="451"/>
      <c r="L20" s="452"/>
      <c r="M20" s="451"/>
      <c r="N20" s="453"/>
      <c r="O20" s="454"/>
      <c r="Q20" s="456"/>
      <c r="R20" s="457" t="s">
        <v>604</v>
      </c>
      <c r="S20" s="456"/>
      <c r="T20" s="456"/>
      <c r="U20" s="456"/>
      <c r="V20" s="456"/>
      <c r="W20" s="456"/>
      <c r="X20" s="456"/>
      <c r="Y20" s="456"/>
      <c r="Z20" s="456"/>
      <c r="AA20" s="456"/>
      <c r="AB20" s="456"/>
    </row>
    <row r="21" spans="1:38" s="455" customFormat="1" ht="14.25">
      <c r="A21" s="396">
        <v>12</v>
      </c>
      <c r="B21" s="427">
        <v>43957</v>
      </c>
      <c r="C21" s="447"/>
      <c r="D21" s="448" t="s">
        <v>137</v>
      </c>
      <c r="E21" s="449" t="s">
        <v>602</v>
      </c>
      <c r="F21" s="449" t="s">
        <v>3663</v>
      </c>
      <c r="G21" s="473">
        <v>780</v>
      </c>
      <c r="H21" s="449"/>
      <c r="I21" s="430" t="s">
        <v>3664</v>
      </c>
      <c r="J21" s="451" t="s">
        <v>603</v>
      </c>
      <c r="K21" s="451"/>
      <c r="L21" s="452"/>
      <c r="M21" s="451"/>
      <c r="N21" s="453"/>
      <c r="O21" s="454"/>
      <c r="Q21" s="456"/>
      <c r="R21" s="457" t="s">
        <v>3188</v>
      </c>
      <c r="S21" s="456"/>
      <c r="T21" s="456"/>
      <c r="U21" s="456"/>
      <c r="V21" s="456"/>
      <c r="W21" s="456"/>
      <c r="X21" s="456"/>
      <c r="Y21" s="456"/>
      <c r="Z21" s="456"/>
      <c r="AA21" s="456"/>
      <c r="AB21" s="456"/>
    </row>
    <row r="22" spans="1:38" s="455" customFormat="1" ht="14.25">
      <c r="A22" s="462">
        <v>13</v>
      </c>
      <c r="B22" s="433">
        <v>43958</v>
      </c>
      <c r="C22" s="463"/>
      <c r="D22" s="394" t="s">
        <v>117</v>
      </c>
      <c r="E22" s="400" t="s">
        <v>602</v>
      </c>
      <c r="F22" s="400">
        <v>1945</v>
      </c>
      <c r="G22" s="458">
        <v>1790</v>
      </c>
      <c r="H22" s="458">
        <v>2075</v>
      </c>
      <c r="I22" s="400" t="s">
        <v>3665</v>
      </c>
      <c r="J22" s="65" t="s">
        <v>3674</v>
      </c>
      <c r="K22" s="65">
        <f>H22-F22</f>
        <v>130</v>
      </c>
      <c r="L22" s="395">
        <f t="shared" ref="L22" si="8">K22/F22</f>
        <v>6.6838046272493568E-2</v>
      </c>
      <c r="M22" s="65" t="s">
        <v>601</v>
      </c>
      <c r="N22" s="436">
        <v>43959</v>
      </c>
      <c r="O22" s="65"/>
      <c r="Q22" s="456"/>
      <c r="R22" s="457" t="s">
        <v>604</v>
      </c>
      <c r="S22" s="456"/>
      <c r="T22" s="456"/>
      <c r="U22" s="456"/>
      <c r="V22" s="456"/>
      <c r="W22" s="456"/>
      <c r="X22" s="456"/>
      <c r="Y22" s="456"/>
      <c r="Z22" s="456"/>
      <c r="AA22" s="456"/>
      <c r="AB22" s="456"/>
    </row>
    <row r="23" spans="1:38" s="455" customFormat="1" ht="14.25">
      <c r="A23" s="462">
        <v>14</v>
      </c>
      <c r="B23" s="433">
        <v>43958</v>
      </c>
      <c r="C23" s="463"/>
      <c r="D23" s="394" t="s">
        <v>76</v>
      </c>
      <c r="E23" s="400" t="s">
        <v>602</v>
      </c>
      <c r="F23" s="400">
        <v>2895</v>
      </c>
      <c r="G23" s="458">
        <v>2690</v>
      </c>
      <c r="H23" s="458">
        <v>3005</v>
      </c>
      <c r="I23" s="400" t="s">
        <v>3666</v>
      </c>
      <c r="J23" s="65" t="s">
        <v>3675</v>
      </c>
      <c r="K23" s="65">
        <f>H23-F23</f>
        <v>110</v>
      </c>
      <c r="L23" s="395">
        <f t="shared" ref="L23" si="9">K23/F23</f>
        <v>3.7996545768566495E-2</v>
      </c>
      <c r="M23" s="65" t="s">
        <v>601</v>
      </c>
      <c r="N23" s="436">
        <v>43959</v>
      </c>
      <c r="O23" s="65"/>
      <c r="Q23" s="456"/>
      <c r="R23" s="457" t="s">
        <v>604</v>
      </c>
      <c r="S23" s="456"/>
      <c r="T23" s="456"/>
      <c r="U23" s="456"/>
      <c r="V23" s="456"/>
      <c r="W23" s="456"/>
      <c r="X23" s="456"/>
      <c r="Y23" s="456"/>
      <c r="Z23" s="456"/>
      <c r="AA23" s="456"/>
      <c r="AB23" s="456"/>
    </row>
    <row r="24" spans="1:38" s="455" customFormat="1" ht="14.25">
      <c r="A24" s="396">
        <v>15</v>
      </c>
      <c r="B24" s="427">
        <v>43959</v>
      </c>
      <c r="C24" s="447"/>
      <c r="D24" s="448" t="s">
        <v>77</v>
      </c>
      <c r="E24" s="449" t="s">
        <v>602</v>
      </c>
      <c r="F24" s="449" t="s">
        <v>3676</v>
      </c>
      <c r="G24" s="450">
        <v>302</v>
      </c>
      <c r="H24" s="449"/>
      <c r="I24" s="430" t="s">
        <v>3677</v>
      </c>
      <c r="J24" s="451" t="s">
        <v>603</v>
      </c>
      <c r="K24" s="451"/>
      <c r="L24" s="452"/>
      <c r="M24" s="451"/>
      <c r="N24" s="453"/>
      <c r="O24" s="454"/>
      <c r="Q24" s="456"/>
      <c r="R24" s="457" t="s">
        <v>3188</v>
      </c>
      <c r="S24" s="456"/>
      <c r="T24" s="456"/>
      <c r="U24" s="456"/>
      <c r="V24" s="456"/>
      <c r="W24" s="456"/>
      <c r="X24" s="456"/>
      <c r="Y24" s="456"/>
      <c r="Z24" s="456"/>
      <c r="AA24" s="456"/>
      <c r="AB24" s="456"/>
    </row>
    <row r="25" spans="1:38" s="455" customFormat="1" ht="14.25">
      <c r="A25" s="396">
        <v>16</v>
      </c>
      <c r="B25" s="427">
        <v>43959</v>
      </c>
      <c r="C25" s="447"/>
      <c r="D25" s="448" t="s">
        <v>389</v>
      </c>
      <c r="E25" s="449" t="s">
        <v>602</v>
      </c>
      <c r="F25" s="449" t="s">
        <v>3683</v>
      </c>
      <c r="G25" s="450">
        <v>129</v>
      </c>
      <c r="H25" s="449"/>
      <c r="I25" s="430" t="s">
        <v>3653</v>
      </c>
      <c r="J25" s="451" t="s">
        <v>603</v>
      </c>
      <c r="K25" s="451"/>
      <c r="L25" s="452"/>
      <c r="M25" s="451"/>
      <c r="N25" s="453"/>
      <c r="O25" s="454"/>
      <c r="Q25" s="456"/>
      <c r="R25" s="457" t="s">
        <v>3188</v>
      </c>
      <c r="S25" s="456"/>
      <c r="T25" s="456"/>
      <c r="U25" s="456"/>
      <c r="V25" s="456"/>
      <c r="W25" s="456"/>
      <c r="X25" s="456"/>
      <c r="Y25" s="456"/>
      <c r="Z25" s="456"/>
      <c r="AA25" s="456"/>
      <c r="AB25" s="456"/>
    </row>
    <row r="26" spans="1:38" s="455" customFormat="1" ht="14.25">
      <c r="A26" s="396">
        <v>17</v>
      </c>
      <c r="B26" s="427">
        <v>43963</v>
      </c>
      <c r="C26" s="447"/>
      <c r="D26" s="448" t="s">
        <v>175</v>
      </c>
      <c r="E26" s="449" t="s">
        <v>602</v>
      </c>
      <c r="F26" s="449" t="s">
        <v>3706</v>
      </c>
      <c r="G26" s="450">
        <v>940</v>
      </c>
      <c r="H26" s="449"/>
      <c r="I26" s="430" t="s">
        <v>3707</v>
      </c>
      <c r="J26" s="451" t="s">
        <v>603</v>
      </c>
      <c r="K26" s="451"/>
      <c r="L26" s="452"/>
      <c r="M26" s="451"/>
      <c r="N26" s="453"/>
      <c r="O26" s="454"/>
      <c r="Q26" s="456"/>
      <c r="R26" s="457" t="s">
        <v>604</v>
      </c>
      <c r="S26" s="456"/>
      <c r="T26" s="456"/>
      <c r="U26" s="456"/>
      <c r="V26" s="456"/>
      <c r="W26" s="456"/>
      <c r="X26" s="456"/>
      <c r="Y26" s="456"/>
      <c r="Z26" s="456"/>
      <c r="AA26" s="456"/>
      <c r="AB26" s="456"/>
    </row>
    <row r="27" spans="1:38" s="455" customFormat="1" ht="14.25">
      <c r="A27" s="396"/>
      <c r="B27" s="427"/>
      <c r="C27" s="447"/>
      <c r="D27" s="448"/>
      <c r="E27" s="449"/>
      <c r="F27" s="449"/>
      <c r="G27" s="450"/>
      <c r="H27" s="449"/>
      <c r="I27" s="430"/>
      <c r="J27" s="451"/>
      <c r="K27" s="451"/>
      <c r="L27" s="452"/>
      <c r="M27" s="451"/>
      <c r="N27" s="453"/>
      <c r="O27" s="454"/>
      <c r="Q27" s="456"/>
      <c r="R27" s="457"/>
      <c r="S27" s="456"/>
      <c r="T27" s="456"/>
      <c r="U27" s="456"/>
      <c r="V27" s="456"/>
      <c r="W27" s="456"/>
      <c r="X27" s="456"/>
      <c r="Y27" s="456"/>
      <c r="Z27" s="456"/>
      <c r="AA27" s="456"/>
      <c r="AB27" s="456"/>
    </row>
    <row r="28" spans="1:38" s="455" customFormat="1" ht="14.25">
      <c r="A28" s="396"/>
      <c r="B28" s="427"/>
      <c r="C28" s="447"/>
      <c r="D28" s="448"/>
      <c r="E28" s="449"/>
      <c r="F28" s="449"/>
      <c r="G28" s="450"/>
      <c r="H28" s="449"/>
      <c r="I28" s="430"/>
      <c r="J28" s="451"/>
      <c r="K28" s="451"/>
      <c r="L28" s="452"/>
      <c r="M28" s="451"/>
      <c r="N28" s="453"/>
      <c r="O28" s="454"/>
      <c r="Q28" s="456"/>
      <c r="R28" s="457"/>
      <c r="S28" s="456"/>
      <c r="T28" s="456"/>
      <c r="U28" s="456"/>
      <c r="V28" s="456"/>
      <c r="W28" s="456"/>
      <c r="X28" s="456"/>
      <c r="Y28" s="456"/>
      <c r="Z28" s="456"/>
      <c r="AA28" s="456"/>
      <c r="AB28" s="456"/>
    </row>
    <row r="29" spans="1:38" s="5" customFormat="1" ht="14.25">
      <c r="A29" s="396"/>
      <c r="B29" s="427"/>
      <c r="C29" s="428"/>
      <c r="D29" s="406"/>
      <c r="E29" s="429"/>
      <c r="F29" s="430"/>
      <c r="G29" s="431"/>
      <c r="H29" s="431"/>
      <c r="I29" s="430"/>
      <c r="J29" s="378"/>
      <c r="K29" s="378"/>
      <c r="L29" s="383"/>
      <c r="M29" s="378"/>
      <c r="N29" s="404"/>
      <c r="O29" s="390"/>
      <c r="Q29" s="64"/>
      <c r="R29" s="342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2" customHeight="1">
      <c r="A30" s="23" t="s">
        <v>605</v>
      </c>
      <c r="B30" s="24"/>
      <c r="C30" s="25"/>
      <c r="D30" s="26"/>
      <c r="E30" s="27"/>
      <c r="F30" s="28"/>
      <c r="G30" s="28"/>
      <c r="H30" s="28"/>
      <c r="I30" s="28"/>
      <c r="J30" s="66"/>
      <c r="K30" s="28"/>
      <c r="L30" s="28"/>
      <c r="M30" s="38"/>
      <c r="N30" s="66"/>
      <c r="O30" s="67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9" t="s">
        <v>606</v>
      </c>
      <c r="B31" s="23"/>
      <c r="C31" s="23"/>
      <c r="D31" s="23"/>
      <c r="F31" s="30" t="s">
        <v>607</v>
      </c>
      <c r="G31" s="17"/>
      <c r="H31" s="31"/>
      <c r="I31" s="36"/>
      <c r="J31" s="68"/>
      <c r="K31" s="69"/>
      <c r="L31" s="70"/>
      <c r="M31" s="70"/>
      <c r="N31" s="16"/>
      <c r="O31" s="71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3" t="s">
        <v>608</v>
      </c>
      <c r="B32" s="23"/>
      <c r="C32" s="23"/>
      <c r="D32" s="23"/>
      <c r="E32" s="32"/>
      <c r="F32" s="30" t="s">
        <v>609</v>
      </c>
      <c r="G32" s="17"/>
      <c r="H32" s="31"/>
      <c r="I32" s="36"/>
      <c r="J32" s="68"/>
      <c r="K32" s="69"/>
      <c r="L32" s="70"/>
      <c r="M32" s="70"/>
      <c r="N32" s="16"/>
      <c r="O32" s="71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/>
      <c r="B33" s="23"/>
      <c r="C33" s="23"/>
      <c r="D33" s="23"/>
      <c r="E33" s="32"/>
      <c r="F33" s="17"/>
      <c r="G33" s="17"/>
      <c r="H33" s="31"/>
      <c r="I33" s="36"/>
      <c r="J33" s="72"/>
      <c r="K33" s="69"/>
      <c r="L33" s="70"/>
      <c r="M33" s="17"/>
      <c r="N33" s="73"/>
      <c r="O33" s="5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33" t="s">
        <v>610</v>
      </c>
      <c r="C34" s="33"/>
      <c r="D34" s="33"/>
      <c r="E34" s="33"/>
      <c r="F34" s="34"/>
      <c r="G34" s="32"/>
      <c r="H34" s="32"/>
      <c r="I34" s="74"/>
      <c r="J34" s="75"/>
      <c r="K34" s="76"/>
      <c r="L34" s="12"/>
      <c r="M34" s="12"/>
      <c r="N34" s="11"/>
      <c r="O34" s="53"/>
      <c r="R34" s="83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576</v>
      </c>
      <c r="C35" s="21"/>
      <c r="D35" s="22" t="s">
        <v>589</v>
      </c>
      <c r="E35" s="21" t="s">
        <v>590</v>
      </c>
      <c r="F35" s="21" t="s">
        <v>591</v>
      </c>
      <c r="G35" s="21" t="s">
        <v>611</v>
      </c>
      <c r="H35" s="21" t="s">
        <v>593</v>
      </c>
      <c r="I35" s="21" t="s">
        <v>594</v>
      </c>
      <c r="J35" s="77" t="s">
        <v>595</v>
      </c>
      <c r="K35" s="62" t="s">
        <v>612</v>
      </c>
      <c r="L35" s="63" t="s">
        <v>597</v>
      </c>
      <c r="M35" s="78" t="s">
        <v>613</v>
      </c>
      <c r="N35" s="21" t="s">
        <v>614</v>
      </c>
      <c r="O35" s="21" t="s">
        <v>598</v>
      </c>
      <c r="P35" s="79" t="s">
        <v>599</v>
      </c>
      <c r="Q35" s="40"/>
      <c r="R35" s="38"/>
      <c r="S35" s="38"/>
      <c r="T35" s="38"/>
    </row>
    <row r="36" spans="1:38" s="422" customFormat="1" ht="15" customHeight="1">
      <c r="A36" s="459">
        <v>1</v>
      </c>
      <c r="B36" s="434">
        <v>43949</v>
      </c>
      <c r="C36" s="460"/>
      <c r="D36" s="391" t="s">
        <v>86</v>
      </c>
      <c r="E36" s="399" t="s">
        <v>602</v>
      </c>
      <c r="F36" s="399">
        <v>1487.5</v>
      </c>
      <c r="G36" s="461">
        <v>1440</v>
      </c>
      <c r="H36" s="461">
        <v>1435</v>
      </c>
      <c r="I36" s="399" t="s">
        <v>3592</v>
      </c>
      <c r="J36" s="392" t="s">
        <v>3643</v>
      </c>
      <c r="K36" s="392">
        <f t="shared" ref="K36" si="10">H36-F36</f>
        <v>-52.5</v>
      </c>
      <c r="L36" s="393">
        <f t="shared" ref="L36:L37" si="11">K36/F36</f>
        <v>-3.5294117647058823E-2</v>
      </c>
      <c r="M36" s="435"/>
      <c r="N36" s="435"/>
      <c r="O36" s="392" t="s">
        <v>665</v>
      </c>
      <c r="P36" s="435">
        <v>43955</v>
      </c>
      <c r="Q36" s="7"/>
      <c r="R36" s="345" t="s">
        <v>3188</v>
      </c>
      <c r="S36" s="446"/>
      <c r="T36" s="446"/>
      <c r="U36" s="446"/>
      <c r="V36" s="446"/>
      <c r="W36" s="446"/>
      <c r="X36" s="446"/>
      <c r="Y36" s="446"/>
      <c r="Z36" s="446"/>
      <c r="AA36" s="446"/>
    </row>
    <row r="37" spans="1:38" s="422" customFormat="1" ht="15" customHeight="1">
      <c r="A37" s="462">
        <v>2</v>
      </c>
      <c r="B37" s="433">
        <v>43949</v>
      </c>
      <c r="C37" s="463"/>
      <c r="D37" s="394" t="s">
        <v>3633</v>
      </c>
      <c r="E37" s="400" t="s">
        <v>602</v>
      </c>
      <c r="F37" s="400">
        <v>327</v>
      </c>
      <c r="G37" s="458">
        <v>315</v>
      </c>
      <c r="H37" s="458">
        <v>334</v>
      </c>
      <c r="I37" s="400">
        <v>350</v>
      </c>
      <c r="J37" s="65" t="s">
        <v>3611</v>
      </c>
      <c r="K37" s="65">
        <f>H37-F37</f>
        <v>7</v>
      </c>
      <c r="L37" s="395">
        <f t="shared" si="11"/>
        <v>2.1406727828746176E-2</v>
      </c>
      <c r="M37" s="458"/>
      <c r="N37" s="65"/>
      <c r="O37" s="65" t="s">
        <v>601</v>
      </c>
      <c r="P37" s="436">
        <v>43955</v>
      </c>
      <c r="Q37" s="7"/>
      <c r="R37" s="345" t="s">
        <v>3188</v>
      </c>
      <c r="S37" s="446"/>
      <c r="T37" s="446"/>
      <c r="U37" s="446"/>
      <c r="V37" s="446"/>
      <c r="W37" s="446"/>
      <c r="X37" s="446"/>
      <c r="Y37" s="446"/>
      <c r="Z37" s="446"/>
      <c r="AA37" s="446"/>
    </row>
    <row r="38" spans="1:38" s="422" customFormat="1" ht="15" customHeight="1">
      <c r="A38" s="459">
        <v>3</v>
      </c>
      <c r="B38" s="434">
        <v>43951</v>
      </c>
      <c r="C38" s="460"/>
      <c r="D38" s="391" t="s">
        <v>67</v>
      </c>
      <c r="E38" s="399" t="s">
        <v>602</v>
      </c>
      <c r="F38" s="399">
        <v>510.5</v>
      </c>
      <c r="G38" s="461">
        <v>493</v>
      </c>
      <c r="H38" s="461">
        <v>491</v>
      </c>
      <c r="I38" s="399" t="s">
        <v>3634</v>
      </c>
      <c r="J38" s="392" t="s">
        <v>3637</v>
      </c>
      <c r="K38" s="392">
        <f t="shared" ref="K38" si="12">H38-F38</f>
        <v>-19.5</v>
      </c>
      <c r="L38" s="393">
        <f t="shared" ref="L38" si="13">K38/F38</f>
        <v>-3.8197845249755141E-2</v>
      </c>
      <c r="M38" s="435"/>
      <c r="N38" s="435"/>
      <c r="O38" s="392" t="s">
        <v>665</v>
      </c>
      <c r="P38" s="435">
        <v>43955</v>
      </c>
      <c r="Q38" s="7"/>
      <c r="R38" s="345" t="s">
        <v>604</v>
      </c>
      <c r="S38" s="446"/>
      <c r="T38" s="446"/>
      <c r="U38" s="446"/>
      <c r="V38" s="446"/>
      <c r="W38" s="446"/>
      <c r="X38" s="446"/>
      <c r="Y38" s="446"/>
      <c r="Z38" s="446"/>
      <c r="AA38" s="446"/>
    </row>
    <row r="39" spans="1:38" s="422" customFormat="1" ht="15" customHeight="1">
      <c r="A39" s="459">
        <v>4</v>
      </c>
      <c r="B39" s="434">
        <v>43951</v>
      </c>
      <c r="C39" s="460"/>
      <c r="D39" s="391" t="s">
        <v>254</v>
      </c>
      <c r="E39" s="399" t="s">
        <v>602</v>
      </c>
      <c r="F39" s="399">
        <v>499.5</v>
      </c>
      <c r="G39" s="461">
        <v>482</v>
      </c>
      <c r="H39" s="461">
        <v>480.5</v>
      </c>
      <c r="I39" s="399">
        <v>530</v>
      </c>
      <c r="J39" s="392" t="s">
        <v>3638</v>
      </c>
      <c r="K39" s="392">
        <f t="shared" ref="K39" si="14">H39-F39</f>
        <v>-19</v>
      </c>
      <c r="L39" s="393">
        <f t="shared" ref="L39" si="15">K39/F39</f>
        <v>-3.8038038038038041E-2</v>
      </c>
      <c r="M39" s="435"/>
      <c r="N39" s="435"/>
      <c r="O39" s="392" t="s">
        <v>665</v>
      </c>
      <c r="P39" s="435">
        <v>43955</v>
      </c>
      <c r="Q39" s="7"/>
      <c r="R39" s="345" t="s">
        <v>3188</v>
      </c>
      <c r="S39" s="446"/>
      <c r="T39" s="446"/>
      <c r="U39" s="446"/>
      <c r="V39" s="446"/>
      <c r="W39" s="446"/>
      <c r="X39" s="446"/>
      <c r="Y39" s="446"/>
      <c r="Z39" s="446"/>
      <c r="AA39" s="446"/>
    </row>
    <row r="40" spans="1:38" s="422" customFormat="1" ht="15" customHeight="1">
      <c r="A40" s="459">
        <v>5</v>
      </c>
      <c r="B40" s="434">
        <v>43955</v>
      </c>
      <c r="C40" s="460"/>
      <c r="D40" s="391" t="s">
        <v>89</v>
      </c>
      <c r="E40" s="399" t="s">
        <v>602</v>
      </c>
      <c r="F40" s="399">
        <v>473</v>
      </c>
      <c r="G40" s="461">
        <v>454</v>
      </c>
      <c r="H40" s="461">
        <v>454</v>
      </c>
      <c r="I40" s="399" t="s">
        <v>3641</v>
      </c>
      <c r="J40" s="392" t="s">
        <v>3638</v>
      </c>
      <c r="K40" s="392">
        <f t="shared" ref="K40" si="16">H40-F40</f>
        <v>-19</v>
      </c>
      <c r="L40" s="393">
        <f t="shared" ref="L40" si="17">K40/F40</f>
        <v>-4.0169133192389003E-2</v>
      </c>
      <c r="M40" s="435"/>
      <c r="N40" s="435"/>
      <c r="O40" s="392" t="s">
        <v>665</v>
      </c>
      <c r="P40" s="435">
        <v>43956</v>
      </c>
      <c r="Q40" s="7"/>
      <c r="R40" s="345" t="s">
        <v>604</v>
      </c>
      <c r="S40" s="446"/>
      <c r="T40" s="446"/>
      <c r="U40" s="446"/>
      <c r="V40" s="446"/>
      <c r="W40" s="446"/>
      <c r="X40" s="446"/>
      <c r="Y40" s="446"/>
      <c r="Z40" s="446"/>
      <c r="AA40" s="446"/>
    </row>
    <row r="41" spans="1:38" s="422" customFormat="1" ht="15" customHeight="1">
      <c r="A41" s="462">
        <v>6</v>
      </c>
      <c r="B41" s="433">
        <v>43956</v>
      </c>
      <c r="C41" s="463"/>
      <c r="D41" s="394" t="s">
        <v>179</v>
      </c>
      <c r="E41" s="400" t="s">
        <v>3644</v>
      </c>
      <c r="F41" s="400">
        <v>471.5</v>
      </c>
      <c r="G41" s="458">
        <v>492</v>
      </c>
      <c r="H41" s="458">
        <v>463</v>
      </c>
      <c r="I41" s="400" t="s">
        <v>3645</v>
      </c>
      <c r="J41" s="65" t="s">
        <v>3646</v>
      </c>
      <c r="K41" s="65">
        <f>F41-H41</f>
        <v>8.5</v>
      </c>
      <c r="L41" s="395">
        <f t="shared" ref="L41:L42" si="18">K41/F41</f>
        <v>1.8027571580063628E-2</v>
      </c>
      <c r="M41" s="458"/>
      <c r="N41" s="65"/>
      <c r="O41" s="65" t="s">
        <v>601</v>
      </c>
      <c r="P41" s="470">
        <v>43956</v>
      </c>
      <c r="Q41" s="7"/>
      <c r="R41" s="345" t="s">
        <v>604</v>
      </c>
      <c r="S41" s="446"/>
      <c r="T41" s="446"/>
      <c r="U41" s="446"/>
      <c r="V41" s="446"/>
      <c r="W41" s="446"/>
      <c r="X41" s="446"/>
      <c r="Y41" s="446"/>
      <c r="Z41" s="446"/>
      <c r="AA41" s="446"/>
    </row>
    <row r="42" spans="1:38" s="422" customFormat="1" ht="15" customHeight="1">
      <c r="A42" s="462">
        <v>7</v>
      </c>
      <c r="B42" s="433">
        <v>43956</v>
      </c>
      <c r="C42" s="463"/>
      <c r="D42" s="394" t="s">
        <v>255</v>
      </c>
      <c r="E42" s="400" t="s">
        <v>602</v>
      </c>
      <c r="F42" s="400">
        <v>170</v>
      </c>
      <c r="G42" s="458">
        <v>164</v>
      </c>
      <c r="H42" s="458">
        <v>173.5</v>
      </c>
      <c r="I42" s="400">
        <v>185</v>
      </c>
      <c r="J42" s="65" t="s">
        <v>3670</v>
      </c>
      <c r="K42" s="65">
        <f>H42-F42</f>
        <v>3.5</v>
      </c>
      <c r="L42" s="395">
        <f t="shared" si="18"/>
        <v>2.0588235294117647E-2</v>
      </c>
      <c r="M42" s="458"/>
      <c r="N42" s="65"/>
      <c r="O42" s="65" t="s">
        <v>601</v>
      </c>
      <c r="P42" s="436">
        <v>43958</v>
      </c>
      <c r="Q42" s="7"/>
      <c r="R42" s="345" t="s">
        <v>3188</v>
      </c>
      <c r="S42" s="446"/>
      <c r="T42" s="446"/>
      <c r="U42" s="446"/>
      <c r="V42" s="446"/>
      <c r="W42" s="446"/>
      <c r="X42" s="446"/>
      <c r="Y42" s="446"/>
      <c r="Z42" s="446"/>
      <c r="AA42" s="446"/>
    </row>
    <row r="43" spans="1:38" s="422" customFormat="1" ht="15" customHeight="1">
      <c r="A43" s="462">
        <v>8</v>
      </c>
      <c r="B43" s="433">
        <v>43957</v>
      </c>
      <c r="C43" s="463"/>
      <c r="D43" s="394" t="s">
        <v>54</v>
      </c>
      <c r="E43" s="400" t="s">
        <v>602</v>
      </c>
      <c r="F43" s="400">
        <v>647</v>
      </c>
      <c r="G43" s="458">
        <v>625</v>
      </c>
      <c r="H43" s="458">
        <v>660</v>
      </c>
      <c r="I43" s="400">
        <v>690</v>
      </c>
      <c r="J43" s="65" t="s">
        <v>3673</v>
      </c>
      <c r="K43" s="65">
        <f>H43-F43</f>
        <v>13</v>
      </c>
      <c r="L43" s="395">
        <f t="shared" ref="L43:L45" si="19">K43/F43</f>
        <v>2.009273570324575E-2</v>
      </c>
      <c r="M43" s="458"/>
      <c r="N43" s="65"/>
      <c r="O43" s="65" t="s">
        <v>601</v>
      </c>
      <c r="P43" s="470">
        <v>43957</v>
      </c>
      <c r="Q43" s="7"/>
      <c r="R43" s="345" t="s">
        <v>3188</v>
      </c>
      <c r="S43" s="446"/>
      <c r="T43" s="446"/>
      <c r="U43" s="446"/>
      <c r="V43" s="446"/>
      <c r="W43" s="446"/>
      <c r="X43" s="446"/>
      <c r="Y43" s="446"/>
      <c r="Z43" s="446"/>
      <c r="AA43" s="446"/>
    </row>
    <row r="44" spans="1:38" s="422" customFormat="1" ht="15" customHeight="1">
      <c r="A44" s="459">
        <v>9</v>
      </c>
      <c r="B44" s="434">
        <v>43958</v>
      </c>
      <c r="C44" s="460"/>
      <c r="D44" s="391" t="s">
        <v>48</v>
      </c>
      <c r="E44" s="399" t="s">
        <v>602</v>
      </c>
      <c r="F44" s="399">
        <v>1320</v>
      </c>
      <c r="G44" s="461">
        <v>1270</v>
      </c>
      <c r="H44" s="461">
        <v>1275</v>
      </c>
      <c r="I44" s="399" t="s">
        <v>3667</v>
      </c>
      <c r="J44" s="392" t="s">
        <v>3668</v>
      </c>
      <c r="K44" s="392">
        <f t="shared" ref="K44" si="20">H44-F44</f>
        <v>-45</v>
      </c>
      <c r="L44" s="393">
        <f t="shared" si="19"/>
        <v>-3.4090909090909088E-2</v>
      </c>
      <c r="M44" s="435"/>
      <c r="N44" s="435"/>
      <c r="O44" s="392" t="s">
        <v>665</v>
      </c>
      <c r="P44" s="471">
        <v>43958</v>
      </c>
      <c r="Q44" s="7"/>
      <c r="R44" s="345" t="s">
        <v>3188</v>
      </c>
      <c r="S44" s="446"/>
      <c r="T44" s="446"/>
      <c r="U44" s="446"/>
      <c r="V44" s="446"/>
      <c r="W44" s="446"/>
      <c r="X44" s="446"/>
      <c r="Y44" s="446"/>
      <c r="Z44" s="446"/>
      <c r="AA44" s="446"/>
    </row>
    <row r="45" spans="1:38" s="422" customFormat="1" ht="15" customHeight="1">
      <c r="A45" s="462">
        <v>10</v>
      </c>
      <c r="B45" s="433">
        <v>43958</v>
      </c>
      <c r="C45" s="394"/>
      <c r="D45" s="394" t="s">
        <v>134</v>
      </c>
      <c r="E45" s="400" t="s">
        <v>602</v>
      </c>
      <c r="F45" s="458">
        <v>1200</v>
      </c>
      <c r="G45" s="458">
        <v>1165</v>
      </c>
      <c r="H45" s="400">
        <v>1228.5</v>
      </c>
      <c r="I45" s="462" t="s">
        <v>3669</v>
      </c>
      <c r="J45" s="433" t="s">
        <v>3684</v>
      </c>
      <c r="K45" s="65">
        <f>H45-F45</f>
        <v>28.5</v>
      </c>
      <c r="L45" s="395">
        <f t="shared" si="19"/>
        <v>2.375E-2</v>
      </c>
      <c r="M45" s="400"/>
      <c r="N45" s="458"/>
      <c r="O45" s="458" t="s">
        <v>601</v>
      </c>
      <c r="P45" s="436">
        <v>43959</v>
      </c>
      <c r="Q45" s="7"/>
      <c r="R45" s="345" t="s">
        <v>604</v>
      </c>
      <c r="S45" s="446"/>
      <c r="T45" s="446"/>
      <c r="U45" s="446"/>
      <c r="V45" s="446"/>
      <c r="W45" s="446"/>
      <c r="X45" s="446"/>
      <c r="Y45" s="446"/>
      <c r="Z45" s="446"/>
      <c r="AA45" s="446"/>
    </row>
    <row r="46" spans="1:38" s="422" customFormat="1" ht="15" customHeight="1">
      <c r="A46" s="462">
        <v>11</v>
      </c>
      <c r="B46" s="433">
        <v>43958</v>
      </c>
      <c r="C46" s="394"/>
      <c r="D46" s="394" t="s">
        <v>3466</v>
      </c>
      <c r="E46" s="400" t="s">
        <v>602</v>
      </c>
      <c r="F46" s="458">
        <v>340.5</v>
      </c>
      <c r="G46" s="458">
        <v>327</v>
      </c>
      <c r="H46" s="400">
        <v>349</v>
      </c>
      <c r="I46" s="462" t="s">
        <v>3671</v>
      </c>
      <c r="J46" s="65" t="s">
        <v>3646</v>
      </c>
      <c r="K46" s="65">
        <f>H46-F46</f>
        <v>8.5</v>
      </c>
      <c r="L46" s="395">
        <f t="shared" ref="L46" si="21">K46/F46</f>
        <v>2.4963289280469897E-2</v>
      </c>
      <c r="M46" s="458"/>
      <c r="N46" s="65"/>
      <c r="O46" s="65" t="s">
        <v>601</v>
      </c>
      <c r="P46" s="436">
        <v>43959</v>
      </c>
      <c r="Q46" s="7"/>
      <c r="R46" s="345" t="s">
        <v>3188</v>
      </c>
      <c r="S46" s="446"/>
      <c r="T46" s="446"/>
      <c r="U46" s="446"/>
      <c r="V46" s="446"/>
      <c r="W46" s="446"/>
      <c r="X46" s="446"/>
      <c r="Y46" s="446"/>
      <c r="Z46" s="446"/>
      <c r="AA46" s="446"/>
    </row>
    <row r="47" spans="1:38" s="422" customFormat="1" ht="15" customHeight="1">
      <c r="A47" s="483">
        <v>12</v>
      </c>
      <c r="B47" s="484">
        <v>43959</v>
      </c>
      <c r="C47" s="485"/>
      <c r="D47" s="486" t="s">
        <v>139</v>
      </c>
      <c r="E47" s="487" t="s">
        <v>602</v>
      </c>
      <c r="F47" s="487">
        <v>390</v>
      </c>
      <c r="G47" s="488">
        <v>377</v>
      </c>
      <c r="H47" s="488">
        <v>390</v>
      </c>
      <c r="I47" s="487" t="s">
        <v>3678</v>
      </c>
      <c r="J47" s="489" t="s">
        <v>710</v>
      </c>
      <c r="K47" s="489">
        <f>H47-F47</f>
        <v>0</v>
      </c>
      <c r="L47" s="490">
        <f t="shared" ref="L47" si="22">K47/F47</f>
        <v>0</v>
      </c>
      <c r="M47" s="488"/>
      <c r="N47" s="489"/>
      <c r="O47" s="489" t="s">
        <v>710</v>
      </c>
      <c r="P47" s="491">
        <v>43962</v>
      </c>
      <c r="Q47" s="7"/>
      <c r="R47" s="345" t="s">
        <v>604</v>
      </c>
      <c r="S47" s="446"/>
      <c r="T47" s="446"/>
      <c r="U47" s="446"/>
      <c r="V47" s="446"/>
      <c r="W47" s="446"/>
      <c r="X47" s="446"/>
      <c r="Y47" s="446"/>
      <c r="Z47" s="446"/>
      <c r="AA47" s="446"/>
    </row>
    <row r="48" spans="1:38" s="422" customFormat="1" ht="15" customHeight="1">
      <c r="A48" s="403">
        <v>13</v>
      </c>
      <c r="B48" s="427">
        <v>43962</v>
      </c>
      <c r="C48" s="379"/>
      <c r="D48" s="380" t="s">
        <v>42</v>
      </c>
      <c r="E48" s="426" t="s">
        <v>3644</v>
      </c>
      <c r="F48" s="426" t="s">
        <v>3687</v>
      </c>
      <c r="G48" s="408">
        <v>301</v>
      </c>
      <c r="H48" s="408"/>
      <c r="I48" s="426" t="s">
        <v>3688</v>
      </c>
      <c r="J48" s="407" t="s">
        <v>603</v>
      </c>
      <c r="K48" s="407"/>
      <c r="L48" s="383"/>
      <c r="M48" s="408"/>
      <c r="N48" s="407"/>
      <c r="O48" s="407"/>
      <c r="P48" s="385"/>
      <c r="Q48" s="7"/>
      <c r="R48" s="345" t="s">
        <v>604</v>
      </c>
      <c r="S48" s="446"/>
      <c r="T48" s="446"/>
      <c r="U48" s="446"/>
      <c r="V48" s="446"/>
      <c r="W48" s="446"/>
      <c r="X48" s="446"/>
      <c r="Y48" s="446"/>
      <c r="Z48" s="446"/>
      <c r="AA48" s="446"/>
    </row>
    <row r="49" spans="1:34" s="422" customFormat="1" ht="15" customHeight="1">
      <c r="A49" s="462">
        <v>14</v>
      </c>
      <c r="B49" s="433">
        <v>43962</v>
      </c>
      <c r="C49" s="463"/>
      <c r="D49" s="394" t="s">
        <v>180</v>
      </c>
      <c r="E49" s="400" t="s">
        <v>3644</v>
      </c>
      <c r="F49" s="400">
        <v>387</v>
      </c>
      <c r="G49" s="458">
        <v>403</v>
      </c>
      <c r="H49" s="458">
        <v>382</v>
      </c>
      <c r="I49" s="400" t="s">
        <v>3689</v>
      </c>
      <c r="J49" s="65" t="s">
        <v>3701</v>
      </c>
      <c r="K49" s="65">
        <f>F49-H49</f>
        <v>5</v>
      </c>
      <c r="L49" s="395">
        <f t="shared" ref="L49" si="23">K49/F49</f>
        <v>1.2919896640826873E-2</v>
      </c>
      <c r="M49" s="458"/>
      <c r="N49" s="65"/>
      <c r="O49" s="65" t="s">
        <v>601</v>
      </c>
      <c r="P49" s="436">
        <v>43963</v>
      </c>
      <c r="Q49" s="7"/>
      <c r="R49" s="345" t="s">
        <v>604</v>
      </c>
      <c r="S49" s="446"/>
      <c r="T49" s="446"/>
      <c r="U49" s="446"/>
      <c r="V49" s="446"/>
      <c r="W49" s="446"/>
      <c r="X49" s="446"/>
      <c r="Y49" s="446"/>
      <c r="Z49" s="446"/>
      <c r="AA49" s="446"/>
    </row>
    <row r="50" spans="1:34" s="422" customFormat="1" ht="15" customHeight="1">
      <c r="A50" s="403">
        <v>15</v>
      </c>
      <c r="B50" s="427">
        <v>43962</v>
      </c>
      <c r="C50" s="379"/>
      <c r="D50" s="380" t="s">
        <v>61</v>
      </c>
      <c r="E50" s="426" t="s">
        <v>602</v>
      </c>
      <c r="F50" s="426" t="s">
        <v>3690</v>
      </c>
      <c r="G50" s="408">
        <v>890</v>
      </c>
      <c r="H50" s="408"/>
      <c r="I50" s="426" t="s">
        <v>3691</v>
      </c>
      <c r="J50" s="407" t="s">
        <v>603</v>
      </c>
      <c r="K50" s="407"/>
      <c r="L50" s="383"/>
      <c r="M50" s="408"/>
      <c r="N50" s="407"/>
      <c r="O50" s="407"/>
      <c r="P50" s="385"/>
      <c r="Q50" s="7"/>
      <c r="R50" s="345" t="s">
        <v>3188</v>
      </c>
      <c r="S50" s="446"/>
      <c r="T50" s="446"/>
      <c r="U50" s="446"/>
      <c r="V50" s="446"/>
      <c r="W50" s="446"/>
      <c r="X50" s="446"/>
      <c r="Y50" s="446"/>
      <c r="Z50" s="446"/>
      <c r="AA50" s="446"/>
    </row>
    <row r="51" spans="1:34" s="422" customFormat="1" ht="15" customHeight="1">
      <c r="A51" s="459">
        <v>16</v>
      </c>
      <c r="B51" s="434">
        <v>43962</v>
      </c>
      <c r="C51" s="460"/>
      <c r="D51" s="391" t="s">
        <v>111</v>
      </c>
      <c r="E51" s="399" t="s">
        <v>602</v>
      </c>
      <c r="F51" s="399">
        <v>932.5</v>
      </c>
      <c r="G51" s="461">
        <v>898</v>
      </c>
      <c r="H51" s="461">
        <v>895</v>
      </c>
      <c r="I51" s="399" t="s">
        <v>3692</v>
      </c>
      <c r="J51" s="392" t="s">
        <v>3700</v>
      </c>
      <c r="K51" s="392">
        <f t="shared" ref="K51" si="24">H51-F51</f>
        <v>-37.5</v>
      </c>
      <c r="L51" s="393">
        <f t="shared" ref="L51" si="25">K51/F51</f>
        <v>-4.0214477211796246E-2</v>
      </c>
      <c r="M51" s="435"/>
      <c r="N51" s="435"/>
      <c r="O51" s="392" t="s">
        <v>665</v>
      </c>
      <c r="P51" s="435">
        <v>43963</v>
      </c>
      <c r="Q51" s="7"/>
      <c r="R51" s="345" t="s">
        <v>3188</v>
      </c>
      <c r="S51" s="446"/>
      <c r="T51" s="446"/>
      <c r="U51" s="446"/>
      <c r="V51" s="446"/>
      <c r="W51" s="446"/>
      <c r="X51" s="446"/>
      <c r="Y51" s="446"/>
      <c r="Z51" s="446"/>
      <c r="AA51" s="446"/>
    </row>
    <row r="52" spans="1:34" s="422" customFormat="1" ht="15" customHeight="1">
      <c r="A52" s="403">
        <v>17</v>
      </c>
      <c r="B52" s="427">
        <v>43962</v>
      </c>
      <c r="C52" s="379"/>
      <c r="D52" s="380" t="s">
        <v>117</v>
      </c>
      <c r="E52" s="426" t="s">
        <v>602</v>
      </c>
      <c r="F52" s="426" t="s">
        <v>3697</v>
      </c>
      <c r="G52" s="408">
        <v>1970</v>
      </c>
      <c r="H52" s="408"/>
      <c r="I52" s="426" t="s">
        <v>3698</v>
      </c>
      <c r="J52" s="407" t="s">
        <v>603</v>
      </c>
      <c r="K52" s="407"/>
      <c r="L52" s="383"/>
      <c r="M52" s="408"/>
      <c r="N52" s="407"/>
      <c r="O52" s="407"/>
      <c r="P52" s="385"/>
      <c r="Q52" s="7"/>
      <c r="R52" s="345" t="s">
        <v>604</v>
      </c>
      <c r="S52" s="446"/>
      <c r="T52" s="446"/>
      <c r="U52" s="446"/>
      <c r="V52" s="446"/>
      <c r="W52" s="446"/>
      <c r="X52" s="446"/>
      <c r="Y52" s="446"/>
      <c r="Z52" s="446"/>
      <c r="AA52" s="446"/>
    </row>
    <row r="53" spans="1:34" s="422" customFormat="1" ht="15" customHeight="1">
      <c r="A53" s="462">
        <v>18</v>
      </c>
      <c r="B53" s="433">
        <v>43963</v>
      </c>
      <c r="C53" s="463"/>
      <c r="D53" s="394" t="s">
        <v>254</v>
      </c>
      <c r="E53" s="400" t="s">
        <v>602</v>
      </c>
      <c r="F53" s="400">
        <v>520</v>
      </c>
      <c r="G53" s="458">
        <v>500</v>
      </c>
      <c r="H53" s="458">
        <v>531.5</v>
      </c>
      <c r="I53" s="400" t="s">
        <v>3704</v>
      </c>
      <c r="J53" s="65" t="s">
        <v>3705</v>
      </c>
      <c r="K53" s="65">
        <f>H53-F53</f>
        <v>11.5</v>
      </c>
      <c r="L53" s="395">
        <f t="shared" ref="L53" si="26">K53/F53</f>
        <v>2.2115384615384617E-2</v>
      </c>
      <c r="M53" s="458"/>
      <c r="N53" s="65"/>
      <c r="O53" s="65" t="s">
        <v>601</v>
      </c>
      <c r="P53" s="470">
        <v>43963</v>
      </c>
      <c r="Q53" s="7"/>
      <c r="R53" s="345" t="s">
        <v>3188</v>
      </c>
      <c r="S53" s="446"/>
      <c r="T53" s="446"/>
      <c r="U53" s="446"/>
      <c r="V53" s="446"/>
      <c r="W53" s="446"/>
      <c r="X53" s="446"/>
      <c r="Y53" s="446"/>
      <c r="Z53" s="446"/>
      <c r="AA53" s="446"/>
    </row>
    <row r="54" spans="1:34" s="422" customFormat="1" ht="15" customHeight="1">
      <c r="A54" s="403">
        <v>19</v>
      </c>
      <c r="B54" s="427">
        <v>43963</v>
      </c>
      <c r="C54" s="379"/>
      <c r="D54" s="380" t="s">
        <v>84</v>
      </c>
      <c r="E54" s="426" t="s">
        <v>602</v>
      </c>
      <c r="F54" s="426" t="s">
        <v>3708</v>
      </c>
      <c r="G54" s="408">
        <v>548</v>
      </c>
      <c r="H54" s="408"/>
      <c r="I54" s="426" t="s">
        <v>3709</v>
      </c>
      <c r="J54" s="407" t="s">
        <v>603</v>
      </c>
      <c r="K54" s="407"/>
      <c r="L54" s="383"/>
      <c r="M54" s="408"/>
      <c r="N54" s="407"/>
      <c r="O54" s="407"/>
      <c r="P54" s="385"/>
      <c r="Q54" s="7"/>
      <c r="R54" s="345" t="s">
        <v>604</v>
      </c>
      <c r="S54" s="446"/>
      <c r="T54" s="446"/>
      <c r="U54" s="446"/>
      <c r="V54" s="446"/>
      <c r="W54" s="446"/>
      <c r="X54" s="446"/>
      <c r="Y54" s="446"/>
      <c r="Z54" s="446"/>
      <c r="AA54" s="446"/>
    </row>
    <row r="55" spans="1:34" ht="15" customHeight="1">
      <c r="A55" s="403"/>
      <c r="B55" s="427"/>
      <c r="C55" s="379"/>
      <c r="D55" s="437"/>
      <c r="E55" s="381"/>
      <c r="F55" s="381"/>
      <c r="G55" s="382"/>
      <c r="H55" s="382"/>
      <c r="I55" s="381"/>
      <c r="J55" s="378"/>
      <c r="K55" s="378"/>
      <c r="L55" s="383"/>
      <c r="M55" s="382"/>
      <c r="N55" s="384"/>
      <c r="O55" s="384"/>
      <c r="P55" s="385"/>
      <c r="Q55" s="11"/>
      <c r="R55" s="12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44.25" customHeight="1">
      <c r="A56" s="23" t="s">
        <v>605</v>
      </c>
      <c r="B56" s="39"/>
      <c r="C56" s="39"/>
      <c r="D56" s="40"/>
      <c r="E56" s="36"/>
      <c r="F56" s="36"/>
      <c r="G56" s="35"/>
      <c r="H56" s="35"/>
      <c r="I56" s="36"/>
      <c r="J56" s="17"/>
      <c r="K56" s="80"/>
      <c r="L56" s="81"/>
      <c r="M56" s="80"/>
      <c r="N56" s="82"/>
      <c r="O56" s="80"/>
      <c r="P56" s="82"/>
      <c r="Q56" s="16"/>
      <c r="R56" s="12"/>
      <c r="S56" s="16"/>
      <c r="T56" s="16"/>
      <c r="U56" s="16"/>
      <c r="V56" s="16"/>
      <c r="W56" s="16"/>
      <c r="X56" s="16"/>
      <c r="Y56" s="16"/>
      <c r="Z56" s="5"/>
      <c r="AA56" s="5"/>
      <c r="AB56" s="5"/>
    </row>
    <row r="57" spans="1:34" s="6" customFormat="1">
      <c r="A57" s="29" t="s">
        <v>606</v>
      </c>
      <c r="B57" s="23"/>
      <c r="C57" s="23"/>
      <c r="D57" s="23"/>
      <c r="E57" s="5"/>
      <c r="F57" s="30" t="s">
        <v>607</v>
      </c>
      <c r="G57" s="41"/>
      <c r="H57" s="42"/>
      <c r="I57" s="83"/>
      <c r="J57" s="17"/>
      <c r="K57" s="84"/>
      <c r="L57" s="85"/>
      <c r="M57" s="86"/>
      <c r="N57" s="87"/>
      <c r="O57" s="88"/>
      <c r="P57" s="5"/>
      <c r="Q57" s="4"/>
      <c r="R57" s="12"/>
      <c r="Z57" s="9"/>
      <c r="AA57" s="9"/>
      <c r="AB57" s="9"/>
      <c r="AC57" s="9"/>
      <c r="AD57" s="9"/>
      <c r="AE57" s="9"/>
      <c r="AF57" s="9"/>
      <c r="AG57" s="9"/>
      <c r="AH57" s="9"/>
    </row>
    <row r="58" spans="1:34" s="9" customFormat="1" ht="14.25" customHeight="1">
      <c r="A58" s="29"/>
      <c r="B58" s="23"/>
      <c r="C58" s="23"/>
      <c r="D58" s="23"/>
      <c r="E58" s="32"/>
      <c r="F58" s="30" t="s">
        <v>609</v>
      </c>
      <c r="G58" s="41"/>
      <c r="H58" s="42"/>
      <c r="I58" s="83"/>
      <c r="J58" s="17"/>
      <c r="K58" s="84"/>
      <c r="L58" s="85"/>
      <c r="M58" s="86"/>
      <c r="N58" s="87"/>
      <c r="O58" s="88"/>
      <c r="P58" s="5"/>
      <c r="Q58" s="4"/>
      <c r="R58" s="12"/>
      <c r="S58" s="6"/>
      <c r="Y58" s="6"/>
      <c r="Z58" s="6"/>
    </row>
    <row r="59" spans="1:34" s="9" customFormat="1" ht="14.25" customHeight="1">
      <c r="A59" s="23"/>
      <c r="B59" s="23"/>
      <c r="C59" s="23"/>
      <c r="D59" s="23"/>
      <c r="E59" s="32"/>
      <c r="F59" s="17"/>
      <c r="G59" s="17"/>
      <c r="H59" s="31"/>
      <c r="I59" s="36"/>
      <c r="J59" s="72"/>
      <c r="K59" s="69"/>
      <c r="L59" s="70"/>
      <c r="M59" s="17"/>
      <c r="N59" s="73"/>
      <c r="O59" s="57"/>
      <c r="P59" s="8"/>
      <c r="Q59" s="4"/>
      <c r="R59" s="12"/>
      <c r="S59" s="6"/>
      <c r="Y59" s="6"/>
      <c r="Z59" s="6"/>
    </row>
    <row r="60" spans="1:34" s="9" customFormat="1" ht="15">
      <c r="A60" s="43" t="s">
        <v>616</v>
      </c>
      <c r="B60" s="43"/>
      <c r="C60" s="43"/>
      <c r="D60" s="43"/>
      <c r="E60" s="32"/>
      <c r="F60" s="17"/>
      <c r="G60" s="12"/>
      <c r="H60" s="17"/>
      <c r="I60" s="12"/>
      <c r="J60" s="89"/>
      <c r="K60" s="12"/>
      <c r="L60" s="12"/>
      <c r="M60" s="12"/>
      <c r="N60" s="12"/>
      <c r="O60" s="90"/>
      <c r="P60"/>
      <c r="Q60" s="4"/>
      <c r="R60" s="12"/>
      <c r="S60" s="6"/>
      <c r="Y60" s="6"/>
      <c r="Z60" s="6"/>
    </row>
    <row r="61" spans="1:34" s="9" customFormat="1" ht="38.25">
      <c r="A61" s="21" t="s">
        <v>16</v>
      </c>
      <c r="B61" s="21" t="s">
        <v>576</v>
      </c>
      <c r="C61" s="21"/>
      <c r="D61" s="22" t="s">
        <v>589</v>
      </c>
      <c r="E61" s="21" t="s">
        <v>590</v>
      </c>
      <c r="F61" s="21" t="s">
        <v>591</v>
      </c>
      <c r="G61" s="21" t="s">
        <v>611</v>
      </c>
      <c r="H61" s="21" t="s">
        <v>593</v>
      </c>
      <c r="I61" s="21" t="s">
        <v>594</v>
      </c>
      <c r="J61" s="20" t="s">
        <v>595</v>
      </c>
      <c r="K61" s="78" t="s">
        <v>617</v>
      </c>
      <c r="L61" s="78" t="s">
        <v>613</v>
      </c>
      <c r="M61" s="21" t="s">
        <v>614</v>
      </c>
      <c r="N61" s="20" t="s">
        <v>598</v>
      </c>
      <c r="O61" s="91" t="s">
        <v>599</v>
      </c>
      <c r="P61" s="5"/>
      <c r="Q61" s="4"/>
      <c r="R61" s="17"/>
      <c r="S61" s="6"/>
      <c r="Y61" s="6"/>
      <c r="Z61" s="6"/>
    </row>
    <row r="62" spans="1:34" s="9" customFormat="1" ht="14.25">
      <c r="A62" s="510"/>
      <c r="B62" s="511"/>
      <c r="C62" s="464"/>
      <c r="D62" s="406"/>
      <c r="E62" s="465"/>
      <c r="F62" s="466"/>
      <c r="G62" s="465"/>
      <c r="H62" s="465"/>
      <c r="I62" s="465"/>
      <c r="J62" s="511"/>
      <c r="K62" s="467"/>
      <c r="L62" s="506"/>
      <c r="M62" s="506"/>
      <c r="N62" s="506"/>
      <c r="O62" s="508"/>
      <c r="P62" s="409"/>
      <c r="Q62" s="409"/>
      <c r="R62" s="345"/>
      <c r="S62" s="40"/>
      <c r="Y62" s="6"/>
      <c r="Z62" s="6"/>
    </row>
    <row r="63" spans="1:34" s="9" customFormat="1" ht="14.25">
      <c r="A63" s="510"/>
      <c r="B63" s="511"/>
      <c r="C63" s="464"/>
      <c r="D63" s="406"/>
      <c r="E63" s="465"/>
      <c r="F63" s="468"/>
      <c r="G63" s="465"/>
      <c r="H63" s="465"/>
      <c r="I63" s="465"/>
      <c r="J63" s="511"/>
      <c r="K63" s="467"/>
      <c r="L63" s="507"/>
      <c r="M63" s="507"/>
      <c r="N63" s="507"/>
      <c r="O63" s="509"/>
      <c r="P63" s="409"/>
      <c r="Q63" s="409"/>
      <c r="R63" s="345"/>
      <c r="S63" s="40"/>
      <c r="Y63" s="6"/>
      <c r="Z63" s="6"/>
    </row>
    <row r="64" spans="1:34" s="9" customFormat="1" ht="14.25">
      <c r="A64" s="510"/>
      <c r="B64" s="511"/>
      <c r="C64" s="464"/>
      <c r="D64" s="406"/>
      <c r="E64" s="465"/>
      <c r="F64" s="466"/>
      <c r="G64" s="465"/>
      <c r="H64" s="465"/>
      <c r="I64" s="465"/>
      <c r="J64" s="511"/>
      <c r="K64" s="467"/>
      <c r="L64" s="506"/>
      <c r="M64" s="506"/>
      <c r="N64" s="506"/>
      <c r="O64" s="508"/>
      <c r="P64" s="409"/>
      <c r="Q64" s="409"/>
      <c r="R64" s="345"/>
      <c r="S64" s="40"/>
      <c r="Y64" s="6"/>
      <c r="Z64" s="6"/>
    </row>
    <row r="65" spans="1:34" s="9" customFormat="1" ht="14.25">
      <c r="A65" s="510"/>
      <c r="B65" s="511"/>
      <c r="C65" s="464"/>
      <c r="D65" s="406"/>
      <c r="E65" s="465"/>
      <c r="F65" s="468"/>
      <c r="G65" s="465"/>
      <c r="H65" s="465"/>
      <c r="I65" s="465"/>
      <c r="J65" s="511"/>
      <c r="K65" s="467"/>
      <c r="L65" s="507"/>
      <c r="M65" s="507"/>
      <c r="N65" s="507"/>
      <c r="O65" s="509"/>
      <c r="P65" s="4"/>
      <c r="Q65" s="4"/>
      <c r="R65" s="445"/>
      <c r="S65" s="6"/>
      <c r="Y65" s="6"/>
      <c r="Z65" s="6"/>
    </row>
    <row r="66" spans="1:34" s="9" customFormat="1" ht="14.25">
      <c r="A66" s="510"/>
      <c r="B66" s="511"/>
      <c r="C66" s="464"/>
      <c r="D66" s="406"/>
      <c r="E66" s="465"/>
      <c r="F66" s="466"/>
      <c r="G66" s="465"/>
      <c r="H66" s="465"/>
      <c r="I66" s="465"/>
      <c r="J66" s="511"/>
      <c r="K66" s="467"/>
      <c r="L66" s="506"/>
      <c r="M66" s="506"/>
      <c r="N66" s="506"/>
      <c r="O66" s="508"/>
      <c r="P66" s="4"/>
      <c r="Q66" s="4"/>
      <c r="R66" s="445"/>
      <c r="S66" s="6"/>
      <c r="Y66" s="6"/>
      <c r="Z66" s="6"/>
    </row>
    <row r="67" spans="1:34" s="9" customFormat="1" ht="14.25">
      <c r="A67" s="510"/>
      <c r="B67" s="511"/>
      <c r="C67" s="464"/>
      <c r="D67" s="406"/>
      <c r="E67" s="465"/>
      <c r="F67" s="468"/>
      <c r="G67" s="465"/>
      <c r="H67" s="465"/>
      <c r="I67" s="465"/>
      <c r="J67" s="511"/>
      <c r="K67" s="467"/>
      <c r="L67" s="507"/>
      <c r="M67" s="507"/>
      <c r="N67" s="507"/>
      <c r="O67" s="509"/>
      <c r="P67" s="4"/>
      <c r="Q67" s="4"/>
      <c r="R67" s="445"/>
      <c r="S67" s="6"/>
      <c r="Y67" s="6"/>
      <c r="Z67" s="6"/>
    </row>
    <row r="68" spans="1:34" s="9" customFormat="1" ht="14.25">
      <c r="A68" s="438"/>
      <c r="B68" s="439"/>
      <c r="C68" s="439"/>
      <c r="D68" s="440"/>
      <c r="E68" s="438"/>
      <c r="F68" s="441"/>
      <c r="G68" s="438"/>
      <c r="H68" s="438"/>
      <c r="I68" s="438"/>
      <c r="J68" s="442"/>
      <c r="K68" s="442"/>
      <c r="L68" s="443"/>
      <c r="M68" s="442"/>
      <c r="N68" s="442"/>
      <c r="O68" s="444"/>
      <c r="P68" s="4"/>
      <c r="Q68" s="4"/>
      <c r="R68" s="94"/>
      <c r="S68" s="6"/>
      <c r="Y68" s="6"/>
      <c r="Z68" s="6"/>
    </row>
    <row r="69" spans="1:34" s="9" customFormat="1" ht="15">
      <c r="A69" s="386"/>
      <c r="B69" s="387"/>
      <c r="C69" s="387"/>
      <c r="D69" s="388"/>
      <c r="E69" s="386"/>
      <c r="F69" s="401"/>
      <c r="G69" s="386"/>
      <c r="H69" s="386"/>
      <c r="I69" s="386"/>
      <c r="J69" s="387"/>
      <c r="K69" s="80"/>
      <c r="L69" s="386"/>
      <c r="M69" s="386"/>
      <c r="N69" s="386"/>
      <c r="O69" s="402"/>
      <c r="P69" s="4"/>
      <c r="Q69" s="4"/>
      <c r="R69" s="94"/>
      <c r="S69" s="6"/>
      <c r="Y69" s="6"/>
      <c r="Z69" s="6"/>
    </row>
    <row r="70" spans="1:34" s="6" customFormat="1">
      <c r="A70" s="44"/>
      <c r="B70" s="45"/>
      <c r="C70" s="46"/>
      <c r="D70" s="47"/>
      <c r="E70" s="48"/>
      <c r="F70" s="49"/>
      <c r="G70" s="49"/>
      <c r="H70" s="49"/>
      <c r="I70" s="49"/>
      <c r="J70" s="17"/>
      <c r="K70" s="92"/>
      <c r="L70" s="92"/>
      <c r="M70" s="17"/>
      <c r="N70" s="16"/>
      <c r="O70" s="93"/>
      <c r="P70" s="5"/>
      <c r="Q70" s="4"/>
      <c r="R70" s="17"/>
      <c r="Z70" s="9"/>
      <c r="AA70" s="9"/>
      <c r="AB70" s="9"/>
      <c r="AC70" s="9"/>
      <c r="AD70" s="9"/>
      <c r="AE70" s="9"/>
      <c r="AF70" s="9"/>
      <c r="AG70" s="9"/>
      <c r="AH70" s="9"/>
    </row>
    <row r="71" spans="1:34" s="6" customFormat="1" ht="15">
      <c r="A71" s="50" t="s">
        <v>618</v>
      </c>
      <c r="B71" s="50"/>
      <c r="C71" s="50"/>
      <c r="D71" s="50"/>
      <c r="E71" s="51"/>
      <c r="F71" s="49"/>
      <c r="G71" s="49"/>
      <c r="H71" s="49"/>
      <c r="I71" s="49"/>
      <c r="J71" s="53"/>
      <c r="K71" s="12"/>
      <c r="L71" s="12"/>
      <c r="M71" s="12"/>
      <c r="N71" s="11"/>
      <c r="O71" s="53"/>
      <c r="P71" s="5"/>
      <c r="Q71" s="4"/>
      <c r="R71" s="17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6" customFormat="1" ht="38.25">
      <c r="A72" s="21" t="s">
        <v>16</v>
      </c>
      <c r="B72" s="21" t="s">
        <v>576</v>
      </c>
      <c r="C72" s="21"/>
      <c r="D72" s="22" t="s">
        <v>589</v>
      </c>
      <c r="E72" s="21" t="s">
        <v>590</v>
      </c>
      <c r="F72" s="21" t="s">
        <v>591</v>
      </c>
      <c r="G72" s="52" t="s">
        <v>611</v>
      </c>
      <c r="H72" s="21" t="s">
        <v>593</v>
      </c>
      <c r="I72" s="21" t="s">
        <v>594</v>
      </c>
      <c r="J72" s="20" t="s">
        <v>595</v>
      </c>
      <c r="K72" s="20" t="s">
        <v>619</v>
      </c>
      <c r="L72" s="78" t="s">
        <v>613</v>
      </c>
      <c r="M72" s="21" t="s">
        <v>614</v>
      </c>
      <c r="N72" s="21" t="s">
        <v>598</v>
      </c>
      <c r="O72" s="22" t="s">
        <v>599</v>
      </c>
      <c r="P72" s="5"/>
      <c r="Q72" s="4"/>
      <c r="R72" s="17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40" customFormat="1" ht="14.25">
      <c r="A73" s="474">
        <v>1</v>
      </c>
      <c r="B73" s="475">
        <v>43951</v>
      </c>
      <c r="C73" s="475"/>
      <c r="D73" s="476" t="s">
        <v>3635</v>
      </c>
      <c r="E73" s="477" t="s">
        <v>602</v>
      </c>
      <c r="F73" s="477">
        <v>6.75</v>
      </c>
      <c r="G73" s="478">
        <v>4.9000000000000004</v>
      </c>
      <c r="H73" s="478">
        <v>4.9000000000000004</v>
      </c>
      <c r="I73" s="477" t="s">
        <v>3636</v>
      </c>
      <c r="J73" s="479" t="s">
        <v>3639</v>
      </c>
      <c r="K73" s="479">
        <f t="shared" ref="K73" si="27">L73*M73</f>
        <v>-5549.9999999999991</v>
      </c>
      <c r="L73" s="479">
        <f t="shared" ref="L73" si="28">H73-F73</f>
        <v>-1.8499999999999996</v>
      </c>
      <c r="M73" s="479">
        <v>3000</v>
      </c>
      <c r="N73" s="479" t="s">
        <v>665</v>
      </c>
      <c r="O73" s="480">
        <v>43955</v>
      </c>
      <c r="P73" s="409"/>
      <c r="Q73" s="409"/>
      <c r="R73" s="345" t="s">
        <v>604</v>
      </c>
      <c r="Z73" s="422"/>
      <c r="AA73" s="422"/>
      <c r="AB73" s="422"/>
      <c r="AC73" s="422"/>
      <c r="AD73" s="422"/>
      <c r="AE73" s="422"/>
      <c r="AF73" s="422"/>
      <c r="AG73" s="422"/>
      <c r="AH73" s="422"/>
    </row>
    <row r="74" spans="1:34" s="40" customFormat="1" ht="14.25">
      <c r="A74" s="481">
        <v>2</v>
      </c>
      <c r="B74" s="472">
        <v>43959</v>
      </c>
      <c r="C74" s="472"/>
      <c r="D74" s="380" t="s">
        <v>3679</v>
      </c>
      <c r="E74" s="426" t="s">
        <v>602</v>
      </c>
      <c r="F74" s="426" t="s">
        <v>3680</v>
      </c>
      <c r="G74" s="473">
        <v>18</v>
      </c>
      <c r="H74" s="473"/>
      <c r="I74" s="426" t="s">
        <v>3681</v>
      </c>
      <c r="J74" s="384" t="s">
        <v>603</v>
      </c>
      <c r="K74" s="384"/>
      <c r="L74" s="384"/>
      <c r="M74" s="384"/>
      <c r="N74" s="384"/>
      <c r="O74" s="404"/>
      <c r="P74" s="409"/>
      <c r="Q74" s="409"/>
      <c r="R74" s="345" t="s">
        <v>604</v>
      </c>
      <c r="Z74" s="422"/>
      <c r="AA74" s="422"/>
      <c r="AB74" s="422"/>
      <c r="AC74" s="422"/>
      <c r="AD74" s="422"/>
      <c r="AE74" s="422"/>
      <c r="AF74" s="422"/>
      <c r="AG74" s="422"/>
      <c r="AH74" s="422"/>
    </row>
    <row r="75" spans="1:34" s="40" customFormat="1" ht="14.25">
      <c r="A75" s="474">
        <v>3</v>
      </c>
      <c r="B75" s="475">
        <v>43959</v>
      </c>
      <c r="C75" s="475"/>
      <c r="D75" s="476" t="s">
        <v>3682</v>
      </c>
      <c r="E75" s="477" t="s">
        <v>602</v>
      </c>
      <c r="F75" s="477">
        <v>4.5</v>
      </c>
      <c r="G75" s="478">
        <v>2</v>
      </c>
      <c r="H75" s="478">
        <v>2.9</v>
      </c>
      <c r="I75" s="477" t="s">
        <v>3685</v>
      </c>
      <c r="J75" s="479" t="s">
        <v>3696</v>
      </c>
      <c r="K75" s="479">
        <f t="shared" ref="K75" si="29">L75*M75</f>
        <v>-5280</v>
      </c>
      <c r="L75" s="479">
        <f t="shared" ref="L75" si="30">H75-F75</f>
        <v>-1.6</v>
      </c>
      <c r="M75" s="479">
        <v>3300</v>
      </c>
      <c r="N75" s="479" t="s">
        <v>665</v>
      </c>
      <c r="O75" s="480">
        <v>43962</v>
      </c>
      <c r="P75" s="409"/>
      <c r="Q75" s="409"/>
      <c r="R75" s="345" t="s">
        <v>3188</v>
      </c>
      <c r="Z75" s="422"/>
      <c r="AA75" s="422"/>
      <c r="AB75" s="422"/>
      <c r="AC75" s="422"/>
      <c r="AD75" s="422"/>
      <c r="AE75" s="422"/>
      <c r="AF75" s="422"/>
      <c r="AG75" s="422"/>
      <c r="AH75" s="422"/>
    </row>
    <row r="76" spans="1:34" s="40" customFormat="1" ht="14.25">
      <c r="A76" s="481">
        <v>4</v>
      </c>
      <c r="B76" s="472">
        <v>43962</v>
      </c>
      <c r="C76" s="472"/>
      <c r="D76" s="380" t="s">
        <v>3693</v>
      </c>
      <c r="E76" s="426" t="s">
        <v>602</v>
      </c>
      <c r="F76" s="426" t="s">
        <v>3694</v>
      </c>
      <c r="G76" s="473">
        <v>4.8</v>
      </c>
      <c r="H76" s="473"/>
      <c r="I76" s="482" t="s">
        <v>3695</v>
      </c>
      <c r="J76" s="384" t="s">
        <v>603</v>
      </c>
      <c r="K76" s="384"/>
      <c r="L76" s="384"/>
      <c r="M76" s="384"/>
      <c r="N76" s="384"/>
      <c r="O76" s="404"/>
      <c r="P76" s="409"/>
      <c r="Q76" s="409"/>
      <c r="R76" s="345" t="s">
        <v>604</v>
      </c>
      <c r="Z76" s="422"/>
      <c r="AA76" s="422"/>
      <c r="AB76" s="422"/>
      <c r="AC76" s="422"/>
      <c r="AD76" s="422"/>
      <c r="AE76" s="422"/>
      <c r="AF76" s="422"/>
      <c r="AG76" s="422"/>
      <c r="AH76" s="422"/>
    </row>
    <row r="77" spans="1:34" s="40" customFormat="1" ht="14.25">
      <c r="A77" s="481"/>
      <c r="B77" s="472"/>
      <c r="C77" s="472"/>
      <c r="D77" s="380"/>
      <c r="E77" s="426"/>
      <c r="F77" s="426"/>
      <c r="G77" s="473"/>
      <c r="H77" s="473"/>
      <c r="I77" s="482"/>
      <c r="J77" s="384"/>
      <c r="K77" s="384"/>
      <c r="L77" s="384"/>
      <c r="M77" s="384"/>
      <c r="N77" s="384"/>
      <c r="O77" s="404"/>
      <c r="P77" s="409"/>
      <c r="Q77" s="409"/>
      <c r="R77" s="345"/>
      <c r="Z77" s="422"/>
      <c r="AA77" s="422"/>
      <c r="AB77" s="422"/>
      <c r="AC77" s="422"/>
      <c r="AD77" s="422"/>
      <c r="AE77" s="422"/>
      <c r="AF77" s="422"/>
      <c r="AG77" s="422"/>
      <c r="AH77" s="422"/>
    </row>
    <row r="78" spans="1:34" s="40" customFormat="1" ht="14.25">
      <c r="A78" s="481"/>
      <c r="B78" s="472"/>
      <c r="C78" s="472"/>
      <c r="D78" s="380"/>
      <c r="E78" s="426"/>
      <c r="F78" s="426"/>
      <c r="G78" s="473"/>
      <c r="H78" s="473"/>
      <c r="I78" s="426"/>
      <c r="J78" s="384"/>
      <c r="K78" s="384"/>
      <c r="L78" s="384"/>
      <c r="M78" s="384"/>
      <c r="N78" s="384"/>
      <c r="O78" s="404"/>
      <c r="P78" s="409"/>
      <c r="Q78" s="409"/>
      <c r="R78" s="345"/>
      <c r="Z78" s="422"/>
      <c r="AA78" s="422"/>
      <c r="AB78" s="422"/>
      <c r="AC78" s="422"/>
      <c r="AD78" s="422"/>
      <c r="AE78" s="422"/>
      <c r="AF78" s="422"/>
      <c r="AG78" s="422"/>
      <c r="AH78" s="422"/>
    </row>
    <row r="79" spans="1:34" s="40" customFormat="1" ht="14.25">
      <c r="A79" s="386"/>
      <c r="B79" s="387"/>
      <c r="C79" s="387"/>
      <c r="D79" s="388"/>
      <c r="E79" s="386"/>
      <c r="F79" s="423"/>
      <c r="G79" s="386"/>
      <c r="H79" s="386"/>
      <c r="I79" s="386"/>
      <c r="J79" s="387"/>
      <c r="K79" s="424"/>
      <c r="L79" s="386"/>
      <c r="M79" s="386"/>
      <c r="N79" s="386"/>
      <c r="O79" s="425"/>
      <c r="P79" s="409"/>
      <c r="Q79" s="409"/>
      <c r="R79" s="345"/>
      <c r="Z79" s="422"/>
      <c r="AA79" s="422"/>
      <c r="AB79" s="422"/>
      <c r="AC79" s="422"/>
      <c r="AD79" s="422"/>
      <c r="AE79" s="422"/>
      <c r="AF79" s="422"/>
      <c r="AG79" s="422"/>
      <c r="AH79" s="422"/>
    </row>
    <row r="80" spans="1:34" ht="15">
      <c r="A80" s="101" t="s">
        <v>620</v>
      </c>
      <c r="B80" s="102"/>
      <c r="C80" s="102"/>
      <c r="D80" s="103"/>
      <c r="E80" s="34"/>
      <c r="F80" s="32"/>
      <c r="G80" s="32"/>
      <c r="H80" s="74"/>
      <c r="I80" s="121"/>
      <c r="J80" s="122"/>
      <c r="K80" s="17"/>
      <c r="L80" s="17"/>
      <c r="M80" s="17"/>
      <c r="N80" s="11"/>
      <c r="O80" s="53"/>
      <c r="Q80" s="97"/>
      <c r="R80" s="17"/>
      <c r="S80" s="16"/>
      <c r="T80" s="16"/>
      <c r="U80" s="16"/>
      <c r="V80" s="16"/>
      <c r="W80" s="16"/>
      <c r="X80" s="16"/>
      <c r="Y80" s="16"/>
      <c r="Z80" s="16"/>
    </row>
    <row r="81" spans="1:26" ht="38.25">
      <c r="A81" s="20" t="s">
        <v>16</v>
      </c>
      <c r="B81" s="21" t="s">
        <v>576</v>
      </c>
      <c r="C81" s="21"/>
      <c r="D81" s="22" t="s">
        <v>589</v>
      </c>
      <c r="E81" s="21" t="s">
        <v>590</v>
      </c>
      <c r="F81" s="21" t="s">
        <v>591</v>
      </c>
      <c r="G81" s="21" t="s">
        <v>592</v>
      </c>
      <c r="H81" s="21" t="s">
        <v>593</v>
      </c>
      <c r="I81" s="21" t="s">
        <v>594</v>
      </c>
      <c r="J81" s="20" t="s">
        <v>595</v>
      </c>
      <c r="K81" s="21" t="s">
        <v>596</v>
      </c>
      <c r="L81" s="21" t="s">
        <v>597</v>
      </c>
      <c r="M81" s="21" t="s">
        <v>598</v>
      </c>
      <c r="N81" s="22" t="s">
        <v>599</v>
      </c>
      <c r="O81" s="21" t="s">
        <v>600</v>
      </c>
      <c r="P81" s="99"/>
      <c r="Q81" s="11"/>
      <c r="R81" s="17"/>
      <c r="S81" s="16"/>
      <c r="T81" s="16"/>
      <c r="U81" s="16"/>
      <c r="V81" s="16"/>
      <c r="W81" s="16"/>
      <c r="X81" s="16"/>
      <c r="Y81" s="16"/>
      <c r="Z81" s="16"/>
    </row>
    <row r="82" spans="1:26" s="8" customFormat="1">
      <c r="A82" s="410"/>
      <c r="B82" s="411"/>
      <c r="C82" s="412"/>
      <c r="D82" s="413"/>
      <c r="E82" s="414"/>
      <c r="F82" s="414"/>
      <c r="G82" s="415"/>
      <c r="H82" s="415"/>
      <c r="I82" s="414"/>
      <c r="J82" s="416"/>
      <c r="K82" s="417"/>
      <c r="L82" s="418"/>
      <c r="M82" s="419"/>
      <c r="N82" s="420"/>
      <c r="O82" s="421"/>
      <c r="P82" s="125"/>
      <c r="Q82"/>
      <c r="R82" s="96"/>
      <c r="T82" s="57"/>
      <c r="U82" s="57"/>
      <c r="V82" s="57"/>
      <c r="W82" s="57"/>
      <c r="X82" s="57"/>
      <c r="Y82" s="57"/>
      <c r="Z82" s="57"/>
    </row>
    <row r="83" spans="1:26">
      <c r="A83" s="23" t="s">
        <v>605</v>
      </c>
      <c r="B83" s="23"/>
      <c r="C83" s="23"/>
      <c r="D83" s="23"/>
      <c r="E83" s="5"/>
      <c r="F83" s="30" t="s">
        <v>607</v>
      </c>
      <c r="G83" s="83"/>
      <c r="H83" s="83"/>
      <c r="I83" s="38"/>
      <c r="J83" s="86"/>
      <c r="K83" s="84"/>
      <c r="L83" s="85"/>
      <c r="M83" s="86"/>
      <c r="N83" s="87"/>
      <c r="O83" s="126"/>
      <c r="P83" s="11"/>
      <c r="Q83" s="16"/>
      <c r="R83" s="98"/>
      <c r="S83" s="16"/>
      <c r="T83" s="16"/>
      <c r="U83" s="16"/>
      <c r="V83" s="16"/>
      <c r="W83" s="16"/>
      <c r="X83" s="16"/>
      <c r="Y83" s="16"/>
    </row>
    <row r="84" spans="1:26">
      <c r="A84" s="29" t="s">
        <v>606</v>
      </c>
      <c r="B84" s="23"/>
      <c r="C84" s="23"/>
      <c r="D84" s="23"/>
      <c r="E84" s="32"/>
      <c r="F84" s="30" t="s">
        <v>609</v>
      </c>
      <c r="G84" s="12"/>
      <c r="H84" s="12"/>
      <c r="I84" s="12"/>
      <c r="J84" s="53"/>
      <c r="K84" s="12"/>
      <c r="L84" s="12"/>
      <c r="M84" s="12"/>
      <c r="N84" s="11"/>
      <c r="O84" s="53"/>
      <c r="Q84" s="7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9"/>
      <c r="B85" s="23"/>
      <c r="C85" s="23"/>
      <c r="D85" s="23"/>
      <c r="E85" s="32"/>
      <c r="F85" s="30"/>
      <c r="G85" s="12"/>
      <c r="H85" s="12"/>
      <c r="I85" s="12"/>
      <c r="J85" s="53"/>
      <c r="K85" s="12"/>
      <c r="L85" s="12"/>
      <c r="M85" s="12"/>
      <c r="N85" s="11"/>
      <c r="O85" s="53"/>
      <c r="Q85" s="7"/>
      <c r="R85" s="83"/>
      <c r="S85" s="16"/>
      <c r="T85" s="16"/>
      <c r="U85" s="16"/>
      <c r="V85" s="16"/>
      <c r="W85" s="16"/>
      <c r="X85" s="16"/>
      <c r="Y85" s="16"/>
      <c r="Z85" s="16"/>
    </row>
    <row r="86" spans="1:26">
      <c r="A86" s="29"/>
      <c r="B86" s="23"/>
      <c r="C86" s="23"/>
      <c r="D86" s="23"/>
      <c r="E86" s="32"/>
      <c r="F86" s="30"/>
      <c r="G86" s="12"/>
      <c r="H86" s="12"/>
      <c r="I86" s="12"/>
      <c r="J86" s="53"/>
      <c r="K86" s="12"/>
      <c r="L86" s="12"/>
      <c r="M86" s="12"/>
      <c r="N86" s="11"/>
      <c r="O86" s="53"/>
      <c r="Q86" s="7"/>
      <c r="R86" s="83"/>
      <c r="S86" s="16"/>
      <c r="T86" s="16"/>
      <c r="U86" s="16"/>
      <c r="V86" s="16"/>
      <c r="W86" s="16"/>
      <c r="X86" s="16"/>
      <c r="Y86" s="16"/>
      <c r="Z86" s="16"/>
    </row>
    <row r="87" spans="1:26">
      <c r="A87" s="29"/>
      <c r="B87" s="23"/>
      <c r="C87" s="23"/>
      <c r="D87" s="23"/>
      <c r="E87" s="32"/>
      <c r="F87" s="30"/>
      <c r="G87" s="41"/>
      <c r="H87" s="42"/>
      <c r="I87" s="83"/>
      <c r="J87" s="17"/>
      <c r="K87" s="84"/>
      <c r="L87" s="85"/>
      <c r="M87" s="86"/>
      <c r="N87" s="87"/>
      <c r="O87" s="88"/>
      <c r="P87" s="5"/>
      <c r="Q87" s="11"/>
      <c r="R87" s="83"/>
      <c r="S87" s="16"/>
      <c r="T87" s="16"/>
      <c r="U87" s="16"/>
      <c r="V87" s="16"/>
      <c r="W87" s="16"/>
      <c r="X87" s="16"/>
      <c r="Y87" s="16"/>
      <c r="Z87" s="16"/>
    </row>
    <row r="88" spans="1:26">
      <c r="A88" s="37"/>
      <c r="B88" s="45"/>
      <c r="C88" s="104"/>
      <c r="D88" s="6"/>
      <c r="E88" s="38"/>
      <c r="F88" s="83"/>
      <c r="G88" s="41"/>
      <c r="H88" s="42"/>
      <c r="I88" s="83"/>
      <c r="J88" s="17"/>
      <c r="K88" s="84"/>
      <c r="L88" s="85"/>
      <c r="M88" s="86"/>
      <c r="N88" s="87"/>
      <c r="O88" s="88"/>
      <c r="P88" s="5"/>
      <c r="Q88" s="11"/>
      <c r="R88" s="17"/>
      <c r="S88" s="16"/>
      <c r="T88" s="16"/>
      <c r="U88" s="16"/>
      <c r="V88" s="16"/>
      <c r="W88" s="16"/>
      <c r="X88" s="16"/>
      <c r="Y88" s="16"/>
      <c r="Z88" s="16"/>
    </row>
    <row r="89" spans="1:26" ht="15">
      <c r="A89" s="5"/>
      <c r="B89" s="105" t="s">
        <v>621</v>
      </c>
      <c r="C89" s="105"/>
      <c r="D89" s="105"/>
      <c r="E89" s="105"/>
      <c r="F89" s="17"/>
      <c r="G89" s="17"/>
      <c r="H89" s="106"/>
      <c r="I89" s="17"/>
      <c r="J89" s="75"/>
      <c r="K89" s="76"/>
      <c r="L89" s="17"/>
      <c r="M89" s="17"/>
      <c r="N89" s="16"/>
      <c r="O89" s="100"/>
      <c r="P89" s="7"/>
      <c r="Q89" s="11"/>
      <c r="R89" s="143"/>
      <c r="S89" s="16"/>
      <c r="T89" s="16"/>
      <c r="U89" s="16"/>
      <c r="V89" s="16"/>
      <c r="W89" s="16"/>
      <c r="X89" s="16"/>
      <c r="Y89" s="16"/>
      <c r="Z89" s="16"/>
    </row>
    <row r="90" spans="1:26" ht="38.25">
      <c r="A90" s="20" t="s">
        <v>16</v>
      </c>
      <c r="B90" s="21" t="s">
        <v>576</v>
      </c>
      <c r="C90" s="21"/>
      <c r="D90" s="22" t="s">
        <v>589</v>
      </c>
      <c r="E90" s="21" t="s">
        <v>590</v>
      </c>
      <c r="F90" s="21" t="s">
        <v>591</v>
      </c>
      <c r="G90" s="21" t="s">
        <v>622</v>
      </c>
      <c r="H90" s="21" t="s">
        <v>623</v>
      </c>
      <c r="I90" s="21" t="s">
        <v>594</v>
      </c>
      <c r="J90" s="61" t="s">
        <v>595</v>
      </c>
      <c r="K90" s="21" t="s">
        <v>596</v>
      </c>
      <c r="L90" s="21" t="s">
        <v>597</v>
      </c>
      <c r="M90" s="21" t="s">
        <v>598</v>
      </c>
      <c r="N90" s="22" t="s">
        <v>599</v>
      </c>
      <c r="O90" s="100"/>
      <c r="P90" s="7"/>
      <c r="Q90" s="11"/>
      <c r="R90" s="143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1</v>
      </c>
      <c r="B91" s="107">
        <v>41579</v>
      </c>
      <c r="C91" s="107"/>
      <c r="D91" s="108" t="s">
        <v>624</v>
      </c>
      <c r="E91" s="109" t="s">
        <v>625</v>
      </c>
      <c r="F91" s="110">
        <v>82</v>
      </c>
      <c r="G91" s="109" t="s">
        <v>626</v>
      </c>
      <c r="H91" s="109">
        <v>100</v>
      </c>
      <c r="I91" s="127">
        <v>100</v>
      </c>
      <c r="J91" s="128" t="s">
        <v>627</v>
      </c>
      <c r="K91" s="129">
        <f t="shared" ref="K91:K122" si="31">H91-F91</f>
        <v>18</v>
      </c>
      <c r="L91" s="130">
        <f t="shared" ref="L91:L122" si="32">K91/F91</f>
        <v>0.21951219512195122</v>
      </c>
      <c r="M91" s="131" t="s">
        <v>601</v>
      </c>
      <c r="N91" s="132">
        <v>42657</v>
      </c>
      <c r="O91" s="53"/>
      <c r="P91" s="11"/>
      <c r="Q91" s="16"/>
      <c r="R91" s="143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2</v>
      </c>
      <c r="B92" s="107">
        <v>41794</v>
      </c>
      <c r="C92" s="107"/>
      <c r="D92" s="108" t="s">
        <v>628</v>
      </c>
      <c r="E92" s="109" t="s">
        <v>602</v>
      </c>
      <c r="F92" s="110">
        <v>257</v>
      </c>
      <c r="G92" s="109" t="s">
        <v>626</v>
      </c>
      <c r="H92" s="109">
        <v>300</v>
      </c>
      <c r="I92" s="127">
        <v>300</v>
      </c>
      <c r="J92" s="128" t="s">
        <v>627</v>
      </c>
      <c r="K92" s="129">
        <f t="shared" si="31"/>
        <v>43</v>
      </c>
      <c r="L92" s="130">
        <f t="shared" si="32"/>
        <v>0.16731517509727625</v>
      </c>
      <c r="M92" s="131" t="s">
        <v>601</v>
      </c>
      <c r="N92" s="132">
        <v>41822</v>
      </c>
      <c r="O92" s="53"/>
      <c r="P92" s="11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3</v>
      </c>
      <c r="B93" s="107">
        <v>41828</v>
      </c>
      <c r="C93" s="107"/>
      <c r="D93" s="108" t="s">
        <v>629</v>
      </c>
      <c r="E93" s="109" t="s">
        <v>602</v>
      </c>
      <c r="F93" s="110">
        <v>393</v>
      </c>
      <c r="G93" s="109" t="s">
        <v>626</v>
      </c>
      <c r="H93" s="109">
        <v>468</v>
      </c>
      <c r="I93" s="127">
        <v>468</v>
      </c>
      <c r="J93" s="128" t="s">
        <v>627</v>
      </c>
      <c r="K93" s="129">
        <f t="shared" si="31"/>
        <v>75</v>
      </c>
      <c r="L93" s="130">
        <f t="shared" si="32"/>
        <v>0.19083969465648856</v>
      </c>
      <c r="M93" s="131" t="s">
        <v>601</v>
      </c>
      <c r="N93" s="132">
        <v>41863</v>
      </c>
      <c r="O93" s="53"/>
      <c r="P93" s="11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4</v>
      </c>
      <c r="B94" s="107">
        <v>41857</v>
      </c>
      <c r="C94" s="107"/>
      <c r="D94" s="108" t="s">
        <v>630</v>
      </c>
      <c r="E94" s="109" t="s">
        <v>602</v>
      </c>
      <c r="F94" s="110">
        <v>205</v>
      </c>
      <c r="G94" s="109" t="s">
        <v>626</v>
      </c>
      <c r="H94" s="109">
        <v>275</v>
      </c>
      <c r="I94" s="127">
        <v>250</v>
      </c>
      <c r="J94" s="128" t="s">
        <v>627</v>
      </c>
      <c r="K94" s="129">
        <f t="shared" si="31"/>
        <v>70</v>
      </c>
      <c r="L94" s="130">
        <f t="shared" si="32"/>
        <v>0.34146341463414637</v>
      </c>
      <c r="M94" s="131" t="s">
        <v>601</v>
      </c>
      <c r="N94" s="132">
        <v>41962</v>
      </c>
      <c r="O94" s="53"/>
      <c r="P94" s="11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4">
        <v>5</v>
      </c>
      <c r="B95" s="107">
        <v>41886</v>
      </c>
      <c r="C95" s="107"/>
      <c r="D95" s="108" t="s">
        <v>631</v>
      </c>
      <c r="E95" s="109" t="s">
        <v>602</v>
      </c>
      <c r="F95" s="110">
        <v>162</v>
      </c>
      <c r="G95" s="109" t="s">
        <v>626</v>
      </c>
      <c r="H95" s="109">
        <v>190</v>
      </c>
      <c r="I95" s="127">
        <v>190</v>
      </c>
      <c r="J95" s="128" t="s">
        <v>627</v>
      </c>
      <c r="K95" s="129">
        <f t="shared" si="31"/>
        <v>28</v>
      </c>
      <c r="L95" s="130">
        <f t="shared" si="32"/>
        <v>0.1728395061728395</v>
      </c>
      <c r="M95" s="131" t="s">
        <v>601</v>
      </c>
      <c r="N95" s="132">
        <v>42006</v>
      </c>
      <c r="O95" s="53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6</v>
      </c>
      <c r="B96" s="107">
        <v>41886</v>
      </c>
      <c r="C96" s="107"/>
      <c r="D96" s="108" t="s">
        <v>632</v>
      </c>
      <c r="E96" s="109" t="s">
        <v>602</v>
      </c>
      <c r="F96" s="110">
        <v>75</v>
      </c>
      <c r="G96" s="109" t="s">
        <v>626</v>
      </c>
      <c r="H96" s="109">
        <v>91.5</v>
      </c>
      <c r="I96" s="127" t="s">
        <v>633</v>
      </c>
      <c r="J96" s="128" t="s">
        <v>634</v>
      </c>
      <c r="K96" s="129">
        <f t="shared" si="31"/>
        <v>16.5</v>
      </c>
      <c r="L96" s="130">
        <f t="shared" si="32"/>
        <v>0.22</v>
      </c>
      <c r="M96" s="131" t="s">
        <v>601</v>
      </c>
      <c r="N96" s="132">
        <v>41954</v>
      </c>
      <c r="O96" s="53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7</v>
      </c>
      <c r="B97" s="107">
        <v>41913</v>
      </c>
      <c r="C97" s="107"/>
      <c r="D97" s="108" t="s">
        <v>635</v>
      </c>
      <c r="E97" s="109" t="s">
        <v>602</v>
      </c>
      <c r="F97" s="110">
        <v>850</v>
      </c>
      <c r="G97" s="109" t="s">
        <v>626</v>
      </c>
      <c r="H97" s="109">
        <v>982.5</v>
      </c>
      <c r="I97" s="127">
        <v>1050</v>
      </c>
      <c r="J97" s="128" t="s">
        <v>636</v>
      </c>
      <c r="K97" s="129">
        <f t="shared" si="31"/>
        <v>132.5</v>
      </c>
      <c r="L97" s="130">
        <f t="shared" si="32"/>
        <v>0.15588235294117647</v>
      </c>
      <c r="M97" s="131" t="s">
        <v>601</v>
      </c>
      <c r="N97" s="132">
        <v>42039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8</v>
      </c>
      <c r="B98" s="107">
        <v>41913</v>
      </c>
      <c r="C98" s="107"/>
      <c r="D98" s="108" t="s">
        <v>637</v>
      </c>
      <c r="E98" s="109" t="s">
        <v>602</v>
      </c>
      <c r="F98" s="110">
        <v>475</v>
      </c>
      <c r="G98" s="109" t="s">
        <v>626</v>
      </c>
      <c r="H98" s="109">
        <v>515</v>
      </c>
      <c r="I98" s="127">
        <v>600</v>
      </c>
      <c r="J98" s="128" t="s">
        <v>638</v>
      </c>
      <c r="K98" s="129">
        <f t="shared" si="31"/>
        <v>40</v>
      </c>
      <c r="L98" s="130">
        <f t="shared" si="32"/>
        <v>8.4210526315789472E-2</v>
      </c>
      <c r="M98" s="131" t="s">
        <v>601</v>
      </c>
      <c r="N98" s="132">
        <v>41939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9</v>
      </c>
      <c r="B99" s="107">
        <v>41913</v>
      </c>
      <c r="C99" s="107"/>
      <c r="D99" s="108" t="s">
        <v>639</v>
      </c>
      <c r="E99" s="109" t="s">
        <v>602</v>
      </c>
      <c r="F99" s="110">
        <v>86</v>
      </c>
      <c r="G99" s="109" t="s">
        <v>626</v>
      </c>
      <c r="H99" s="109">
        <v>99</v>
      </c>
      <c r="I99" s="127">
        <v>140</v>
      </c>
      <c r="J99" s="128" t="s">
        <v>640</v>
      </c>
      <c r="K99" s="129">
        <f t="shared" si="31"/>
        <v>13</v>
      </c>
      <c r="L99" s="130">
        <f t="shared" si="32"/>
        <v>0.15116279069767441</v>
      </c>
      <c r="M99" s="131" t="s">
        <v>601</v>
      </c>
      <c r="N99" s="132">
        <v>41939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10</v>
      </c>
      <c r="B100" s="107">
        <v>41926</v>
      </c>
      <c r="C100" s="107"/>
      <c r="D100" s="108" t="s">
        <v>641</v>
      </c>
      <c r="E100" s="109" t="s">
        <v>602</v>
      </c>
      <c r="F100" s="110">
        <v>496.6</v>
      </c>
      <c r="G100" s="109" t="s">
        <v>626</v>
      </c>
      <c r="H100" s="109">
        <v>621</v>
      </c>
      <c r="I100" s="127">
        <v>580</v>
      </c>
      <c r="J100" s="128" t="s">
        <v>627</v>
      </c>
      <c r="K100" s="129">
        <f t="shared" si="31"/>
        <v>124.39999999999998</v>
      </c>
      <c r="L100" s="130">
        <f t="shared" si="32"/>
        <v>0.25050342327829234</v>
      </c>
      <c r="M100" s="131" t="s">
        <v>601</v>
      </c>
      <c r="N100" s="132">
        <v>42605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11</v>
      </c>
      <c r="B101" s="107">
        <v>41926</v>
      </c>
      <c r="C101" s="107"/>
      <c r="D101" s="108" t="s">
        <v>642</v>
      </c>
      <c r="E101" s="109" t="s">
        <v>602</v>
      </c>
      <c r="F101" s="110">
        <v>2481.9</v>
      </c>
      <c r="G101" s="109" t="s">
        <v>626</v>
      </c>
      <c r="H101" s="109">
        <v>2840</v>
      </c>
      <c r="I101" s="127">
        <v>2870</v>
      </c>
      <c r="J101" s="128" t="s">
        <v>643</v>
      </c>
      <c r="K101" s="129">
        <f t="shared" si="31"/>
        <v>358.09999999999991</v>
      </c>
      <c r="L101" s="130">
        <f t="shared" si="32"/>
        <v>0.14428462065353154</v>
      </c>
      <c r="M101" s="131" t="s">
        <v>601</v>
      </c>
      <c r="N101" s="132">
        <v>42017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12</v>
      </c>
      <c r="B102" s="107">
        <v>41928</v>
      </c>
      <c r="C102" s="107"/>
      <c r="D102" s="108" t="s">
        <v>644</v>
      </c>
      <c r="E102" s="109" t="s">
        <v>602</v>
      </c>
      <c r="F102" s="110">
        <v>84.5</v>
      </c>
      <c r="G102" s="109" t="s">
        <v>626</v>
      </c>
      <c r="H102" s="109">
        <v>93</v>
      </c>
      <c r="I102" s="127">
        <v>110</v>
      </c>
      <c r="J102" s="128" t="s">
        <v>645</v>
      </c>
      <c r="K102" s="129">
        <f t="shared" si="31"/>
        <v>8.5</v>
      </c>
      <c r="L102" s="130">
        <f t="shared" si="32"/>
        <v>0.10059171597633136</v>
      </c>
      <c r="M102" s="131" t="s">
        <v>601</v>
      </c>
      <c r="N102" s="132">
        <v>41939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13</v>
      </c>
      <c r="B103" s="107">
        <v>41928</v>
      </c>
      <c r="C103" s="107"/>
      <c r="D103" s="108" t="s">
        <v>646</v>
      </c>
      <c r="E103" s="109" t="s">
        <v>602</v>
      </c>
      <c r="F103" s="110">
        <v>401</v>
      </c>
      <c r="G103" s="109" t="s">
        <v>626</v>
      </c>
      <c r="H103" s="109">
        <v>428</v>
      </c>
      <c r="I103" s="127">
        <v>450</v>
      </c>
      <c r="J103" s="128" t="s">
        <v>647</v>
      </c>
      <c r="K103" s="129">
        <f t="shared" si="31"/>
        <v>27</v>
      </c>
      <c r="L103" s="130">
        <f t="shared" si="32"/>
        <v>6.7331670822942641E-2</v>
      </c>
      <c r="M103" s="131" t="s">
        <v>601</v>
      </c>
      <c r="N103" s="132">
        <v>42020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14</v>
      </c>
      <c r="B104" s="107">
        <v>41928</v>
      </c>
      <c r="C104" s="107"/>
      <c r="D104" s="108" t="s">
        <v>648</v>
      </c>
      <c r="E104" s="109" t="s">
        <v>602</v>
      </c>
      <c r="F104" s="110">
        <v>101</v>
      </c>
      <c r="G104" s="109" t="s">
        <v>626</v>
      </c>
      <c r="H104" s="109">
        <v>112</v>
      </c>
      <c r="I104" s="127">
        <v>120</v>
      </c>
      <c r="J104" s="128" t="s">
        <v>649</v>
      </c>
      <c r="K104" s="129">
        <f t="shared" si="31"/>
        <v>11</v>
      </c>
      <c r="L104" s="130">
        <f t="shared" si="32"/>
        <v>0.10891089108910891</v>
      </c>
      <c r="M104" s="131" t="s">
        <v>601</v>
      </c>
      <c r="N104" s="132">
        <v>41939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15</v>
      </c>
      <c r="B105" s="107">
        <v>41954</v>
      </c>
      <c r="C105" s="107"/>
      <c r="D105" s="108" t="s">
        <v>650</v>
      </c>
      <c r="E105" s="109" t="s">
        <v>602</v>
      </c>
      <c r="F105" s="110">
        <v>59</v>
      </c>
      <c r="G105" s="109" t="s">
        <v>626</v>
      </c>
      <c r="H105" s="109">
        <v>76</v>
      </c>
      <c r="I105" s="127">
        <v>76</v>
      </c>
      <c r="J105" s="128" t="s">
        <v>627</v>
      </c>
      <c r="K105" s="129">
        <f t="shared" si="31"/>
        <v>17</v>
      </c>
      <c r="L105" s="130">
        <f t="shared" si="32"/>
        <v>0.28813559322033899</v>
      </c>
      <c r="M105" s="131" t="s">
        <v>601</v>
      </c>
      <c r="N105" s="132">
        <v>43032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16</v>
      </c>
      <c r="B106" s="107">
        <v>41954</v>
      </c>
      <c r="C106" s="107"/>
      <c r="D106" s="108" t="s">
        <v>639</v>
      </c>
      <c r="E106" s="109" t="s">
        <v>602</v>
      </c>
      <c r="F106" s="110">
        <v>99</v>
      </c>
      <c r="G106" s="109" t="s">
        <v>626</v>
      </c>
      <c r="H106" s="109">
        <v>120</v>
      </c>
      <c r="I106" s="127">
        <v>120</v>
      </c>
      <c r="J106" s="128" t="s">
        <v>651</v>
      </c>
      <c r="K106" s="129">
        <f t="shared" si="31"/>
        <v>21</v>
      </c>
      <c r="L106" s="130">
        <f t="shared" si="32"/>
        <v>0.21212121212121213</v>
      </c>
      <c r="M106" s="131" t="s">
        <v>601</v>
      </c>
      <c r="N106" s="132">
        <v>41960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17</v>
      </c>
      <c r="B107" s="107">
        <v>41956</v>
      </c>
      <c r="C107" s="107"/>
      <c r="D107" s="108" t="s">
        <v>652</v>
      </c>
      <c r="E107" s="109" t="s">
        <v>602</v>
      </c>
      <c r="F107" s="110">
        <v>22</v>
      </c>
      <c r="G107" s="109" t="s">
        <v>626</v>
      </c>
      <c r="H107" s="109">
        <v>33.549999999999997</v>
      </c>
      <c r="I107" s="127">
        <v>32</v>
      </c>
      <c r="J107" s="128" t="s">
        <v>653</v>
      </c>
      <c r="K107" s="129">
        <f t="shared" si="31"/>
        <v>11.549999999999997</v>
      </c>
      <c r="L107" s="130">
        <f t="shared" si="32"/>
        <v>0.52499999999999991</v>
      </c>
      <c r="M107" s="131" t="s">
        <v>601</v>
      </c>
      <c r="N107" s="132">
        <v>42188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18</v>
      </c>
      <c r="B108" s="107">
        <v>41976</v>
      </c>
      <c r="C108" s="107"/>
      <c r="D108" s="108" t="s">
        <v>654</v>
      </c>
      <c r="E108" s="109" t="s">
        <v>602</v>
      </c>
      <c r="F108" s="110">
        <v>440</v>
      </c>
      <c r="G108" s="109" t="s">
        <v>626</v>
      </c>
      <c r="H108" s="109">
        <v>520</v>
      </c>
      <c r="I108" s="127">
        <v>520</v>
      </c>
      <c r="J108" s="128" t="s">
        <v>655</v>
      </c>
      <c r="K108" s="129">
        <f t="shared" si="31"/>
        <v>80</v>
      </c>
      <c r="L108" s="130">
        <f t="shared" si="32"/>
        <v>0.18181818181818182</v>
      </c>
      <c r="M108" s="131" t="s">
        <v>601</v>
      </c>
      <c r="N108" s="132">
        <v>42208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19</v>
      </c>
      <c r="B109" s="107">
        <v>41976</v>
      </c>
      <c r="C109" s="107"/>
      <c r="D109" s="108" t="s">
        <v>656</v>
      </c>
      <c r="E109" s="109" t="s">
        <v>602</v>
      </c>
      <c r="F109" s="110">
        <v>360</v>
      </c>
      <c r="G109" s="109" t="s">
        <v>626</v>
      </c>
      <c r="H109" s="109">
        <v>427</v>
      </c>
      <c r="I109" s="127">
        <v>425</v>
      </c>
      <c r="J109" s="128" t="s">
        <v>657</v>
      </c>
      <c r="K109" s="129">
        <f t="shared" si="31"/>
        <v>67</v>
      </c>
      <c r="L109" s="130">
        <f t="shared" si="32"/>
        <v>0.18611111111111112</v>
      </c>
      <c r="M109" s="131" t="s">
        <v>601</v>
      </c>
      <c r="N109" s="132">
        <v>42058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20</v>
      </c>
      <c r="B110" s="107">
        <v>42012</v>
      </c>
      <c r="C110" s="107"/>
      <c r="D110" s="108" t="s">
        <v>658</v>
      </c>
      <c r="E110" s="109" t="s">
        <v>602</v>
      </c>
      <c r="F110" s="110">
        <v>360</v>
      </c>
      <c r="G110" s="109" t="s">
        <v>626</v>
      </c>
      <c r="H110" s="109">
        <v>455</v>
      </c>
      <c r="I110" s="127">
        <v>420</v>
      </c>
      <c r="J110" s="128" t="s">
        <v>659</v>
      </c>
      <c r="K110" s="129">
        <f t="shared" si="31"/>
        <v>95</v>
      </c>
      <c r="L110" s="130">
        <f t="shared" si="32"/>
        <v>0.2638888888888889</v>
      </c>
      <c r="M110" s="131" t="s">
        <v>601</v>
      </c>
      <c r="N110" s="132">
        <v>42024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21</v>
      </c>
      <c r="B111" s="107">
        <v>42012</v>
      </c>
      <c r="C111" s="107"/>
      <c r="D111" s="108" t="s">
        <v>660</v>
      </c>
      <c r="E111" s="109" t="s">
        <v>602</v>
      </c>
      <c r="F111" s="110">
        <v>130</v>
      </c>
      <c r="G111" s="109"/>
      <c r="H111" s="109">
        <v>175.5</v>
      </c>
      <c r="I111" s="127">
        <v>165</v>
      </c>
      <c r="J111" s="128" t="s">
        <v>661</v>
      </c>
      <c r="K111" s="129">
        <f t="shared" si="31"/>
        <v>45.5</v>
      </c>
      <c r="L111" s="130">
        <f t="shared" si="32"/>
        <v>0.35</v>
      </c>
      <c r="M111" s="131" t="s">
        <v>601</v>
      </c>
      <c r="N111" s="132">
        <v>43088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22</v>
      </c>
      <c r="B112" s="107">
        <v>42040</v>
      </c>
      <c r="C112" s="107"/>
      <c r="D112" s="108" t="s">
        <v>391</v>
      </c>
      <c r="E112" s="109" t="s">
        <v>625</v>
      </c>
      <c r="F112" s="110">
        <v>98</v>
      </c>
      <c r="G112" s="109"/>
      <c r="H112" s="109">
        <v>120</v>
      </c>
      <c r="I112" s="127">
        <v>120</v>
      </c>
      <c r="J112" s="128" t="s">
        <v>627</v>
      </c>
      <c r="K112" s="129">
        <f t="shared" si="31"/>
        <v>22</v>
      </c>
      <c r="L112" s="130">
        <f t="shared" si="32"/>
        <v>0.22448979591836735</v>
      </c>
      <c r="M112" s="131" t="s">
        <v>601</v>
      </c>
      <c r="N112" s="132">
        <v>42753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23</v>
      </c>
      <c r="B113" s="107">
        <v>42040</v>
      </c>
      <c r="C113" s="107"/>
      <c r="D113" s="108" t="s">
        <v>662</v>
      </c>
      <c r="E113" s="109" t="s">
        <v>625</v>
      </c>
      <c r="F113" s="110">
        <v>196</v>
      </c>
      <c r="G113" s="109"/>
      <c r="H113" s="109">
        <v>262</v>
      </c>
      <c r="I113" s="127">
        <v>255</v>
      </c>
      <c r="J113" s="128" t="s">
        <v>627</v>
      </c>
      <c r="K113" s="129">
        <f t="shared" si="31"/>
        <v>66</v>
      </c>
      <c r="L113" s="130">
        <f t="shared" si="32"/>
        <v>0.33673469387755101</v>
      </c>
      <c r="M113" s="131" t="s">
        <v>601</v>
      </c>
      <c r="N113" s="132">
        <v>42599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5">
        <v>24</v>
      </c>
      <c r="B114" s="111">
        <v>42067</v>
      </c>
      <c r="C114" s="111"/>
      <c r="D114" s="112" t="s">
        <v>390</v>
      </c>
      <c r="E114" s="113" t="s">
        <v>625</v>
      </c>
      <c r="F114" s="114">
        <v>235</v>
      </c>
      <c r="G114" s="114"/>
      <c r="H114" s="115">
        <v>77</v>
      </c>
      <c r="I114" s="133" t="s">
        <v>663</v>
      </c>
      <c r="J114" s="134" t="s">
        <v>664</v>
      </c>
      <c r="K114" s="135">
        <f t="shared" si="31"/>
        <v>-158</v>
      </c>
      <c r="L114" s="136">
        <f t="shared" si="32"/>
        <v>-0.67234042553191486</v>
      </c>
      <c r="M114" s="137" t="s">
        <v>665</v>
      </c>
      <c r="N114" s="138">
        <v>43522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25</v>
      </c>
      <c r="B115" s="107">
        <v>42067</v>
      </c>
      <c r="C115" s="107"/>
      <c r="D115" s="108" t="s">
        <v>482</v>
      </c>
      <c r="E115" s="109" t="s">
        <v>625</v>
      </c>
      <c r="F115" s="110">
        <v>185</v>
      </c>
      <c r="G115" s="109"/>
      <c r="H115" s="109">
        <v>224</v>
      </c>
      <c r="I115" s="127" t="s">
        <v>666</v>
      </c>
      <c r="J115" s="128" t="s">
        <v>627</v>
      </c>
      <c r="K115" s="129">
        <f t="shared" si="31"/>
        <v>39</v>
      </c>
      <c r="L115" s="130">
        <f t="shared" si="32"/>
        <v>0.21081081081081082</v>
      </c>
      <c r="M115" s="131" t="s">
        <v>601</v>
      </c>
      <c r="N115" s="132">
        <v>42647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366">
        <v>26</v>
      </c>
      <c r="B116" s="116">
        <v>42090</v>
      </c>
      <c r="C116" s="116"/>
      <c r="D116" s="117" t="s">
        <v>667</v>
      </c>
      <c r="E116" s="118" t="s">
        <v>625</v>
      </c>
      <c r="F116" s="119">
        <v>49.5</v>
      </c>
      <c r="G116" s="120"/>
      <c r="H116" s="120">
        <v>15.85</v>
      </c>
      <c r="I116" s="120">
        <v>67</v>
      </c>
      <c r="J116" s="139" t="s">
        <v>668</v>
      </c>
      <c r="K116" s="120">
        <f t="shared" si="31"/>
        <v>-33.65</v>
      </c>
      <c r="L116" s="140">
        <f t="shared" si="32"/>
        <v>-0.67979797979797973</v>
      </c>
      <c r="M116" s="137" t="s">
        <v>665</v>
      </c>
      <c r="N116" s="141">
        <v>43627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27</v>
      </c>
      <c r="B117" s="107">
        <v>42093</v>
      </c>
      <c r="C117" s="107"/>
      <c r="D117" s="108" t="s">
        <v>669</v>
      </c>
      <c r="E117" s="109" t="s">
        <v>625</v>
      </c>
      <c r="F117" s="110">
        <v>183.5</v>
      </c>
      <c r="G117" s="109"/>
      <c r="H117" s="109">
        <v>219</v>
      </c>
      <c r="I117" s="127">
        <v>218</v>
      </c>
      <c r="J117" s="128" t="s">
        <v>670</v>
      </c>
      <c r="K117" s="129">
        <f t="shared" si="31"/>
        <v>35.5</v>
      </c>
      <c r="L117" s="130">
        <f t="shared" si="32"/>
        <v>0.19346049046321526</v>
      </c>
      <c r="M117" s="131" t="s">
        <v>601</v>
      </c>
      <c r="N117" s="132">
        <v>42103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28</v>
      </c>
      <c r="B118" s="107">
        <v>42114</v>
      </c>
      <c r="C118" s="107"/>
      <c r="D118" s="108" t="s">
        <v>671</v>
      </c>
      <c r="E118" s="109" t="s">
        <v>625</v>
      </c>
      <c r="F118" s="110">
        <f>(227+237)/2</f>
        <v>232</v>
      </c>
      <c r="G118" s="109"/>
      <c r="H118" s="109">
        <v>298</v>
      </c>
      <c r="I118" s="127">
        <v>298</v>
      </c>
      <c r="J118" s="128" t="s">
        <v>627</v>
      </c>
      <c r="K118" s="129">
        <f t="shared" si="31"/>
        <v>66</v>
      </c>
      <c r="L118" s="130">
        <f t="shared" si="32"/>
        <v>0.28448275862068967</v>
      </c>
      <c r="M118" s="131" t="s">
        <v>601</v>
      </c>
      <c r="N118" s="132">
        <v>42823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29</v>
      </c>
      <c r="B119" s="107">
        <v>42128</v>
      </c>
      <c r="C119" s="107"/>
      <c r="D119" s="108" t="s">
        <v>672</v>
      </c>
      <c r="E119" s="109" t="s">
        <v>602</v>
      </c>
      <c r="F119" s="110">
        <v>385</v>
      </c>
      <c r="G119" s="109"/>
      <c r="H119" s="109">
        <f>212.5+331</f>
        <v>543.5</v>
      </c>
      <c r="I119" s="127">
        <v>510</v>
      </c>
      <c r="J119" s="128" t="s">
        <v>673</v>
      </c>
      <c r="K119" s="129">
        <f t="shared" si="31"/>
        <v>158.5</v>
      </c>
      <c r="L119" s="130">
        <f t="shared" si="32"/>
        <v>0.41168831168831171</v>
      </c>
      <c r="M119" s="131" t="s">
        <v>601</v>
      </c>
      <c r="N119" s="132">
        <v>42235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30</v>
      </c>
      <c r="B120" s="107">
        <v>42128</v>
      </c>
      <c r="C120" s="107"/>
      <c r="D120" s="108" t="s">
        <v>674</v>
      </c>
      <c r="E120" s="109" t="s">
        <v>602</v>
      </c>
      <c r="F120" s="110">
        <v>115.5</v>
      </c>
      <c r="G120" s="109"/>
      <c r="H120" s="109">
        <v>146</v>
      </c>
      <c r="I120" s="127">
        <v>142</v>
      </c>
      <c r="J120" s="128" t="s">
        <v>675</v>
      </c>
      <c r="K120" s="129">
        <f t="shared" si="31"/>
        <v>30.5</v>
      </c>
      <c r="L120" s="130">
        <f t="shared" si="32"/>
        <v>0.26406926406926406</v>
      </c>
      <c r="M120" s="131" t="s">
        <v>601</v>
      </c>
      <c r="N120" s="132">
        <v>42202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31</v>
      </c>
      <c r="B121" s="107">
        <v>42151</v>
      </c>
      <c r="C121" s="107"/>
      <c r="D121" s="108" t="s">
        <v>676</v>
      </c>
      <c r="E121" s="109" t="s">
        <v>602</v>
      </c>
      <c r="F121" s="110">
        <v>237.5</v>
      </c>
      <c r="G121" s="109"/>
      <c r="H121" s="109">
        <v>279.5</v>
      </c>
      <c r="I121" s="127">
        <v>278</v>
      </c>
      <c r="J121" s="128" t="s">
        <v>627</v>
      </c>
      <c r="K121" s="129">
        <f t="shared" si="31"/>
        <v>42</v>
      </c>
      <c r="L121" s="130">
        <f t="shared" si="32"/>
        <v>0.17684210526315788</v>
      </c>
      <c r="M121" s="131" t="s">
        <v>601</v>
      </c>
      <c r="N121" s="132">
        <v>42222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32</v>
      </c>
      <c r="B122" s="107">
        <v>42174</v>
      </c>
      <c r="C122" s="107"/>
      <c r="D122" s="108" t="s">
        <v>646</v>
      </c>
      <c r="E122" s="109" t="s">
        <v>625</v>
      </c>
      <c r="F122" s="110">
        <v>340</v>
      </c>
      <c r="G122" s="109"/>
      <c r="H122" s="109">
        <v>448</v>
      </c>
      <c r="I122" s="127">
        <v>448</v>
      </c>
      <c r="J122" s="128" t="s">
        <v>627</v>
      </c>
      <c r="K122" s="129">
        <f t="shared" si="31"/>
        <v>108</v>
      </c>
      <c r="L122" s="130">
        <f t="shared" si="32"/>
        <v>0.31764705882352939</v>
      </c>
      <c r="M122" s="131" t="s">
        <v>601</v>
      </c>
      <c r="N122" s="132">
        <v>43018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33</v>
      </c>
      <c r="B123" s="107">
        <v>42191</v>
      </c>
      <c r="C123" s="107"/>
      <c r="D123" s="108" t="s">
        <v>677</v>
      </c>
      <c r="E123" s="109" t="s">
        <v>625</v>
      </c>
      <c r="F123" s="110">
        <v>390</v>
      </c>
      <c r="G123" s="109"/>
      <c r="H123" s="109">
        <v>460</v>
      </c>
      <c r="I123" s="127">
        <v>460</v>
      </c>
      <c r="J123" s="128" t="s">
        <v>627</v>
      </c>
      <c r="K123" s="129">
        <f t="shared" ref="K123:K143" si="33">H123-F123</f>
        <v>70</v>
      </c>
      <c r="L123" s="130">
        <f t="shared" ref="L123:L143" si="34">K123/F123</f>
        <v>0.17948717948717949</v>
      </c>
      <c r="M123" s="131" t="s">
        <v>601</v>
      </c>
      <c r="N123" s="132">
        <v>42478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5">
        <v>34</v>
      </c>
      <c r="B124" s="111">
        <v>42195</v>
      </c>
      <c r="C124" s="111"/>
      <c r="D124" s="112" t="s">
        <v>678</v>
      </c>
      <c r="E124" s="113" t="s">
        <v>625</v>
      </c>
      <c r="F124" s="114">
        <v>122.5</v>
      </c>
      <c r="G124" s="114"/>
      <c r="H124" s="115">
        <v>61</v>
      </c>
      <c r="I124" s="133">
        <v>172</v>
      </c>
      <c r="J124" s="134" t="s">
        <v>679</v>
      </c>
      <c r="K124" s="135">
        <f t="shared" si="33"/>
        <v>-61.5</v>
      </c>
      <c r="L124" s="136">
        <f t="shared" si="34"/>
        <v>-0.50204081632653064</v>
      </c>
      <c r="M124" s="137" t="s">
        <v>665</v>
      </c>
      <c r="N124" s="138">
        <v>43333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35</v>
      </c>
      <c r="B125" s="107">
        <v>42219</v>
      </c>
      <c r="C125" s="107"/>
      <c r="D125" s="108" t="s">
        <v>680</v>
      </c>
      <c r="E125" s="109" t="s">
        <v>625</v>
      </c>
      <c r="F125" s="110">
        <v>297.5</v>
      </c>
      <c r="G125" s="109"/>
      <c r="H125" s="109">
        <v>350</v>
      </c>
      <c r="I125" s="127">
        <v>360</v>
      </c>
      <c r="J125" s="128" t="s">
        <v>681</v>
      </c>
      <c r="K125" s="129">
        <f t="shared" si="33"/>
        <v>52.5</v>
      </c>
      <c r="L125" s="130">
        <f t="shared" si="34"/>
        <v>0.17647058823529413</v>
      </c>
      <c r="M125" s="131" t="s">
        <v>601</v>
      </c>
      <c r="N125" s="132">
        <v>42232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36</v>
      </c>
      <c r="B126" s="107">
        <v>42219</v>
      </c>
      <c r="C126" s="107"/>
      <c r="D126" s="108" t="s">
        <v>682</v>
      </c>
      <c r="E126" s="109" t="s">
        <v>625</v>
      </c>
      <c r="F126" s="110">
        <v>115.5</v>
      </c>
      <c r="G126" s="109"/>
      <c r="H126" s="109">
        <v>149</v>
      </c>
      <c r="I126" s="127">
        <v>140</v>
      </c>
      <c r="J126" s="142" t="s">
        <v>683</v>
      </c>
      <c r="K126" s="129">
        <f t="shared" si="33"/>
        <v>33.5</v>
      </c>
      <c r="L126" s="130">
        <f t="shared" si="34"/>
        <v>0.29004329004329005</v>
      </c>
      <c r="M126" s="131" t="s">
        <v>601</v>
      </c>
      <c r="N126" s="132">
        <v>42740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37</v>
      </c>
      <c r="B127" s="107">
        <v>42251</v>
      </c>
      <c r="C127" s="107"/>
      <c r="D127" s="108" t="s">
        <v>676</v>
      </c>
      <c r="E127" s="109" t="s">
        <v>625</v>
      </c>
      <c r="F127" s="110">
        <v>226</v>
      </c>
      <c r="G127" s="109"/>
      <c r="H127" s="109">
        <v>292</v>
      </c>
      <c r="I127" s="127">
        <v>292</v>
      </c>
      <c r="J127" s="128" t="s">
        <v>684</v>
      </c>
      <c r="K127" s="129">
        <f t="shared" si="33"/>
        <v>66</v>
      </c>
      <c r="L127" s="130">
        <f t="shared" si="34"/>
        <v>0.29203539823008851</v>
      </c>
      <c r="M127" s="131" t="s">
        <v>601</v>
      </c>
      <c r="N127" s="132">
        <v>42286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38</v>
      </c>
      <c r="B128" s="107">
        <v>42254</v>
      </c>
      <c r="C128" s="107"/>
      <c r="D128" s="108" t="s">
        <v>671</v>
      </c>
      <c r="E128" s="109" t="s">
        <v>625</v>
      </c>
      <c r="F128" s="110">
        <v>232.5</v>
      </c>
      <c r="G128" s="109"/>
      <c r="H128" s="109">
        <v>312.5</v>
      </c>
      <c r="I128" s="127">
        <v>310</v>
      </c>
      <c r="J128" s="128" t="s">
        <v>627</v>
      </c>
      <c r="K128" s="129">
        <f t="shared" si="33"/>
        <v>80</v>
      </c>
      <c r="L128" s="130">
        <f t="shared" si="34"/>
        <v>0.34408602150537637</v>
      </c>
      <c r="M128" s="131" t="s">
        <v>601</v>
      </c>
      <c r="N128" s="132">
        <v>42823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39</v>
      </c>
      <c r="B129" s="107">
        <v>42268</v>
      </c>
      <c r="C129" s="107"/>
      <c r="D129" s="108" t="s">
        <v>685</v>
      </c>
      <c r="E129" s="109" t="s">
        <v>625</v>
      </c>
      <c r="F129" s="110">
        <v>196.5</v>
      </c>
      <c r="G129" s="109"/>
      <c r="H129" s="109">
        <v>238</v>
      </c>
      <c r="I129" s="127">
        <v>238</v>
      </c>
      <c r="J129" s="128" t="s">
        <v>684</v>
      </c>
      <c r="K129" s="129">
        <f t="shared" si="33"/>
        <v>41.5</v>
      </c>
      <c r="L129" s="130">
        <f t="shared" si="34"/>
        <v>0.21119592875318066</v>
      </c>
      <c r="M129" s="131" t="s">
        <v>601</v>
      </c>
      <c r="N129" s="132">
        <v>42291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40</v>
      </c>
      <c r="B130" s="107">
        <v>42271</v>
      </c>
      <c r="C130" s="107"/>
      <c r="D130" s="108" t="s">
        <v>624</v>
      </c>
      <c r="E130" s="109" t="s">
        <v>625</v>
      </c>
      <c r="F130" s="110">
        <v>65</v>
      </c>
      <c r="G130" s="109"/>
      <c r="H130" s="109">
        <v>82</v>
      </c>
      <c r="I130" s="127">
        <v>82</v>
      </c>
      <c r="J130" s="128" t="s">
        <v>684</v>
      </c>
      <c r="K130" s="129">
        <f t="shared" si="33"/>
        <v>17</v>
      </c>
      <c r="L130" s="130">
        <f t="shared" si="34"/>
        <v>0.26153846153846155</v>
      </c>
      <c r="M130" s="131" t="s">
        <v>601</v>
      </c>
      <c r="N130" s="132">
        <v>42578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41</v>
      </c>
      <c r="B131" s="107">
        <v>42291</v>
      </c>
      <c r="C131" s="107"/>
      <c r="D131" s="108" t="s">
        <v>686</v>
      </c>
      <c r="E131" s="109" t="s">
        <v>625</v>
      </c>
      <c r="F131" s="110">
        <v>144</v>
      </c>
      <c r="G131" s="109"/>
      <c r="H131" s="109">
        <v>182.5</v>
      </c>
      <c r="I131" s="127">
        <v>181</v>
      </c>
      <c r="J131" s="128" t="s">
        <v>684</v>
      </c>
      <c r="K131" s="129">
        <f t="shared" si="33"/>
        <v>38.5</v>
      </c>
      <c r="L131" s="130">
        <f t="shared" si="34"/>
        <v>0.2673611111111111</v>
      </c>
      <c r="M131" s="131" t="s">
        <v>601</v>
      </c>
      <c r="N131" s="132">
        <v>42817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42</v>
      </c>
      <c r="B132" s="107">
        <v>42291</v>
      </c>
      <c r="C132" s="107"/>
      <c r="D132" s="108" t="s">
        <v>687</v>
      </c>
      <c r="E132" s="109" t="s">
        <v>625</v>
      </c>
      <c r="F132" s="110">
        <v>264</v>
      </c>
      <c r="G132" s="109"/>
      <c r="H132" s="109">
        <v>311</v>
      </c>
      <c r="I132" s="127">
        <v>311</v>
      </c>
      <c r="J132" s="128" t="s">
        <v>684</v>
      </c>
      <c r="K132" s="129">
        <f t="shared" si="33"/>
        <v>47</v>
      </c>
      <c r="L132" s="130">
        <f t="shared" si="34"/>
        <v>0.17803030303030304</v>
      </c>
      <c r="M132" s="131" t="s">
        <v>601</v>
      </c>
      <c r="N132" s="132">
        <v>42604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43</v>
      </c>
      <c r="B133" s="107">
        <v>42318</v>
      </c>
      <c r="C133" s="107"/>
      <c r="D133" s="108" t="s">
        <v>688</v>
      </c>
      <c r="E133" s="109" t="s">
        <v>602</v>
      </c>
      <c r="F133" s="110">
        <v>549.5</v>
      </c>
      <c r="G133" s="109"/>
      <c r="H133" s="109">
        <v>630</v>
      </c>
      <c r="I133" s="127">
        <v>630</v>
      </c>
      <c r="J133" s="128" t="s">
        <v>684</v>
      </c>
      <c r="K133" s="129">
        <f t="shared" si="33"/>
        <v>80.5</v>
      </c>
      <c r="L133" s="130">
        <f t="shared" si="34"/>
        <v>0.1464968152866242</v>
      </c>
      <c r="M133" s="131" t="s">
        <v>601</v>
      </c>
      <c r="N133" s="132">
        <v>42419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44</v>
      </c>
      <c r="B134" s="107">
        <v>42342</v>
      </c>
      <c r="C134" s="107"/>
      <c r="D134" s="108" t="s">
        <v>689</v>
      </c>
      <c r="E134" s="109" t="s">
        <v>625</v>
      </c>
      <c r="F134" s="110">
        <v>1027.5</v>
      </c>
      <c r="G134" s="109"/>
      <c r="H134" s="109">
        <v>1315</v>
      </c>
      <c r="I134" s="127">
        <v>1250</v>
      </c>
      <c r="J134" s="128" t="s">
        <v>684</v>
      </c>
      <c r="K134" s="129">
        <f t="shared" si="33"/>
        <v>287.5</v>
      </c>
      <c r="L134" s="130">
        <f t="shared" si="34"/>
        <v>0.27980535279805352</v>
      </c>
      <c r="M134" s="131" t="s">
        <v>601</v>
      </c>
      <c r="N134" s="132">
        <v>43244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45</v>
      </c>
      <c r="B135" s="107">
        <v>42367</v>
      </c>
      <c r="C135" s="107"/>
      <c r="D135" s="108" t="s">
        <v>690</v>
      </c>
      <c r="E135" s="109" t="s">
        <v>625</v>
      </c>
      <c r="F135" s="110">
        <v>465</v>
      </c>
      <c r="G135" s="109"/>
      <c r="H135" s="109">
        <v>540</v>
      </c>
      <c r="I135" s="127">
        <v>540</v>
      </c>
      <c r="J135" s="128" t="s">
        <v>684</v>
      </c>
      <c r="K135" s="129">
        <f t="shared" si="33"/>
        <v>75</v>
      </c>
      <c r="L135" s="130">
        <f t="shared" si="34"/>
        <v>0.16129032258064516</v>
      </c>
      <c r="M135" s="131" t="s">
        <v>601</v>
      </c>
      <c r="N135" s="132">
        <v>42530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46</v>
      </c>
      <c r="B136" s="107">
        <v>42380</v>
      </c>
      <c r="C136" s="107"/>
      <c r="D136" s="108" t="s">
        <v>391</v>
      </c>
      <c r="E136" s="109" t="s">
        <v>602</v>
      </c>
      <c r="F136" s="110">
        <v>81</v>
      </c>
      <c r="G136" s="109"/>
      <c r="H136" s="109">
        <v>110</v>
      </c>
      <c r="I136" s="127">
        <v>110</v>
      </c>
      <c r="J136" s="128" t="s">
        <v>684</v>
      </c>
      <c r="K136" s="129">
        <f t="shared" si="33"/>
        <v>29</v>
      </c>
      <c r="L136" s="130">
        <f t="shared" si="34"/>
        <v>0.35802469135802467</v>
      </c>
      <c r="M136" s="131" t="s">
        <v>601</v>
      </c>
      <c r="N136" s="132">
        <v>42745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47</v>
      </c>
      <c r="B137" s="107">
        <v>42382</v>
      </c>
      <c r="C137" s="107"/>
      <c r="D137" s="108" t="s">
        <v>691</v>
      </c>
      <c r="E137" s="109" t="s">
        <v>602</v>
      </c>
      <c r="F137" s="110">
        <v>417.5</v>
      </c>
      <c r="G137" s="109"/>
      <c r="H137" s="109">
        <v>547</v>
      </c>
      <c r="I137" s="127">
        <v>535</v>
      </c>
      <c r="J137" s="128" t="s">
        <v>684</v>
      </c>
      <c r="K137" s="129">
        <f t="shared" si="33"/>
        <v>129.5</v>
      </c>
      <c r="L137" s="130">
        <f t="shared" si="34"/>
        <v>0.31017964071856285</v>
      </c>
      <c r="M137" s="131" t="s">
        <v>601</v>
      </c>
      <c r="N137" s="132">
        <v>42578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48</v>
      </c>
      <c r="B138" s="107">
        <v>42408</v>
      </c>
      <c r="C138" s="107"/>
      <c r="D138" s="108" t="s">
        <v>692</v>
      </c>
      <c r="E138" s="109" t="s">
        <v>625</v>
      </c>
      <c r="F138" s="110">
        <v>650</v>
      </c>
      <c r="G138" s="109"/>
      <c r="H138" s="109">
        <v>800</v>
      </c>
      <c r="I138" s="127">
        <v>800</v>
      </c>
      <c r="J138" s="128" t="s">
        <v>684</v>
      </c>
      <c r="K138" s="129">
        <f t="shared" si="33"/>
        <v>150</v>
      </c>
      <c r="L138" s="130">
        <f t="shared" si="34"/>
        <v>0.23076923076923078</v>
      </c>
      <c r="M138" s="131" t="s">
        <v>601</v>
      </c>
      <c r="N138" s="132">
        <v>43154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49</v>
      </c>
      <c r="B139" s="107">
        <v>42433</v>
      </c>
      <c r="C139" s="107"/>
      <c r="D139" s="108" t="s">
        <v>198</v>
      </c>
      <c r="E139" s="109" t="s">
        <v>625</v>
      </c>
      <c r="F139" s="110">
        <v>437.5</v>
      </c>
      <c r="G139" s="109"/>
      <c r="H139" s="109">
        <v>504.5</v>
      </c>
      <c r="I139" s="127">
        <v>522</v>
      </c>
      <c r="J139" s="128" t="s">
        <v>693</v>
      </c>
      <c r="K139" s="129">
        <f t="shared" si="33"/>
        <v>67</v>
      </c>
      <c r="L139" s="130">
        <f t="shared" si="34"/>
        <v>0.15314285714285714</v>
      </c>
      <c r="M139" s="131" t="s">
        <v>601</v>
      </c>
      <c r="N139" s="132">
        <v>42480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50</v>
      </c>
      <c r="B140" s="107">
        <v>42438</v>
      </c>
      <c r="C140" s="107"/>
      <c r="D140" s="108" t="s">
        <v>694</v>
      </c>
      <c r="E140" s="109" t="s">
        <v>625</v>
      </c>
      <c r="F140" s="110">
        <v>189.5</v>
      </c>
      <c r="G140" s="109"/>
      <c r="H140" s="109">
        <v>218</v>
      </c>
      <c r="I140" s="127">
        <v>218</v>
      </c>
      <c r="J140" s="128" t="s">
        <v>684</v>
      </c>
      <c r="K140" s="129">
        <f t="shared" si="33"/>
        <v>28.5</v>
      </c>
      <c r="L140" s="130">
        <f t="shared" si="34"/>
        <v>0.15039577836411611</v>
      </c>
      <c r="M140" s="131" t="s">
        <v>601</v>
      </c>
      <c r="N140" s="132">
        <v>43034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366">
        <v>51</v>
      </c>
      <c r="B141" s="116">
        <v>42471</v>
      </c>
      <c r="C141" s="116"/>
      <c r="D141" s="117" t="s">
        <v>695</v>
      </c>
      <c r="E141" s="118" t="s">
        <v>625</v>
      </c>
      <c r="F141" s="119">
        <v>36.5</v>
      </c>
      <c r="G141" s="120"/>
      <c r="H141" s="120">
        <v>15.85</v>
      </c>
      <c r="I141" s="120">
        <v>60</v>
      </c>
      <c r="J141" s="139" t="s">
        <v>696</v>
      </c>
      <c r="K141" s="135">
        <f t="shared" si="33"/>
        <v>-20.65</v>
      </c>
      <c r="L141" s="169">
        <f t="shared" si="34"/>
        <v>-0.5657534246575342</v>
      </c>
      <c r="M141" s="137" t="s">
        <v>665</v>
      </c>
      <c r="N141" s="170">
        <v>43627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52</v>
      </c>
      <c r="B142" s="107">
        <v>42472</v>
      </c>
      <c r="C142" s="107"/>
      <c r="D142" s="108" t="s">
        <v>697</v>
      </c>
      <c r="E142" s="109" t="s">
        <v>625</v>
      </c>
      <c r="F142" s="110">
        <v>93</v>
      </c>
      <c r="G142" s="109"/>
      <c r="H142" s="109">
        <v>149</v>
      </c>
      <c r="I142" s="127">
        <v>140</v>
      </c>
      <c r="J142" s="142" t="s">
        <v>698</v>
      </c>
      <c r="K142" s="129">
        <f t="shared" si="33"/>
        <v>56</v>
      </c>
      <c r="L142" s="130">
        <f t="shared" si="34"/>
        <v>0.60215053763440862</v>
      </c>
      <c r="M142" s="131" t="s">
        <v>601</v>
      </c>
      <c r="N142" s="132">
        <v>42740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53</v>
      </c>
      <c r="B143" s="107">
        <v>42472</v>
      </c>
      <c r="C143" s="107"/>
      <c r="D143" s="108" t="s">
        <v>699</v>
      </c>
      <c r="E143" s="109" t="s">
        <v>625</v>
      </c>
      <c r="F143" s="110">
        <v>130</v>
      </c>
      <c r="G143" s="109"/>
      <c r="H143" s="109">
        <v>150</v>
      </c>
      <c r="I143" s="127" t="s">
        <v>700</v>
      </c>
      <c r="J143" s="128" t="s">
        <v>684</v>
      </c>
      <c r="K143" s="129">
        <f t="shared" si="33"/>
        <v>20</v>
      </c>
      <c r="L143" s="130">
        <f t="shared" si="34"/>
        <v>0.15384615384615385</v>
      </c>
      <c r="M143" s="131" t="s">
        <v>601</v>
      </c>
      <c r="N143" s="132">
        <v>42564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54</v>
      </c>
      <c r="B144" s="107">
        <v>42473</v>
      </c>
      <c r="C144" s="107"/>
      <c r="D144" s="108" t="s">
        <v>355</v>
      </c>
      <c r="E144" s="109" t="s">
        <v>625</v>
      </c>
      <c r="F144" s="110">
        <v>196</v>
      </c>
      <c r="G144" s="109"/>
      <c r="H144" s="109">
        <v>299</v>
      </c>
      <c r="I144" s="127">
        <v>299</v>
      </c>
      <c r="J144" s="128" t="s">
        <v>684</v>
      </c>
      <c r="K144" s="129">
        <v>103</v>
      </c>
      <c r="L144" s="130">
        <v>0.52551020408163296</v>
      </c>
      <c r="M144" s="131" t="s">
        <v>601</v>
      </c>
      <c r="N144" s="132">
        <v>42620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55</v>
      </c>
      <c r="B145" s="107">
        <v>42473</v>
      </c>
      <c r="C145" s="107"/>
      <c r="D145" s="108" t="s">
        <v>758</v>
      </c>
      <c r="E145" s="109" t="s">
        <v>625</v>
      </c>
      <c r="F145" s="110">
        <v>88</v>
      </c>
      <c r="G145" s="109"/>
      <c r="H145" s="109">
        <v>103</v>
      </c>
      <c r="I145" s="127">
        <v>103</v>
      </c>
      <c r="J145" s="128" t="s">
        <v>684</v>
      </c>
      <c r="K145" s="129">
        <v>15</v>
      </c>
      <c r="L145" s="130">
        <v>0.170454545454545</v>
      </c>
      <c r="M145" s="131" t="s">
        <v>601</v>
      </c>
      <c r="N145" s="132">
        <v>42530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56</v>
      </c>
      <c r="B146" s="107">
        <v>42492</v>
      </c>
      <c r="C146" s="107"/>
      <c r="D146" s="108" t="s">
        <v>701</v>
      </c>
      <c r="E146" s="109" t="s">
        <v>625</v>
      </c>
      <c r="F146" s="110">
        <v>127.5</v>
      </c>
      <c r="G146" s="109"/>
      <c r="H146" s="109">
        <v>148</v>
      </c>
      <c r="I146" s="127" t="s">
        <v>702</v>
      </c>
      <c r="J146" s="128" t="s">
        <v>684</v>
      </c>
      <c r="K146" s="129">
        <f>H146-F146</f>
        <v>20.5</v>
      </c>
      <c r="L146" s="130">
        <f>K146/F146</f>
        <v>0.16078431372549021</v>
      </c>
      <c r="M146" s="131" t="s">
        <v>601</v>
      </c>
      <c r="N146" s="132">
        <v>42564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57</v>
      </c>
      <c r="B147" s="107">
        <v>42493</v>
      </c>
      <c r="C147" s="107"/>
      <c r="D147" s="108" t="s">
        <v>703</v>
      </c>
      <c r="E147" s="109" t="s">
        <v>625</v>
      </c>
      <c r="F147" s="110">
        <v>675</v>
      </c>
      <c r="G147" s="109"/>
      <c r="H147" s="109">
        <v>815</v>
      </c>
      <c r="I147" s="127" t="s">
        <v>704</v>
      </c>
      <c r="J147" s="128" t="s">
        <v>684</v>
      </c>
      <c r="K147" s="129">
        <f>H147-F147</f>
        <v>140</v>
      </c>
      <c r="L147" s="130">
        <f>K147/F147</f>
        <v>0.2074074074074074</v>
      </c>
      <c r="M147" s="131" t="s">
        <v>601</v>
      </c>
      <c r="N147" s="132">
        <v>43154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5">
        <v>58</v>
      </c>
      <c r="B148" s="111">
        <v>42522</v>
      </c>
      <c r="C148" s="111"/>
      <c r="D148" s="112" t="s">
        <v>759</v>
      </c>
      <c r="E148" s="113" t="s">
        <v>625</v>
      </c>
      <c r="F148" s="114">
        <v>500</v>
      </c>
      <c r="G148" s="114"/>
      <c r="H148" s="115">
        <v>232.5</v>
      </c>
      <c r="I148" s="133" t="s">
        <v>760</v>
      </c>
      <c r="J148" s="134" t="s">
        <v>761</v>
      </c>
      <c r="K148" s="135">
        <f>H148-F148</f>
        <v>-267.5</v>
      </c>
      <c r="L148" s="136">
        <f>K148/F148</f>
        <v>-0.53500000000000003</v>
      </c>
      <c r="M148" s="137" t="s">
        <v>665</v>
      </c>
      <c r="N148" s="138">
        <v>43735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59</v>
      </c>
      <c r="B149" s="107">
        <v>42527</v>
      </c>
      <c r="C149" s="107"/>
      <c r="D149" s="108" t="s">
        <v>705</v>
      </c>
      <c r="E149" s="109" t="s">
        <v>625</v>
      </c>
      <c r="F149" s="110">
        <v>110</v>
      </c>
      <c r="G149" s="109"/>
      <c r="H149" s="109">
        <v>126.5</v>
      </c>
      <c r="I149" s="127">
        <v>125</v>
      </c>
      <c r="J149" s="128" t="s">
        <v>634</v>
      </c>
      <c r="K149" s="129">
        <f>H149-F149</f>
        <v>16.5</v>
      </c>
      <c r="L149" s="130">
        <f>K149/F149</f>
        <v>0.15</v>
      </c>
      <c r="M149" s="131" t="s">
        <v>601</v>
      </c>
      <c r="N149" s="132">
        <v>42552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60</v>
      </c>
      <c r="B150" s="107">
        <v>42538</v>
      </c>
      <c r="C150" s="107"/>
      <c r="D150" s="108" t="s">
        <v>706</v>
      </c>
      <c r="E150" s="109" t="s">
        <v>625</v>
      </c>
      <c r="F150" s="110">
        <v>44</v>
      </c>
      <c r="G150" s="109"/>
      <c r="H150" s="109">
        <v>69.5</v>
      </c>
      <c r="I150" s="127">
        <v>69.5</v>
      </c>
      <c r="J150" s="128" t="s">
        <v>707</v>
      </c>
      <c r="K150" s="129">
        <f>H150-F150</f>
        <v>25.5</v>
      </c>
      <c r="L150" s="130">
        <f>K150/F150</f>
        <v>0.57954545454545459</v>
      </c>
      <c r="M150" s="131" t="s">
        <v>601</v>
      </c>
      <c r="N150" s="132">
        <v>42977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61</v>
      </c>
      <c r="B151" s="107">
        <v>42549</v>
      </c>
      <c r="C151" s="107"/>
      <c r="D151" s="149" t="s">
        <v>762</v>
      </c>
      <c r="E151" s="109" t="s">
        <v>625</v>
      </c>
      <c r="F151" s="110">
        <v>262.5</v>
      </c>
      <c r="G151" s="109"/>
      <c r="H151" s="109">
        <v>340</v>
      </c>
      <c r="I151" s="127">
        <v>333</v>
      </c>
      <c r="J151" s="128" t="s">
        <v>763</v>
      </c>
      <c r="K151" s="129">
        <v>77.5</v>
      </c>
      <c r="L151" s="130">
        <v>0.29523809523809502</v>
      </c>
      <c r="M151" s="131" t="s">
        <v>601</v>
      </c>
      <c r="N151" s="132">
        <v>43017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62</v>
      </c>
      <c r="B152" s="107">
        <v>42549</v>
      </c>
      <c r="C152" s="107"/>
      <c r="D152" s="149" t="s">
        <v>764</v>
      </c>
      <c r="E152" s="109" t="s">
        <v>625</v>
      </c>
      <c r="F152" s="110">
        <v>840</v>
      </c>
      <c r="G152" s="109"/>
      <c r="H152" s="109">
        <v>1230</v>
      </c>
      <c r="I152" s="127">
        <v>1230</v>
      </c>
      <c r="J152" s="128" t="s">
        <v>684</v>
      </c>
      <c r="K152" s="129">
        <v>390</v>
      </c>
      <c r="L152" s="130">
        <v>0.46428571428571402</v>
      </c>
      <c r="M152" s="131" t="s">
        <v>601</v>
      </c>
      <c r="N152" s="132">
        <v>42649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367">
        <v>63</v>
      </c>
      <c r="B153" s="144">
        <v>42556</v>
      </c>
      <c r="C153" s="144"/>
      <c r="D153" s="145" t="s">
        <v>708</v>
      </c>
      <c r="E153" s="146" t="s">
        <v>625</v>
      </c>
      <c r="F153" s="147">
        <v>395</v>
      </c>
      <c r="G153" s="148"/>
      <c r="H153" s="148">
        <f>(468.5+342.5)/2</f>
        <v>405.5</v>
      </c>
      <c r="I153" s="148">
        <v>510</v>
      </c>
      <c r="J153" s="171" t="s">
        <v>709</v>
      </c>
      <c r="K153" s="172">
        <f t="shared" ref="K153:K159" si="35">H153-F153</f>
        <v>10.5</v>
      </c>
      <c r="L153" s="173">
        <f t="shared" ref="L153:L159" si="36">K153/F153</f>
        <v>2.6582278481012658E-2</v>
      </c>
      <c r="M153" s="174" t="s">
        <v>710</v>
      </c>
      <c r="N153" s="175">
        <v>43606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5">
        <v>64</v>
      </c>
      <c r="B154" s="111">
        <v>42584</v>
      </c>
      <c r="C154" s="111"/>
      <c r="D154" s="112" t="s">
        <v>711</v>
      </c>
      <c r="E154" s="113" t="s">
        <v>602</v>
      </c>
      <c r="F154" s="114">
        <f>169.5-12.8</f>
        <v>156.69999999999999</v>
      </c>
      <c r="G154" s="114"/>
      <c r="H154" s="115">
        <v>77</v>
      </c>
      <c r="I154" s="133" t="s">
        <v>712</v>
      </c>
      <c r="J154" s="397" t="s">
        <v>3403</v>
      </c>
      <c r="K154" s="135">
        <f t="shared" si="35"/>
        <v>-79.699999999999989</v>
      </c>
      <c r="L154" s="136">
        <f t="shared" si="36"/>
        <v>-0.50861518825781749</v>
      </c>
      <c r="M154" s="137" t="s">
        <v>665</v>
      </c>
      <c r="N154" s="138">
        <v>43522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5">
        <v>65</v>
      </c>
      <c r="B155" s="111">
        <v>42586</v>
      </c>
      <c r="C155" s="111"/>
      <c r="D155" s="112" t="s">
        <v>713</v>
      </c>
      <c r="E155" s="113" t="s">
        <v>625</v>
      </c>
      <c r="F155" s="114">
        <v>400</v>
      </c>
      <c r="G155" s="114"/>
      <c r="H155" s="115">
        <v>305</v>
      </c>
      <c r="I155" s="133">
        <v>475</v>
      </c>
      <c r="J155" s="134" t="s">
        <v>714</v>
      </c>
      <c r="K155" s="135">
        <f t="shared" si="35"/>
        <v>-95</v>
      </c>
      <c r="L155" s="136">
        <f t="shared" si="36"/>
        <v>-0.23749999999999999</v>
      </c>
      <c r="M155" s="137" t="s">
        <v>665</v>
      </c>
      <c r="N155" s="138">
        <v>43606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66</v>
      </c>
      <c r="B156" s="107">
        <v>42593</v>
      </c>
      <c r="C156" s="107"/>
      <c r="D156" s="108" t="s">
        <v>715</v>
      </c>
      <c r="E156" s="109" t="s">
        <v>625</v>
      </c>
      <c r="F156" s="110">
        <v>86.5</v>
      </c>
      <c r="G156" s="109"/>
      <c r="H156" s="109">
        <v>130</v>
      </c>
      <c r="I156" s="127">
        <v>130</v>
      </c>
      <c r="J156" s="142" t="s">
        <v>716</v>
      </c>
      <c r="K156" s="129">
        <f t="shared" si="35"/>
        <v>43.5</v>
      </c>
      <c r="L156" s="130">
        <f t="shared" si="36"/>
        <v>0.50289017341040465</v>
      </c>
      <c r="M156" s="131" t="s">
        <v>601</v>
      </c>
      <c r="N156" s="132">
        <v>43091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5">
        <v>67</v>
      </c>
      <c r="B157" s="111">
        <v>42600</v>
      </c>
      <c r="C157" s="111"/>
      <c r="D157" s="112" t="s">
        <v>382</v>
      </c>
      <c r="E157" s="113" t="s">
        <v>625</v>
      </c>
      <c r="F157" s="114">
        <v>133.5</v>
      </c>
      <c r="G157" s="114"/>
      <c r="H157" s="115">
        <v>126.5</v>
      </c>
      <c r="I157" s="133">
        <v>178</v>
      </c>
      <c r="J157" s="134" t="s">
        <v>717</v>
      </c>
      <c r="K157" s="135">
        <f t="shared" si="35"/>
        <v>-7</v>
      </c>
      <c r="L157" s="136">
        <f t="shared" si="36"/>
        <v>-5.2434456928838954E-2</v>
      </c>
      <c r="M157" s="137" t="s">
        <v>665</v>
      </c>
      <c r="N157" s="138">
        <v>42615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68</v>
      </c>
      <c r="B158" s="107">
        <v>42613</v>
      </c>
      <c r="C158" s="107"/>
      <c r="D158" s="108" t="s">
        <v>718</v>
      </c>
      <c r="E158" s="109" t="s">
        <v>625</v>
      </c>
      <c r="F158" s="110">
        <v>560</v>
      </c>
      <c r="G158" s="109"/>
      <c r="H158" s="109">
        <v>725</v>
      </c>
      <c r="I158" s="127">
        <v>725</v>
      </c>
      <c r="J158" s="128" t="s">
        <v>627</v>
      </c>
      <c r="K158" s="129">
        <f t="shared" si="35"/>
        <v>165</v>
      </c>
      <c r="L158" s="130">
        <f t="shared" si="36"/>
        <v>0.29464285714285715</v>
      </c>
      <c r="M158" s="131" t="s">
        <v>601</v>
      </c>
      <c r="N158" s="132">
        <v>42456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69</v>
      </c>
      <c r="B159" s="107">
        <v>42614</v>
      </c>
      <c r="C159" s="107"/>
      <c r="D159" s="108" t="s">
        <v>719</v>
      </c>
      <c r="E159" s="109" t="s">
        <v>625</v>
      </c>
      <c r="F159" s="110">
        <v>160.5</v>
      </c>
      <c r="G159" s="109"/>
      <c r="H159" s="109">
        <v>210</v>
      </c>
      <c r="I159" s="127">
        <v>210</v>
      </c>
      <c r="J159" s="128" t="s">
        <v>627</v>
      </c>
      <c r="K159" s="129">
        <f t="shared" si="35"/>
        <v>49.5</v>
      </c>
      <c r="L159" s="130">
        <f t="shared" si="36"/>
        <v>0.30841121495327101</v>
      </c>
      <c r="M159" s="131" t="s">
        <v>601</v>
      </c>
      <c r="N159" s="132">
        <v>42871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70</v>
      </c>
      <c r="B160" s="107">
        <v>42646</v>
      </c>
      <c r="C160" s="107"/>
      <c r="D160" s="149" t="s">
        <v>406</v>
      </c>
      <c r="E160" s="109" t="s">
        <v>625</v>
      </c>
      <c r="F160" s="110">
        <v>430</v>
      </c>
      <c r="G160" s="109"/>
      <c r="H160" s="109">
        <v>596</v>
      </c>
      <c r="I160" s="127">
        <v>575</v>
      </c>
      <c r="J160" s="128" t="s">
        <v>765</v>
      </c>
      <c r="K160" s="129">
        <v>166</v>
      </c>
      <c r="L160" s="130">
        <v>0.38604651162790699</v>
      </c>
      <c r="M160" s="131" t="s">
        <v>601</v>
      </c>
      <c r="N160" s="132">
        <v>42769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71</v>
      </c>
      <c r="B161" s="107">
        <v>42657</v>
      </c>
      <c r="C161" s="107"/>
      <c r="D161" s="108" t="s">
        <v>720</v>
      </c>
      <c r="E161" s="109" t="s">
        <v>625</v>
      </c>
      <c r="F161" s="110">
        <v>280</v>
      </c>
      <c r="G161" s="109"/>
      <c r="H161" s="109">
        <v>345</v>
      </c>
      <c r="I161" s="127">
        <v>345</v>
      </c>
      <c r="J161" s="128" t="s">
        <v>627</v>
      </c>
      <c r="K161" s="129">
        <f t="shared" ref="K161:K166" si="37">H161-F161</f>
        <v>65</v>
      </c>
      <c r="L161" s="130">
        <f>K161/F161</f>
        <v>0.23214285714285715</v>
      </c>
      <c r="M161" s="131" t="s">
        <v>601</v>
      </c>
      <c r="N161" s="132">
        <v>42814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72</v>
      </c>
      <c r="B162" s="107">
        <v>42657</v>
      </c>
      <c r="C162" s="107"/>
      <c r="D162" s="108" t="s">
        <v>721</v>
      </c>
      <c r="E162" s="109" t="s">
        <v>625</v>
      </c>
      <c r="F162" s="110">
        <v>245</v>
      </c>
      <c r="G162" s="109"/>
      <c r="H162" s="109">
        <v>325.5</v>
      </c>
      <c r="I162" s="127">
        <v>330</v>
      </c>
      <c r="J162" s="128" t="s">
        <v>722</v>
      </c>
      <c r="K162" s="129">
        <f t="shared" si="37"/>
        <v>80.5</v>
      </c>
      <c r="L162" s="130">
        <f>K162/F162</f>
        <v>0.32857142857142857</v>
      </c>
      <c r="M162" s="131" t="s">
        <v>601</v>
      </c>
      <c r="N162" s="132">
        <v>42769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73</v>
      </c>
      <c r="B163" s="107">
        <v>42660</v>
      </c>
      <c r="C163" s="107"/>
      <c r="D163" s="108" t="s">
        <v>350</v>
      </c>
      <c r="E163" s="109" t="s">
        <v>625</v>
      </c>
      <c r="F163" s="110">
        <v>125</v>
      </c>
      <c r="G163" s="109"/>
      <c r="H163" s="109">
        <v>160</v>
      </c>
      <c r="I163" s="127">
        <v>160</v>
      </c>
      <c r="J163" s="128" t="s">
        <v>684</v>
      </c>
      <c r="K163" s="129">
        <f t="shared" si="37"/>
        <v>35</v>
      </c>
      <c r="L163" s="130">
        <v>0.28000000000000003</v>
      </c>
      <c r="M163" s="131" t="s">
        <v>601</v>
      </c>
      <c r="N163" s="132">
        <v>42803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74</v>
      </c>
      <c r="B164" s="107">
        <v>42660</v>
      </c>
      <c r="C164" s="107"/>
      <c r="D164" s="108" t="s">
        <v>484</v>
      </c>
      <c r="E164" s="109" t="s">
        <v>625</v>
      </c>
      <c r="F164" s="110">
        <v>114</v>
      </c>
      <c r="G164" s="109"/>
      <c r="H164" s="109">
        <v>145</v>
      </c>
      <c r="I164" s="127">
        <v>145</v>
      </c>
      <c r="J164" s="128" t="s">
        <v>684</v>
      </c>
      <c r="K164" s="129">
        <f t="shared" si="37"/>
        <v>31</v>
      </c>
      <c r="L164" s="130">
        <f>K164/F164</f>
        <v>0.27192982456140352</v>
      </c>
      <c r="M164" s="131" t="s">
        <v>601</v>
      </c>
      <c r="N164" s="132">
        <v>42859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75</v>
      </c>
      <c r="B165" s="107">
        <v>42660</v>
      </c>
      <c r="C165" s="107"/>
      <c r="D165" s="108" t="s">
        <v>723</v>
      </c>
      <c r="E165" s="109" t="s">
        <v>625</v>
      </c>
      <c r="F165" s="110">
        <v>212</v>
      </c>
      <c r="G165" s="109"/>
      <c r="H165" s="109">
        <v>280</v>
      </c>
      <c r="I165" s="127">
        <v>276</v>
      </c>
      <c r="J165" s="128" t="s">
        <v>724</v>
      </c>
      <c r="K165" s="129">
        <f t="shared" si="37"/>
        <v>68</v>
      </c>
      <c r="L165" s="130">
        <f>K165/F165</f>
        <v>0.32075471698113206</v>
      </c>
      <c r="M165" s="131" t="s">
        <v>601</v>
      </c>
      <c r="N165" s="132">
        <v>42858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76</v>
      </c>
      <c r="B166" s="107">
        <v>42678</v>
      </c>
      <c r="C166" s="107"/>
      <c r="D166" s="108" t="s">
        <v>152</v>
      </c>
      <c r="E166" s="109" t="s">
        <v>625</v>
      </c>
      <c r="F166" s="110">
        <v>155</v>
      </c>
      <c r="G166" s="109"/>
      <c r="H166" s="109">
        <v>210</v>
      </c>
      <c r="I166" s="127">
        <v>210</v>
      </c>
      <c r="J166" s="128" t="s">
        <v>725</v>
      </c>
      <c r="K166" s="129">
        <f t="shared" si="37"/>
        <v>55</v>
      </c>
      <c r="L166" s="130">
        <f>K166/F166</f>
        <v>0.35483870967741937</v>
      </c>
      <c r="M166" s="131" t="s">
        <v>601</v>
      </c>
      <c r="N166" s="132">
        <v>42944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77</v>
      </c>
      <c r="B167" s="111">
        <v>42710</v>
      </c>
      <c r="C167" s="111"/>
      <c r="D167" s="112" t="s">
        <v>766</v>
      </c>
      <c r="E167" s="113" t="s">
        <v>625</v>
      </c>
      <c r="F167" s="114">
        <v>150.5</v>
      </c>
      <c r="G167" s="114"/>
      <c r="H167" s="115">
        <v>72.5</v>
      </c>
      <c r="I167" s="133">
        <v>174</v>
      </c>
      <c r="J167" s="134" t="s">
        <v>767</v>
      </c>
      <c r="K167" s="135">
        <v>-78</v>
      </c>
      <c r="L167" s="136">
        <v>-0.51827242524916906</v>
      </c>
      <c r="M167" s="137" t="s">
        <v>665</v>
      </c>
      <c r="N167" s="138">
        <v>43333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78</v>
      </c>
      <c r="B168" s="107">
        <v>42712</v>
      </c>
      <c r="C168" s="107"/>
      <c r="D168" s="108" t="s">
        <v>126</v>
      </c>
      <c r="E168" s="109" t="s">
        <v>625</v>
      </c>
      <c r="F168" s="110">
        <v>380</v>
      </c>
      <c r="G168" s="109"/>
      <c r="H168" s="109">
        <v>478</v>
      </c>
      <c r="I168" s="127">
        <v>468</v>
      </c>
      <c r="J168" s="128" t="s">
        <v>684</v>
      </c>
      <c r="K168" s="129">
        <f>H168-F168</f>
        <v>98</v>
      </c>
      <c r="L168" s="130">
        <f>K168/F168</f>
        <v>0.25789473684210529</v>
      </c>
      <c r="M168" s="131" t="s">
        <v>601</v>
      </c>
      <c r="N168" s="132">
        <v>43025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79</v>
      </c>
      <c r="B169" s="107">
        <v>42734</v>
      </c>
      <c r="C169" s="107"/>
      <c r="D169" s="108" t="s">
        <v>249</v>
      </c>
      <c r="E169" s="109" t="s">
        <v>625</v>
      </c>
      <c r="F169" s="110">
        <v>305</v>
      </c>
      <c r="G169" s="109"/>
      <c r="H169" s="109">
        <v>375</v>
      </c>
      <c r="I169" s="127">
        <v>375</v>
      </c>
      <c r="J169" s="128" t="s">
        <v>684</v>
      </c>
      <c r="K169" s="129">
        <f>H169-F169</f>
        <v>70</v>
      </c>
      <c r="L169" s="130">
        <f>K169/F169</f>
        <v>0.22950819672131148</v>
      </c>
      <c r="M169" s="131" t="s">
        <v>601</v>
      </c>
      <c r="N169" s="132">
        <v>42768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80</v>
      </c>
      <c r="B170" s="107">
        <v>42739</v>
      </c>
      <c r="C170" s="107"/>
      <c r="D170" s="108" t="s">
        <v>352</v>
      </c>
      <c r="E170" s="109" t="s">
        <v>625</v>
      </c>
      <c r="F170" s="110">
        <v>99.5</v>
      </c>
      <c r="G170" s="109"/>
      <c r="H170" s="109">
        <v>158</v>
      </c>
      <c r="I170" s="127">
        <v>158</v>
      </c>
      <c r="J170" s="128" t="s">
        <v>684</v>
      </c>
      <c r="K170" s="129">
        <f>H170-F170</f>
        <v>58.5</v>
      </c>
      <c r="L170" s="130">
        <f>K170/F170</f>
        <v>0.5879396984924623</v>
      </c>
      <c r="M170" s="131" t="s">
        <v>601</v>
      </c>
      <c r="N170" s="132">
        <v>42898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81</v>
      </c>
      <c r="B171" s="107">
        <v>42739</v>
      </c>
      <c r="C171" s="107"/>
      <c r="D171" s="108" t="s">
        <v>352</v>
      </c>
      <c r="E171" s="109" t="s">
        <v>625</v>
      </c>
      <c r="F171" s="110">
        <v>99.5</v>
      </c>
      <c r="G171" s="109"/>
      <c r="H171" s="109">
        <v>158</v>
      </c>
      <c r="I171" s="127">
        <v>158</v>
      </c>
      <c r="J171" s="128" t="s">
        <v>684</v>
      </c>
      <c r="K171" s="129">
        <v>58.5</v>
      </c>
      <c r="L171" s="130">
        <v>0.58793969849246197</v>
      </c>
      <c r="M171" s="131" t="s">
        <v>601</v>
      </c>
      <c r="N171" s="132">
        <v>42898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82</v>
      </c>
      <c r="B172" s="107">
        <v>42786</v>
      </c>
      <c r="C172" s="107"/>
      <c r="D172" s="108" t="s">
        <v>170</v>
      </c>
      <c r="E172" s="109" t="s">
        <v>625</v>
      </c>
      <c r="F172" s="110">
        <v>140.5</v>
      </c>
      <c r="G172" s="109"/>
      <c r="H172" s="109">
        <v>220</v>
      </c>
      <c r="I172" s="127">
        <v>220</v>
      </c>
      <c r="J172" s="128" t="s">
        <v>684</v>
      </c>
      <c r="K172" s="129">
        <f>H172-F172</f>
        <v>79.5</v>
      </c>
      <c r="L172" s="130">
        <f>K172/F172</f>
        <v>0.5658362989323843</v>
      </c>
      <c r="M172" s="131" t="s">
        <v>601</v>
      </c>
      <c r="N172" s="132">
        <v>42864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83</v>
      </c>
      <c r="B173" s="107">
        <v>42786</v>
      </c>
      <c r="C173" s="107"/>
      <c r="D173" s="108" t="s">
        <v>768</v>
      </c>
      <c r="E173" s="109" t="s">
        <v>625</v>
      </c>
      <c r="F173" s="110">
        <v>202.5</v>
      </c>
      <c r="G173" s="109"/>
      <c r="H173" s="109">
        <v>234</v>
      </c>
      <c r="I173" s="127">
        <v>234</v>
      </c>
      <c r="J173" s="128" t="s">
        <v>684</v>
      </c>
      <c r="K173" s="129">
        <v>31.5</v>
      </c>
      <c r="L173" s="130">
        <v>0.155555555555556</v>
      </c>
      <c r="M173" s="131" t="s">
        <v>601</v>
      </c>
      <c r="N173" s="132">
        <v>42836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84</v>
      </c>
      <c r="B174" s="107">
        <v>42818</v>
      </c>
      <c r="C174" s="107"/>
      <c r="D174" s="108" t="s">
        <v>558</v>
      </c>
      <c r="E174" s="109" t="s">
        <v>625</v>
      </c>
      <c r="F174" s="110">
        <v>300.5</v>
      </c>
      <c r="G174" s="109"/>
      <c r="H174" s="109">
        <v>417.5</v>
      </c>
      <c r="I174" s="127">
        <v>420</v>
      </c>
      <c r="J174" s="128" t="s">
        <v>726</v>
      </c>
      <c r="K174" s="129">
        <f>H174-F174</f>
        <v>117</v>
      </c>
      <c r="L174" s="130">
        <f>K174/F174</f>
        <v>0.38935108153078202</v>
      </c>
      <c r="M174" s="131" t="s">
        <v>601</v>
      </c>
      <c r="N174" s="132">
        <v>43070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85</v>
      </c>
      <c r="B175" s="107">
        <v>42818</v>
      </c>
      <c r="C175" s="107"/>
      <c r="D175" s="108" t="s">
        <v>764</v>
      </c>
      <c r="E175" s="109" t="s">
        <v>625</v>
      </c>
      <c r="F175" s="110">
        <v>850</v>
      </c>
      <c r="G175" s="109"/>
      <c r="H175" s="109">
        <v>1042.5</v>
      </c>
      <c r="I175" s="127">
        <v>1023</v>
      </c>
      <c r="J175" s="128" t="s">
        <v>769</v>
      </c>
      <c r="K175" s="129">
        <v>192.5</v>
      </c>
      <c r="L175" s="130">
        <v>0.22647058823529401</v>
      </c>
      <c r="M175" s="131" t="s">
        <v>601</v>
      </c>
      <c r="N175" s="132">
        <v>42830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86</v>
      </c>
      <c r="B176" s="107">
        <v>42830</v>
      </c>
      <c r="C176" s="107"/>
      <c r="D176" s="108" t="s">
        <v>502</v>
      </c>
      <c r="E176" s="109" t="s">
        <v>625</v>
      </c>
      <c r="F176" s="110">
        <v>785</v>
      </c>
      <c r="G176" s="109"/>
      <c r="H176" s="109">
        <v>930</v>
      </c>
      <c r="I176" s="127">
        <v>920</v>
      </c>
      <c r="J176" s="128" t="s">
        <v>727</v>
      </c>
      <c r="K176" s="129">
        <f>H176-F176</f>
        <v>145</v>
      </c>
      <c r="L176" s="130">
        <f>K176/F176</f>
        <v>0.18471337579617833</v>
      </c>
      <c r="M176" s="131" t="s">
        <v>601</v>
      </c>
      <c r="N176" s="132">
        <v>42976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5">
        <v>87</v>
      </c>
      <c r="B177" s="111">
        <v>42831</v>
      </c>
      <c r="C177" s="111"/>
      <c r="D177" s="112" t="s">
        <v>770</v>
      </c>
      <c r="E177" s="113" t="s">
        <v>625</v>
      </c>
      <c r="F177" s="114">
        <v>40</v>
      </c>
      <c r="G177" s="114"/>
      <c r="H177" s="115">
        <v>13.1</v>
      </c>
      <c r="I177" s="133">
        <v>60</v>
      </c>
      <c r="J177" s="139" t="s">
        <v>771</v>
      </c>
      <c r="K177" s="135">
        <v>-26.9</v>
      </c>
      <c r="L177" s="136">
        <v>-0.67249999999999999</v>
      </c>
      <c r="M177" s="137" t="s">
        <v>665</v>
      </c>
      <c r="N177" s="138">
        <v>43138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88</v>
      </c>
      <c r="B178" s="107">
        <v>42837</v>
      </c>
      <c r="C178" s="107"/>
      <c r="D178" s="108" t="s">
        <v>89</v>
      </c>
      <c r="E178" s="109" t="s">
        <v>625</v>
      </c>
      <c r="F178" s="110">
        <v>289.5</v>
      </c>
      <c r="G178" s="109"/>
      <c r="H178" s="109">
        <v>354</v>
      </c>
      <c r="I178" s="127">
        <v>360</v>
      </c>
      <c r="J178" s="128" t="s">
        <v>728</v>
      </c>
      <c r="K178" s="129">
        <f t="shared" ref="K178:K186" si="38">H178-F178</f>
        <v>64.5</v>
      </c>
      <c r="L178" s="130">
        <f t="shared" ref="L178:L186" si="39">K178/F178</f>
        <v>0.22279792746113988</v>
      </c>
      <c r="M178" s="131" t="s">
        <v>601</v>
      </c>
      <c r="N178" s="132">
        <v>43040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89</v>
      </c>
      <c r="B179" s="107">
        <v>42845</v>
      </c>
      <c r="C179" s="107"/>
      <c r="D179" s="108" t="s">
        <v>439</v>
      </c>
      <c r="E179" s="109" t="s">
        <v>625</v>
      </c>
      <c r="F179" s="110">
        <v>700</v>
      </c>
      <c r="G179" s="109"/>
      <c r="H179" s="109">
        <v>840</v>
      </c>
      <c r="I179" s="127">
        <v>840</v>
      </c>
      <c r="J179" s="128" t="s">
        <v>729</v>
      </c>
      <c r="K179" s="129">
        <f t="shared" si="38"/>
        <v>140</v>
      </c>
      <c r="L179" s="130">
        <f t="shared" si="39"/>
        <v>0.2</v>
      </c>
      <c r="M179" s="131" t="s">
        <v>601</v>
      </c>
      <c r="N179" s="132">
        <v>42893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90</v>
      </c>
      <c r="B180" s="107">
        <v>42887</v>
      </c>
      <c r="C180" s="107"/>
      <c r="D180" s="149" t="s">
        <v>364</v>
      </c>
      <c r="E180" s="109" t="s">
        <v>625</v>
      </c>
      <c r="F180" s="110">
        <v>130</v>
      </c>
      <c r="G180" s="109"/>
      <c r="H180" s="109">
        <v>144.25</v>
      </c>
      <c r="I180" s="127">
        <v>170</v>
      </c>
      <c r="J180" s="128" t="s">
        <v>730</v>
      </c>
      <c r="K180" s="129">
        <f t="shared" si="38"/>
        <v>14.25</v>
      </c>
      <c r="L180" s="130">
        <f t="shared" si="39"/>
        <v>0.10961538461538461</v>
      </c>
      <c r="M180" s="131" t="s">
        <v>601</v>
      </c>
      <c r="N180" s="132">
        <v>43675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91</v>
      </c>
      <c r="B181" s="107">
        <v>42901</v>
      </c>
      <c r="C181" s="107"/>
      <c r="D181" s="149" t="s">
        <v>731</v>
      </c>
      <c r="E181" s="109" t="s">
        <v>625</v>
      </c>
      <c r="F181" s="110">
        <v>214.5</v>
      </c>
      <c r="G181" s="109"/>
      <c r="H181" s="109">
        <v>262</v>
      </c>
      <c r="I181" s="127">
        <v>262</v>
      </c>
      <c r="J181" s="128" t="s">
        <v>732</v>
      </c>
      <c r="K181" s="129">
        <f t="shared" si="38"/>
        <v>47.5</v>
      </c>
      <c r="L181" s="130">
        <f t="shared" si="39"/>
        <v>0.22144522144522144</v>
      </c>
      <c r="M181" s="131" t="s">
        <v>601</v>
      </c>
      <c r="N181" s="132">
        <v>42977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6">
        <v>92</v>
      </c>
      <c r="B182" s="155">
        <v>42933</v>
      </c>
      <c r="C182" s="155"/>
      <c r="D182" s="156" t="s">
        <v>733</v>
      </c>
      <c r="E182" s="157" t="s">
        <v>625</v>
      </c>
      <c r="F182" s="158">
        <v>370</v>
      </c>
      <c r="G182" s="157"/>
      <c r="H182" s="157">
        <v>447.5</v>
      </c>
      <c r="I182" s="179">
        <v>450</v>
      </c>
      <c r="J182" s="232" t="s">
        <v>684</v>
      </c>
      <c r="K182" s="129">
        <f t="shared" si="38"/>
        <v>77.5</v>
      </c>
      <c r="L182" s="181">
        <f t="shared" si="39"/>
        <v>0.20945945945945946</v>
      </c>
      <c r="M182" s="182" t="s">
        <v>601</v>
      </c>
      <c r="N182" s="183">
        <v>43035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6">
        <v>93</v>
      </c>
      <c r="B183" s="155">
        <v>42943</v>
      </c>
      <c r="C183" s="155"/>
      <c r="D183" s="156" t="s">
        <v>168</v>
      </c>
      <c r="E183" s="157" t="s">
        <v>625</v>
      </c>
      <c r="F183" s="158">
        <v>657.5</v>
      </c>
      <c r="G183" s="157"/>
      <c r="H183" s="157">
        <v>825</v>
      </c>
      <c r="I183" s="179">
        <v>820</v>
      </c>
      <c r="J183" s="232" t="s">
        <v>684</v>
      </c>
      <c r="K183" s="129">
        <f t="shared" si="38"/>
        <v>167.5</v>
      </c>
      <c r="L183" s="181">
        <f t="shared" si="39"/>
        <v>0.25475285171102663</v>
      </c>
      <c r="M183" s="182" t="s">
        <v>601</v>
      </c>
      <c r="N183" s="183">
        <v>43090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94</v>
      </c>
      <c r="B184" s="107">
        <v>42964</v>
      </c>
      <c r="C184" s="107"/>
      <c r="D184" s="108" t="s">
        <v>369</v>
      </c>
      <c r="E184" s="109" t="s">
        <v>625</v>
      </c>
      <c r="F184" s="110">
        <v>605</v>
      </c>
      <c r="G184" s="109"/>
      <c r="H184" s="109">
        <v>750</v>
      </c>
      <c r="I184" s="127">
        <v>750</v>
      </c>
      <c r="J184" s="128" t="s">
        <v>727</v>
      </c>
      <c r="K184" s="129">
        <f t="shared" si="38"/>
        <v>145</v>
      </c>
      <c r="L184" s="130">
        <f t="shared" si="39"/>
        <v>0.23966942148760331</v>
      </c>
      <c r="M184" s="131" t="s">
        <v>601</v>
      </c>
      <c r="N184" s="132">
        <v>43027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368">
        <v>95</v>
      </c>
      <c r="B185" s="150">
        <v>42979</v>
      </c>
      <c r="C185" s="150"/>
      <c r="D185" s="151" t="s">
        <v>510</v>
      </c>
      <c r="E185" s="152" t="s">
        <v>625</v>
      </c>
      <c r="F185" s="153">
        <v>255</v>
      </c>
      <c r="G185" s="154"/>
      <c r="H185" s="154">
        <v>217.25</v>
      </c>
      <c r="I185" s="154">
        <v>320</v>
      </c>
      <c r="J185" s="176" t="s">
        <v>734</v>
      </c>
      <c r="K185" s="135">
        <f t="shared" si="38"/>
        <v>-37.75</v>
      </c>
      <c r="L185" s="177">
        <f t="shared" si="39"/>
        <v>-0.14803921568627451</v>
      </c>
      <c r="M185" s="137" t="s">
        <v>665</v>
      </c>
      <c r="N185" s="178">
        <v>43661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96</v>
      </c>
      <c r="B186" s="107">
        <v>42997</v>
      </c>
      <c r="C186" s="107"/>
      <c r="D186" s="108" t="s">
        <v>735</v>
      </c>
      <c r="E186" s="109" t="s">
        <v>625</v>
      </c>
      <c r="F186" s="110">
        <v>215</v>
      </c>
      <c r="G186" s="109"/>
      <c r="H186" s="109">
        <v>258</v>
      </c>
      <c r="I186" s="127">
        <v>258</v>
      </c>
      <c r="J186" s="128" t="s">
        <v>684</v>
      </c>
      <c r="K186" s="129">
        <f t="shared" si="38"/>
        <v>43</v>
      </c>
      <c r="L186" s="130">
        <f t="shared" si="39"/>
        <v>0.2</v>
      </c>
      <c r="M186" s="131" t="s">
        <v>601</v>
      </c>
      <c r="N186" s="132">
        <v>43040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97</v>
      </c>
      <c r="B187" s="107">
        <v>42997</v>
      </c>
      <c r="C187" s="107"/>
      <c r="D187" s="108" t="s">
        <v>735</v>
      </c>
      <c r="E187" s="109" t="s">
        <v>625</v>
      </c>
      <c r="F187" s="110">
        <v>215</v>
      </c>
      <c r="G187" s="109"/>
      <c r="H187" s="109">
        <v>258</v>
      </c>
      <c r="I187" s="127">
        <v>258</v>
      </c>
      <c r="J187" s="232" t="s">
        <v>684</v>
      </c>
      <c r="K187" s="129">
        <v>43</v>
      </c>
      <c r="L187" s="130">
        <v>0.2</v>
      </c>
      <c r="M187" s="131" t="s">
        <v>601</v>
      </c>
      <c r="N187" s="132">
        <v>43040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7">
        <v>98</v>
      </c>
      <c r="B188" s="208">
        <v>42998</v>
      </c>
      <c r="C188" s="208"/>
      <c r="D188" s="377" t="s">
        <v>2981</v>
      </c>
      <c r="E188" s="209" t="s">
        <v>625</v>
      </c>
      <c r="F188" s="210">
        <v>75</v>
      </c>
      <c r="G188" s="209"/>
      <c r="H188" s="209">
        <v>90</v>
      </c>
      <c r="I188" s="233">
        <v>90</v>
      </c>
      <c r="J188" s="128" t="s">
        <v>736</v>
      </c>
      <c r="K188" s="129">
        <f t="shared" ref="K188:K193" si="40">H188-F188</f>
        <v>15</v>
      </c>
      <c r="L188" s="130">
        <f t="shared" ref="L188:L193" si="41">K188/F188</f>
        <v>0.2</v>
      </c>
      <c r="M188" s="131" t="s">
        <v>601</v>
      </c>
      <c r="N188" s="132">
        <v>43019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6">
        <v>99</v>
      </c>
      <c r="B189" s="155">
        <v>43011</v>
      </c>
      <c r="C189" s="155"/>
      <c r="D189" s="156" t="s">
        <v>737</v>
      </c>
      <c r="E189" s="157" t="s">
        <v>625</v>
      </c>
      <c r="F189" s="158">
        <v>315</v>
      </c>
      <c r="G189" s="157"/>
      <c r="H189" s="157">
        <v>392</v>
      </c>
      <c r="I189" s="179">
        <v>384</v>
      </c>
      <c r="J189" s="232" t="s">
        <v>738</v>
      </c>
      <c r="K189" s="129">
        <f t="shared" si="40"/>
        <v>77</v>
      </c>
      <c r="L189" s="181">
        <f t="shared" si="41"/>
        <v>0.24444444444444444</v>
      </c>
      <c r="M189" s="182" t="s">
        <v>601</v>
      </c>
      <c r="N189" s="183">
        <v>43017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6">
        <v>100</v>
      </c>
      <c r="B190" s="155">
        <v>43013</v>
      </c>
      <c r="C190" s="155"/>
      <c r="D190" s="156" t="s">
        <v>739</v>
      </c>
      <c r="E190" s="157" t="s">
        <v>625</v>
      </c>
      <c r="F190" s="158">
        <v>145</v>
      </c>
      <c r="G190" s="157"/>
      <c r="H190" s="157">
        <v>179</v>
      </c>
      <c r="I190" s="179">
        <v>180</v>
      </c>
      <c r="J190" s="232" t="s">
        <v>615</v>
      </c>
      <c r="K190" s="129">
        <f t="shared" si="40"/>
        <v>34</v>
      </c>
      <c r="L190" s="181">
        <f t="shared" si="41"/>
        <v>0.23448275862068965</v>
      </c>
      <c r="M190" s="182" t="s">
        <v>601</v>
      </c>
      <c r="N190" s="183">
        <v>43025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6">
        <v>101</v>
      </c>
      <c r="B191" s="155">
        <v>43014</v>
      </c>
      <c r="C191" s="155"/>
      <c r="D191" s="156" t="s">
        <v>340</v>
      </c>
      <c r="E191" s="157" t="s">
        <v>625</v>
      </c>
      <c r="F191" s="158">
        <v>256</v>
      </c>
      <c r="G191" s="157"/>
      <c r="H191" s="157">
        <v>323</v>
      </c>
      <c r="I191" s="179">
        <v>320</v>
      </c>
      <c r="J191" s="232" t="s">
        <v>684</v>
      </c>
      <c r="K191" s="129">
        <f t="shared" si="40"/>
        <v>67</v>
      </c>
      <c r="L191" s="181">
        <f t="shared" si="41"/>
        <v>0.26171875</v>
      </c>
      <c r="M191" s="182" t="s">
        <v>601</v>
      </c>
      <c r="N191" s="183">
        <v>43067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6">
        <v>102</v>
      </c>
      <c r="B192" s="155">
        <v>43017</v>
      </c>
      <c r="C192" s="155"/>
      <c r="D192" s="156" t="s">
        <v>361</v>
      </c>
      <c r="E192" s="157" t="s">
        <v>625</v>
      </c>
      <c r="F192" s="158">
        <v>137.5</v>
      </c>
      <c r="G192" s="157"/>
      <c r="H192" s="157">
        <v>184</v>
      </c>
      <c r="I192" s="179">
        <v>183</v>
      </c>
      <c r="J192" s="180" t="s">
        <v>740</v>
      </c>
      <c r="K192" s="129">
        <f t="shared" si="40"/>
        <v>46.5</v>
      </c>
      <c r="L192" s="181">
        <f t="shared" si="41"/>
        <v>0.33818181818181819</v>
      </c>
      <c r="M192" s="182" t="s">
        <v>601</v>
      </c>
      <c r="N192" s="183">
        <v>43108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103</v>
      </c>
      <c r="B193" s="155">
        <v>43018</v>
      </c>
      <c r="C193" s="155"/>
      <c r="D193" s="156" t="s">
        <v>741</v>
      </c>
      <c r="E193" s="157" t="s">
        <v>625</v>
      </c>
      <c r="F193" s="158">
        <v>125.5</v>
      </c>
      <c r="G193" s="157"/>
      <c r="H193" s="157">
        <v>158</v>
      </c>
      <c r="I193" s="179">
        <v>155</v>
      </c>
      <c r="J193" s="180" t="s">
        <v>742</v>
      </c>
      <c r="K193" s="129">
        <f t="shared" si="40"/>
        <v>32.5</v>
      </c>
      <c r="L193" s="181">
        <f t="shared" si="41"/>
        <v>0.25896414342629481</v>
      </c>
      <c r="M193" s="182" t="s">
        <v>601</v>
      </c>
      <c r="N193" s="183">
        <v>43067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104</v>
      </c>
      <c r="B194" s="155">
        <v>43018</v>
      </c>
      <c r="C194" s="155"/>
      <c r="D194" s="156" t="s">
        <v>772</v>
      </c>
      <c r="E194" s="157" t="s">
        <v>625</v>
      </c>
      <c r="F194" s="158">
        <v>895</v>
      </c>
      <c r="G194" s="157"/>
      <c r="H194" s="157">
        <v>1122.5</v>
      </c>
      <c r="I194" s="179">
        <v>1078</v>
      </c>
      <c r="J194" s="180" t="s">
        <v>773</v>
      </c>
      <c r="K194" s="129">
        <v>227.5</v>
      </c>
      <c r="L194" s="181">
        <v>0.25418994413407803</v>
      </c>
      <c r="M194" s="182" t="s">
        <v>601</v>
      </c>
      <c r="N194" s="183">
        <v>43117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105</v>
      </c>
      <c r="B195" s="155">
        <v>43020</v>
      </c>
      <c r="C195" s="155"/>
      <c r="D195" s="156" t="s">
        <v>348</v>
      </c>
      <c r="E195" s="157" t="s">
        <v>625</v>
      </c>
      <c r="F195" s="158">
        <v>525</v>
      </c>
      <c r="G195" s="157"/>
      <c r="H195" s="157">
        <v>629</v>
      </c>
      <c r="I195" s="179">
        <v>629</v>
      </c>
      <c r="J195" s="232" t="s">
        <v>684</v>
      </c>
      <c r="K195" s="129">
        <v>104</v>
      </c>
      <c r="L195" s="181">
        <v>0.19809523809523799</v>
      </c>
      <c r="M195" s="182" t="s">
        <v>601</v>
      </c>
      <c r="N195" s="183">
        <v>43119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106</v>
      </c>
      <c r="B196" s="155">
        <v>43046</v>
      </c>
      <c r="C196" s="155"/>
      <c r="D196" s="156" t="s">
        <v>394</v>
      </c>
      <c r="E196" s="157" t="s">
        <v>625</v>
      </c>
      <c r="F196" s="158">
        <v>740</v>
      </c>
      <c r="G196" s="157"/>
      <c r="H196" s="157">
        <v>892.5</v>
      </c>
      <c r="I196" s="179">
        <v>900</v>
      </c>
      <c r="J196" s="180" t="s">
        <v>743</v>
      </c>
      <c r="K196" s="129">
        <f>H196-F196</f>
        <v>152.5</v>
      </c>
      <c r="L196" s="181">
        <f>K196/F196</f>
        <v>0.20608108108108109</v>
      </c>
      <c r="M196" s="182" t="s">
        <v>601</v>
      </c>
      <c r="N196" s="183">
        <v>43052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107</v>
      </c>
      <c r="B197" s="107">
        <v>43073</v>
      </c>
      <c r="C197" s="107"/>
      <c r="D197" s="108" t="s">
        <v>744</v>
      </c>
      <c r="E197" s="109" t="s">
        <v>625</v>
      </c>
      <c r="F197" s="110">
        <v>118.5</v>
      </c>
      <c r="G197" s="109"/>
      <c r="H197" s="109">
        <v>143.5</v>
      </c>
      <c r="I197" s="127">
        <v>145</v>
      </c>
      <c r="J197" s="142" t="s">
        <v>745</v>
      </c>
      <c r="K197" s="129">
        <f>H197-F197</f>
        <v>25</v>
      </c>
      <c r="L197" s="130">
        <f>K197/F197</f>
        <v>0.2109704641350211</v>
      </c>
      <c r="M197" s="131" t="s">
        <v>601</v>
      </c>
      <c r="N197" s="132">
        <v>43097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5">
        <v>108</v>
      </c>
      <c r="B198" s="111">
        <v>43090</v>
      </c>
      <c r="C198" s="111"/>
      <c r="D198" s="159" t="s">
        <v>444</v>
      </c>
      <c r="E198" s="113" t="s">
        <v>625</v>
      </c>
      <c r="F198" s="114">
        <v>715</v>
      </c>
      <c r="G198" s="114"/>
      <c r="H198" s="115">
        <v>500</v>
      </c>
      <c r="I198" s="133">
        <v>872</v>
      </c>
      <c r="J198" s="139" t="s">
        <v>746</v>
      </c>
      <c r="K198" s="135">
        <f>H198-F198</f>
        <v>-215</v>
      </c>
      <c r="L198" s="136">
        <f>K198/F198</f>
        <v>-0.30069930069930068</v>
      </c>
      <c r="M198" s="137" t="s">
        <v>665</v>
      </c>
      <c r="N198" s="138">
        <v>43670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109</v>
      </c>
      <c r="B199" s="107">
        <v>43098</v>
      </c>
      <c r="C199" s="107"/>
      <c r="D199" s="108" t="s">
        <v>737</v>
      </c>
      <c r="E199" s="109" t="s">
        <v>625</v>
      </c>
      <c r="F199" s="110">
        <v>435</v>
      </c>
      <c r="G199" s="109"/>
      <c r="H199" s="109">
        <v>542.5</v>
      </c>
      <c r="I199" s="127">
        <v>539</v>
      </c>
      <c r="J199" s="142" t="s">
        <v>684</v>
      </c>
      <c r="K199" s="129">
        <v>107.5</v>
      </c>
      <c r="L199" s="130">
        <v>0.247126436781609</v>
      </c>
      <c r="M199" s="131" t="s">
        <v>601</v>
      </c>
      <c r="N199" s="132">
        <v>43206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110</v>
      </c>
      <c r="B200" s="107">
        <v>43098</v>
      </c>
      <c r="C200" s="107"/>
      <c r="D200" s="108" t="s">
        <v>572</v>
      </c>
      <c r="E200" s="109" t="s">
        <v>625</v>
      </c>
      <c r="F200" s="110">
        <v>885</v>
      </c>
      <c r="G200" s="109"/>
      <c r="H200" s="109">
        <v>1090</v>
      </c>
      <c r="I200" s="127">
        <v>1084</v>
      </c>
      <c r="J200" s="142" t="s">
        <v>684</v>
      </c>
      <c r="K200" s="129">
        <v>205</v>
      </c>
      <c r="L200" s="130">
        <v>0.23163841807909599</v>
      </c>
      <c r="M200" s="131" t="s">
        <v>601</v>
      </c>
      <c r="N200" s="132">
        <v>43213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9">
        <v>111</v>
      </c>
      <c r="B201" s="349">
        <v>43192</v>
      </c>
      <c r="C201" s="349"/>
      <c r="D201" s="117" t="s">
        <v>754</v>
      </c>
      <c r="E201" s="352" t="s">
        <v>625</v>
      </c>
      <c r="F201" s="355">
        <v>478.5</v>
      </c>
      <c r="G201" s="352"/>
      <c r="H201" s="352">
        <v>442</v>
      </c>
      <c r="I201" s="358">
        <v>613</v>
      </c>
      <c r="J201" s="397" t="s">
        <v>3405</v>
      </c>
      <c r="K201" s="135">
        <f>H201-F201</f>
        <v>-36.5</v>
      </c>
      <c r="L201" s="136">
        <f>K201/F201</f>
        <v>-7.6280041797283177E-2</v>
      </c>
      <c r="M201" s="137" t="s">
        <v>665</v>
      </c>
      <c r="N201" s="138">
        <v>43762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5">
        <v>112</v>
      </c>
      <c r="B202" s="111">
        <v>43194</v>
      </c>
      <c r="C202" s="111"/>
      <c r="D202" s="376" t="s">
        <v>2980</v>
      </c>
      <c r="E202" s="113" t="s">
        <v>625</v>
      </c>
      <c r="F202" s="114">
        <f>141.5-7.3</f>
        <v>134.19999999999999</v>
      </c>
      <c r="G202" s="114"/>
      <c r="H202" s="115">
        <v>77</v>
      </c>
      <c r="I202" s="133">
        <v>180</v>
      </c>
      <c r="J202" s="397" t="s">
        <v>3404</v>
      </c>
      <c r="K202" s="135">
        <f>H202-F202</f>
        <v>-57.199999999999989</v>
      </c>
      <c r="L202" s="136">
        <f>K202/F202</f>
        <v>-0.42622950819672129</v>
      </c>
      <c r="M202" s="137" t="s">
        <v>665</v>
      </c>
      <c r="N202" s="138">
        <v>43522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5">
        <v>113</v>
      </c>
      <c r="B203" s="111">
        <v>43209</v>
      </c>
      <c r="C203" s="111"/>
      <c r="D203" s="112" t="s">
        <v>747</v>
      </c>
      <c r="E203" s="113" t="s">
        <v>625</v>
      </c>
      <c r="F203" s="114">
        <v>430</v>
      </c>
      <c r="G203" s="114"/>
      <c r="H203" s="115">
        <v>220</v>
      </c>
      <c r="I203" s="133">
        <v>537</v>
      </c>
      <c r="J203" s="139" t="s">
        <v>748</v>
      </c>
      <c r="K203" s="135">
        <f>H203-F203</f>
        <v>-210</v>
      </c>
      <c r="L203" s="136">
        <f>K203/F203</f>
        <v>-0.48837209302325579</v>
      </c>
      <c r="M203" s="137" t="s">
        <v>665</v>
      </c>
      <c r="N203" s="138">
        <v>43252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70">
        <v>114</v>
      </c>
      <c r="B204" s="160">
        <v>43220</v>
      </c>
      <c r="C204" s="160"/>
      <c r="D204" s="161" t="s">
        <v>395</v>
      </c>
      <c r="E204" s="162" t="s">
        <v>625</v>
      </c>
      <c r="F204" s="164">
        <v>153.5</v>
      </c>
      <c r="G204" s="164"/>
      <c r="H204" s="164">
        <v>196</v>
      </c>
      <c r="I204" s="164">
        <v>196</v>
      </c>
      <c r="J204" s="361" t="s">
        <v>3496</v>
      </c>
      <c r="K204" s="184">
        <f>H204-F204</f>
        <v>42.5</v>
      </c>
      <c r="L204" s="185">
        <f>K204/F204</f>
        <v>0.27687296416938112</v>
      </c>
      <c r="M204" s="163" t="s">
        <v>601</v>
      </c>
      <c r="N204" s="186">
        <v>43605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115</v>
      </c>
      <c r="B205" s="111">
        <v>43306</v>
      </c>
      <c r="C205" s="111"/>
      <c r="D205" s="112" t="s">
        <v>770</v>
      </c>
      <c r="E205" s="113" t="s">
        <v>625</v>
      </c>
      <c r="F205" s="114">
        <v>27.5</v>
      </c>
      <c r="G205" s="114"/>
      <c r="H205" s="115">
        <v>13.1</v>
      </c>
      <c r="I205" s="133">
        <v>60</v>
      </c>
      <c r="J205" s="139" t="s">
        <v>774</v>
      </c>
      <c r="K205" s="135">
        <v>-14.4</v>
      </c>
      <c r="L205" s="136">
        <v>-0.52363636363636401</v>
      </c>
      <c r="M205" s="137" t="s">
        <v>665</v>
      </c>
      <c r="N205" s="138">
        <v>43138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9">
        <v>116</v>
      </c>
      <c r="B206" s="349">
        <v>43318</v>
      </c>
      <c r="C206" s="349"/>
      <c r="D206" s="117" t="s">
        <v>749</v>
      </c>
      <c r="E206" s="352" t="s">
        <v>625</v>
      </c>
      <c r="F206" s="352">
        <v>148.5</v>
      </c>
      <c r="G206" s="352"/>
      <c r="H206" s="352">
        <v>102</v>
      </c>
      <c r="I206" s="358">
        <v>182</v>
      </c>
      <c r="J206" s="139" t="s">
        <v>3495</v>
      </c>
      <c r="K206" s="135">
        <f>H206-F206</f>
        <v>-46.5</v>
      </c>
      <c r="L206" s="136">
        <f>K206/F206</f>
        <v>-0.31313131313131315</v>
      </c>
      <c r="M206" s="137" t="s">
        <v>665</v>
      </c>
      <c r="N206" s="138">
        <v>43661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117</v>
      </c>
      <c r="B207" s="107">
        <v>43335</v>
      </c>
      <c r="C207" s="107"/>
      <c r="D207" s="108" t="s">
        <v>775</v>
      </c>
      <c r="E207" s="109" t="s">
        <v>625</v>
      </c>
      <c r="F207" s="157">
        <v>285</v>
      </c>
      <c r="G207" s="109"/>
      <c r="H207" s="109">
        <v>355</v>
      </c>
      <c r="I207" s="127">
        <v>364</v>
      </c>
      <c r="J207" s="142" t="s">
        <v>776</v>
      </c>
      <c r="K207" s="129">
        <v>70</v>
      </c>
      <c r="L207" s="130">
        <v>0.24561403508771901</v>
      </c>
      <c r="M207" s="131" t="s">
        <v>601</v>
      </c>
      <c r="N207" s="132">
        <v>43455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118</v>
      </c>
      <c r="B208" s="107">
        <v>43341</v>
      </c>
      <c r="C208" s="107"/>
      <c r="D208" s="108" t="s">
        <v>385</v>
      </c>
      <c r="E208" s="109" t="s">
        <v>625</v>
      </c>
      <c r="F208" s="157">
        <v>525</v>
      </c>
      <c r="G208" s="109"/>
      <c r="H208" s="109">
        <v>585</v>
      </c>
      <c r="I208" s="127">
        <v>635</v>
      </c>
      <c r="J208" s="142" t="s">
        <v>750</v>
      </c>
      <c r="K208" s="129">
        <f t="shared" ref="K208:K220" si="42">H208-F208</f>
        <v>60</v>
      </c>
      <c r="L208" s="130">
        <f t="shared" ref="L208:L220" si="43">K208/F208</f>
        <v>0.11428571428571428</v>
      </c>
      <c r="M208" s="131" t="s">
        <v>601</v>
      </c>
      <c r="N208" s="132">
        <v>43662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119</v>
      </c>
      <c r="B209" s="107">
        <v>43395</v>
      </c>
      <c r="C209" s="107"/>
      <c r="D209" s="108" t="s">
        <v>369</v>
      </c>
      <c r="E209" s="109" t="s">
        <v>625</v>
      </c>
      <c r="F209" s="157">
        <v>475</v>
      </c>
      <c r="G209" s="109"/>
      <c r="H209" s="109">
        <v>574</v>
      </c>
      <c r="I209" s="127">
        <v>570</v>
      </c>
      <c r="J209" s="142" t="s">
        <v>684</v>
      </c>
      <c r="K209" s="129">
        <f t="shared" si="42"/>
        <v>99</v>
      </c>
      <c r="L209" s="130">
        <f t="shared" si="43"/>
        <v>0.20842105263157895</v>
      </c>
      <c r="M209" s="131" t="s">
        <v>601</v>
      </c>
      <c r="N209" s="132">
        <v>43403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120</v>
      </c>
      <c r="B210" s="155">
        <v>43397</v>
      </c>
      <c r="C210" s="155"/>
      <c r="D210" s="432" t="s">
        <v>392</v>
      </c>
      <c r="E210" s="157" t="s">
        <v>625</v>
      </c>
      <c r="F210" s="157">
        <v>707.5</v>
      </c>
      <c r="G210" s="157"/>
      <c r="H210" s="157">
        <v>872</v>
      </c>
      <c r="I210" s="179">
        <v>872</v>
      </c>
      <c r="J210" s="180" t="s">
        <v>684</v>
      </c>
      <c r="K210" s="129">
        <f t="shared" si="42"/>
        <v>164.5</v>
      </c>
      <c r="L210" s="181">
        <f t="shared" si="43"/>
        <v>0.23250883392226149</v>
      </c>
      <c r="M210" s="182" t="s">
        <v>601</v>
      </c>
      <c r="N210" s="183">
        <v>43482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121</v>
      </c>
      <c r="B211" s="155">
        <v>43398</v>
      </c>
      <c r="C211" s="155"/>
      <c r="D211" s="432" t="s">
        <v>349</v>
      </c>
      <c r="E211" s="157" t="s">
        <v>625</v>
      </c>
      <c r="F211" s="157">
        <v>162</v>
      </c>
      <c r="G211" s="157"/>
      <c r="H211" s="157">
        <v>204</v>
      </c>
      <c r="I211" s="179">
        <v>209</v>
      </c>
      <c r="J211" s="180" t="s">
        <v>3494</v>
      </c>
      <c r="K211" s="129">
        <f t="shared" si="42"/>
        <v>42</v>
      </c>
      <c r="L211" s="181">
        <f t="shared" si="43"/>
        <v>0.25925925925925924</v>
      </c>
      <c r="M211" s="182" t="s">
        <v>601</v>
      </c>
      <c r="N211" s="183">
        <v>43539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7">
        <v>122</v>
      </c>
      <c r="B212" s="208">
        <v>43399</v>
      </c>
      <c r="C212" s="208"/>
      <c r="D212" s="156" t="s">
        <v>496</v>
      </c>
      <c r="E212" s="209" t="s">
        <v>625</v>
      </c>
      <c r="F212" s="209">
        <v>240</v>
      </c>
      <c r="G212" s="209"/>
      <c r="H212" s="209">
        <v>297</v>
      </c>
      <c r="I212" s="233">
        <v>297</v>
      </c>
      <c r="J212" s="180" t="s">
        <v>684</v>
      </c>
      <c r="K212" s="234">
        <f t="shared" si="42"/>
        <v>57</v>
      </c>
      <c r="L212" s="235">
        <f t="shared" si="43"/>
        <v>0.23749999999999999</v>
      </c>
      <c r="M212" s="236" t="s">
        <v>601</v>
      </c>
      <c r="N212" s="237">
        <v>43417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123</v>
      </c>
      <c r="B213" s="107">
        <v>43439</v>
      </c>
      <c r="C213" s="107"/>
      <c r="D213" s="149" t="s">
        <v>751</v>
      </c>
      <c r="E213" s="109" t="s">
        <v>625</v>
      </c>
      <c r="F213" s="109">
        <v>202.5</v>
      </c>
      <c r="G213" s="109"/>
      <c r="H213" s="109">
        <v>255</v>
      </c>
      <c r="I213" s="127">
        <v>252</v>
      </c>
      <c r="J213" s="142" t="s">
        <v>684</v>
      </c>
      <c r="K213" s="129">
        <f t="shared" si="42"/>
        <v>52.5</v>
      </c>
      <c r="L213" s="130">
        <f t="shared" si="43"/>
        <v>0.25925925925925924</v>
      </c>
      <c r="M213" s="131" t="s">
        <v>601</v>
      </c>
      <c r="N213" s="132">
        <v>43542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7">
        <v>124</v>
      </c>
      <c r="B214" s="208">
        <v>43465</v>
      </c>
      <c r="C214" s="107"/>
      <c r="D214" s="432" t="s">
        <v>424</v>
      </c>
      <c r="E214" s="209" t="s">
        <v>625</v>
      </c>
      <c r="F214" s="209">
        <v>710</v>
      </c>
      <c r="G214" s="209"/>
      <c r="H214" s="209">
        <v>866</v>
      </c>
      <c r="I214" s="233">
        <v>866</v>
      </c>
      <c r="J214" s="180" t="s">
        <v>684</v>
      </c>
      <c r="K214" s="129">
        <f t="shared" si="42"/>
        <v>156</v>
      </c>
      <c r="L214" s="130">
        <f t="shared" si="43"/>
        <v>0.21971830985915494</v>
      </c>
      <c r="M214" s="131" t="s">
        <v>601</v>
      </c>
      <c r="N214" s="364">
        <v>43553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7">
        <v>125</v>
      </c>
      <c r="B215" s="208">
        <v>43522</v>
      </c>
      <c r="C215" s="208"/>
      <c r="D215" s="432" t="s">
        <v>142</v>
      </c>
      <c r="E215" s="209" t="s">
        <v>625</v>
      </c>
      <c r="F215" s="209">
        <v>337.25</v>
      </c>
      <c r="G215" s="209"/>
      <c r="H215" s="209">
        <v>398.5</v>
      </c>
      <c r="I215" s="233">
        <v>411</v>
      </c>
      <c r="J215" s="142" t="s">
        <v>3493</v>
      </c>
      <c r="K215" s="129">
        <f t="shared" si="42"/>
        <v>61.25</v>
      </c>
      <c r="L215" s="130">
        <f t="shared" si="43"/>
        <v>0.1816160118606375</v>
      </c>
      <c r="M215" s="131" t="s">
        <v>601</v>
      </c>
      <c r="N215" s="364">
        <v>43760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1">
        <v>126</v>
      </c>
      <c r="B216" s="165">
        <v>43559</v>
      </c>
      <c r="C216" s="165"/>
      <c r="D216" s="166" t="s">
        <v>411</v>
      </c>
      <c r="E216" s="167" t="s">
        <v>625</v>
      </c>
      <c r="F216" s="167">
        <v>130</v>
      </c>
      <c r="G216" s="167"/>
      <c r="H216" s="167">
        <v>65</v>
      </c>
      <c r="I216" s="187">
        <v>158</v>
      </c>
      <c r="J216" s="139" t="s">
        <v>752</v>
      </c>
      <c r="K216" s="135">
        <f t="shared" si="42"/>
        <v>-65</v>
      </c>
      <c r="L216" s="136">
        <f t="shared" si="43"/>
        <v>-0.5</v>
      </c>
      <c r="M216" s="137" t="s">
        <v>665</v>
      </c>
      <c r="N216" s="138">
        <v>43726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2">
        <v>127</v>
      </c>
      <c r="B217" s="188">
        <v>43017</v>
      </c>
      <c r="C217" s="188"/>
      <c r="D217" s="189" t="s">
        <v>170</v>
      </c>
      <c r="E217" s="190" t="s">
        <v>625</v>
      </c>
      <c r="F217" s="191">
        <v>141.5</v>
      </c>
      <c r="G217" s="192"/>
      <c r="H217" s="192">
        <v>183.5</v>
      </c>
      <c r="I217" s="192">
        <v>210</v>
      </c>
      <c r="J217" s="219" t="s">
        <v>3442</v>
      </c>
      <c r="K217" s="220">
        <f t="shared" si="42"/>
        <v>42</v>
      </c>
      <c r="L217" s="221">
        <f t="shared" si="43"/>
        <v>0.29681978798586572</v>
      </c>
      <c r="M217" s="191" t="s">
        <v>601</v>
      </c>
      <c r="N217" s="222">
        <v>43042</v>
      </c>
      <c r="O217" s="57"/>
      <c r="P217" s="16"/>
      <c r="Q217" s="16"/>
      <c r="R217" s="95" t="s">
        <v>753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71">
        <v>128</v>
      </c>
      <c r="B218" s="165">
        <v>43074</v>
      </c>
      <c r="C218" s="165"/>
      <c r="D218" s="166" t="s">
        <v>304</v>
      </c>
      <c r="E218" s="167" t="s">
        <v>625</v>
      </c>
      <c r="F218" s="168">
        <v>172</v>
      </c>
      <c r="G218" s="167"/>
      <c r="H218" s="167">
        <v>155.25</v>
      </c>
      <c r="I218" s="187">
        <v>230</v>
      </c>
      <c r="J218" s="397" t="s">
        <v>3402</v>
      </c>
      <c r="K218" s="135">
        <f t="shared" ref="K218" si="44">H218-F218</f>
        <v>-16.75</v>
      </c>
      <c r="L218" s="136">
        <f t="shared" ref="L218" si="45">K218/F218</f>
        <v>-9.7383720930232565E-2</v>
      </c>
      <c r="M218" s="137" t="s">
        <v>665</v>
      </c>
      <c r="N218" s="138">
        <v>43787</v>
      </c>
      <c r="O218" s="57"/>
      <c r="P218" s="16"/>
      <c r="Q218" s="16"/>
      <c r="R218" s="17" t="s">
        <v>753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72">
        <v>129</v>
      </c>
      <c r="B219" s="188">
        <v>43398</v>
      </c>
      <c r="C219" s="188"/>
      <c r="D219" s="189" t="s">
        <v>105</v>
      </c>
      <c r="E219" s="190" t="s">
        <v>625</v>
      </c>
      <c r="F219" s="192">
        <v>698.5</v>
      </c>
      <c r="G219" s="192"/>
      <c r="H219" s="192">
        <v>850</v>
      </c>
      <c r="I219" s="192">
        <v>890</v>
      </c>
      <c r="J219" s="223" t="s">
        <v>3490</v>
      </c>
      <c r="K219" s="220">
        <f t="shared" si="42"/>
        <v>151.5</v>
      </c>
      <c r="L219" s="221">
        <f t="shared" si="43"/>
        <v>0.21689334287759485</v>
      </c>
      <c r="M219" s="191" t="s">
        <v>601</v>
      </c>
      <c r="N219" s="222">
        <v>43453</v>
      </c>
      <c r="O219" s="57"/>
      <c r="P219" s="16"/>
      <c r="Q219" s="16"/>
      <c r="R219" s="95" t="s">
        <v>753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7">
        <v>130</v>
      </c>
      <c r="B220" s="160">
        <v>42877</v>
      </c>
      <c r="C220" s="160"/>
      <c r="D220" s="161" t="s">
        <v>384</v>
      </c>
      <c r="E220" s="162" t="s">
        <v>625</v>
      </c>
      <c r="F220" s="163">
        <v>127.6</v>
      </c>
      <c r="G220" s="164"/>
      <c r="H220" s="164">
        <v>138</v>
      </c>
      <c r="I220" s="164">
        <v>190</v>
      </c>
      <c r="J220" s="398" t="s">
        <v>3406</v>
      </c>
      <c r="K220" s="184">
        <f t="shared" si="42"/>
        <v>10.400000000000006</v>
      </c>
      <c r="L220" s="185">
        <f t="shared" si="43"/>
        <v>8.1504702194357417E-2</v>
      </c>
      <c r="M220" s="163" t="s">
        <v>601</v>
      </c>
      <c r="N220" s="186">
        <v>43774</v>
      </c>
      <c r="O220" s="57"/>
      <c r="P220" s="16"/>
      <c r="Q220" s="16"/>
      <c r="R220" s="17" t="s">
        <v>755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3">
        <v>131</v>
      </c>
      <c r="B221" s="196">
        <v>43158</v>
      </c>
      <c r="C221" s="196"/>
      <c r="D221" s="193" t="s">
        <v>756</v>
      </c>
      <c r="E221" s="197" t="s">
        <v>625</v>
      </c>
      <c r="F221" s="198">
        <v>317</v>
      </c>
      <c r="G221" s="197"/>
      <c r="H221" s="197"/>
      <c r="I221" s="226">
        <v>398</v>
      </c>
      <c r="J221" s="225"/>
      <c r="K221" s="195"/>
      <c r="L221" s="194"/>
      <c r="M221" s="225" t="s">
        <v>603</v>
      </c>
      <c r="N221" s="224"/>
      <c r="O221" s="57"/>
      <c r="P221" s="16"/>
      <c r="Q221" s="16"/>
      <c r="R221" s="95" t="s">
        <v>755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71">
        <v>132</v>
      </c>
      <c r="B222" s="165">
        <v>43164</v>
      </c>
      <c r="C222" s="165"/>
      <c r="D222" s="166" t="s">
        <v>136</v>
      </c>
      <c r="E222" s="167" t="s">
        <v>625</v>
      </c>
      <c r="F222" s="168">
        <f>510-14.4</f>
        <v>495.6</v>
      </c>
      <c r="G222" s="167"/>
      <c r="H222" s="167">
        <v>350</v>
      </c>
      <c r="I222" s="187">
        <v>672</v>
      </c>
      <c r="J222" s="397" t="s">
        <v>3463</v>
      </c>
      <c r="K222" s="135">
        <f t="shared" ref="K222" si="46">H222-F222</f>
        <v>-145.60000000000002</v>
      </c>
      <c r="L222" s="136">
        <f t="shared" ref="L222" si="47">K222/F222</f>
        <v>-0.29378531073446329</v>
      </c>
      <c r="M222" s="137" t="s">
        <v>665</v>
      </c>
      <c r="N222" s="138">
        <v>43887</v>
      </c>
      <c r="O222" s="57"/>
      <c r="P222" s="16"/>
      <c r="Q222" s="16"/>
      <c r="R222" s="17" t="s">
        <v>755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71">
        <v>133</v>
      </c>
      <c r="B223" s="165">
        <v>43237</v>
      </c>
      <c r="C223" s="165"/>
      <c r="D223" s="166" t="s">
        <v>490</v>
      </c>
      <c r="E223" s="167" t="s">
        <v>625</v>
      </c>
      <c r="F223" s="168">
        <v>230.3</v>
      </c>
      <c r="G223" s="167"/>
      <c r="H223" s="167">
        <v>102.5</v>
      </c>
      <c r="I223" s="187">
        <v>348</v>
      </c>
      <c r="J223" s="397" t="s">
        <v>3484</v>
      </c>
      <c r="K223" s="135">
        <f t="shared" ref="K223" si="48">H223-F223</f>
        <v>-127.80000000000001</v>
      </c>
      <c r="L223" s="136">
        <f t="shared" ref="L223" si="49">K223/F223</f>
        <v>-0.55492835432045162</v>
      </c>
      <c r="M223" s="137" t="s">
        <v>665</v>
      </c>
      <c r="N223" s="138">
        <v>43896</v>
      </c>
      <c r="O223" s="57"/>
      <c r="P223" s="16"/>
      <c r="Q223" s="16"/>
      <c r="R223" s="17" t="s">
        <v>753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6">
        <v>134</v>
      </c>
      <c r="B224" s="199">
        <v>43258</v>
      </c>
      <c r="C224" s="199"/>
      <c r="D224" s="202" t="s">
        <v>450</v>
      </c>
      <c r="E224" s="200" t="s">
        <v>625</v>
      </c>
      <c r="F224" s="198">
        <f>342.5-5.1</f>
        <v>337.4</v>
      </c>
      <c r="G224" s="200"/>
      <c r="H224" s="200"/>
      <c r="I224" s="227">
        <v>439</v>
      </c>
      <c r="J224" s="228"/>
      <c r="K224" s="229"/>
      <c r="L224" s="230"/>
      <c r="M224" s="228" t="s">
        <v>603</v>
      </c>
      <c r="N224" s="231"/>
      <c r="O224" s="57"/>
      <c r="P224" s="16"/>
      <c r="Q224" s="16"/>
      <c r="R224" s="95" t="s">
        <v>755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6">
        <v>135</v>
      </c>
      <c r="B225" s="199">
        <v>43285</v>
      </c>
      <c r="C225" s="199"/>
      <c r="D225" s="203" t="s">
        <v>50</v>
      </c>
      <c r="E225" s="200" t="s">
        <v>625</v>
      </c>
      <c r="F225" s="198">
        <f>127.5-5.53</f>
        <v>121.97</v>
      </c>
      <c r="G225" s="200"/>
      <c r="H225" s="200"/>
      <c r="I225" s="227">
        <v>170</v>
      </c>
      <c r="J225" s="228"/>
      <c r="K225" s="229"/>
      <c r="L225" s="230"/>
      <c r="M225" s="228" t="s">
        <v>603</v>
      </c>
      <c r="N225" s="231"/>
      <c r="O225" s="57"/>
      <c r="P225" s="16"/>
      <c r="Q225" s="16"/>
      <c r="R225" s="343" t="s">
        <v>755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1">
        <v>136</v>
      </c>
      <c r="B226" s="165">
        <v>43294</v>
      </c>
      <c r="C226" s="165"/>
      <c r="D226" s="166" t="s">
        <v>244</v>
      </c>
      <c r="E226" s="167" t="s">
        <v>625</v>
      </c>
      <c r="F226" s="168">
        <v>46.5</v>
      </c>
      <c r="G226" s="167"/>
      <c r="H226" s="167">
        <v>17</v>
      </c>
      <c r="I226" s="187">
        <v>59</v>
      </c>
      <c r="J226" s="397" t="s">
        <v>3462</v>
      </c>
      <c r="K226" s="135">
        <f t="shared" ref="K226" si="50">H226-F226</f>
        <v>-29.5</v>
      </c>
      <c r="L226" s="136">
        <f t="shared" ref="L226" si="51">K226/F226</f>
        <v>-0.63440860215053763</v>
      </c>
      <c r="M226" s="137" t="s">
        <v>665</v>
      </c>
      <c r="N226" s="138">
        <v>43887</v>
      </c>
      <c r="O226" s="57"/>
      <c r="P226" s="16"/>
      <c r="Q226" s="16"/>
      <c r="R226" s="17" t="s">
        <v>753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3">
        <v>137</v>
      </c>
      <c r="B227" s="196">
        <v>43396</v>
      </c>
      <c r="C227" s="196"/>
      <c r="D227" s="203" t="s">
        <v>426</v>
      </c>
      <c r="E227" s="200" t="s">
        <v>625</v>
      </c>
      <c r="F227" s="201">
        <v>156.5</v>
      </c>
      <c r="G227" s="200"/>
      <c r="H227" s="200"/>
      <c r="I227" s="227">
        <v>191</v>
      </c>
      <c r="J227" s="228"/>
      <c r="K227" s="229"/>
      <c r="L227" s="230"/>
      <c r="M227" s="228" t="s">
        <v>603</v>
      </c>
      <c r="N227" s="231"/>
      <c r="O227" s="57"/>
      <c r="P227" s="16"/>
      <c r="Q227" s="16"/>
      <c r="R227" s="345" t="s">
        <v>753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3">
        <v>138</v>
      </c>
      <c r="B228" s="196">
        <v>43439</v>
      </c>
      <c r="C228" s="196"/>
      <c r="D228" s="203" t="s">
        <v>331</v>
      </c>
      <c r="E228" s="200" t="s">
        <v>625</v>
      </c>
      <c r="F228" s="201">
        <v>259.5</v>
      </c>
      <c r="G228" s="200"/>
      <c r="H228" s="200"/>
      <c r="I228" s="227">
        <v>321</v>
      </c>
      <c r="J228" s="228"/>
      <c r="K228" s="229"/>
      <c r="L228" s="230"/>
      <c r="M228" s="228" t="s">
        <v>603</v>
      </c>
      <c r="N228" s="231"/>
      <c r="O228" s="16"/>
      <c r="P228" s="16"/>
      <c r="Q228" s="16"/>
      <c r="R228" s="343" t="s">
        <v>755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1">
        <v>139</v>
      </c>
      <c r="B229" s="165">
        <v>43439</v>
      </c>
      <c r="C229" s="165"/>
      <c r="D229" s="166" t="s">
        <v>777</v>
      </c>
      <c r="E229" s="167" t="s">
        <v>625</v>
      </c>
      <c r="F229" s="167">
        <v>715</v>
      </c>
      <c r="G229" s="167"/>
      <c r="H229" s="167">
        <v>445</v>
      </c>
      <c r="I229" s="187">
        <v>840</v>
      </c>
      <c r="J229" s="139" t="s">
        <v>2996</v>
      </c>
      <c r="K229" s="135">
        <f t="shared" ref="K229:K232" si="52">H229-F229</f>
        <v>-270</v>
      </c>
      <c r="L229" s="136">
        <f t="shared" ref="L229:L232" si="53">K229/F229</f>
        <v>-0.3776223776223776</v>
      </c>
      <c r="M229" s="137" t="s">
        <v>665</v>
      </c>
      <c r="N229" s="138">
        <v>43800</v>
      </c>
      <c r="O229" s="57"/>
      <c r="P229" s="16"/>
      <c r="Q229" s="16"/>
      <c r="R229" s="17" t="s">
        <v>753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7">
        <v>140</v>
      </c>
      <c r="B230" s="208">
        <v>43469</v>
      </c>
      <c r="C230" s="208"/>
      <c r="D230" s="156" t="s">
        <v>146</v>
      </c>
      <c r="E230" s="209" t="s">
        <v>625</v>
      </c>
      <c r="F230" s="209">
        <v>875</v>
      </c>
      <c r="G230" s="209"/>
      <c r="H230" s="209">
        <v>1165</v>
      </c>
      <c r="I230" s="233">
        <v>1185</v>
      </c>
      <c r="J230" s="142" t="s">
        <v>3491</v>
      </c>
      <c r="K230" s="129">
        <f t="shared" si="52"/>
        <v>290</v>
      </c>
      <c r="L230" s="130">
        <f t="shared" si="53"/>
        <v>0.33142857142857141</v>
      </c>
      <c r="M230" s="131" t="s">
        <v>601</v>
      </c>
      <c r="N230" s="364">
        <v>43847</v>
      </c>
      <c r="O230" s="57"/>
      <c r="P230" s="16"/>
      <c r="Q230" s="16"/>
      <c r="R230" s="17" t="s">
        <v>753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7">
        <v>141</v>
      </c>
      <c r="B231" s="208">
        <v>43559</v>
      </c>
      <c r="C231" s="208"/>
      <c r="D231" s="432" t="s">
        <v>346</v>
      </c>
      <c r="E231" s="209" t="s">
        <v>625</v>
      </c>
      <c r="F231" s="209">
        <f>387-14.63</f>
        <v>372.37</v>
      </c>
      <c r="G231" s="209"/>
      <c r="H231" s="209">
        <v>490</v>
      </c>
      <c r="I231" s="233">
        <v>490</v>
      </c>
      <c r="J231" s="142" t="s">
        <v>684</v>
      </c>
      <c r="K231" s="129">
        <f t="shared" si="52"/>
        <v>117.63</v>
      </c>
      <c r="L231" s="130">
        <f t="shared" si="53"/>
        <v>0.31589548030185027</v>
      </c>
      <c r="M231" s="131" t="s">
        <v>601</v>
      </c>
      <c r="N231" s="364">
        <v>43850</v>
      </c>
      <c r="O231" s="57"/>
      <c r="P231" s="16"/>
      <c r="Q231" s="16"/>
      <c r="R231" s="17" t="s">
        <v>753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71">
        <v>142</v>
      </c>
      <c r="B232" s="165">
        <v>43578</v>
      </c>
      <c r="C232" s="165"/>
      <c r="D232" s="166" t="s">
        <v>778</v>
      </c>
      <c r="E232" s="167" t="s">
        <v>602</v>
      </c>
      <c r="F232" s="167">
        <v>220</v>
      </c>
      <c r="G232" s="167"/>
      <c r="H232" s="167">
        <v>127.5</v>
      </c>
      <c r="I232" s="187">
        <v>284</v>
      </c>
      <c r="J232" s="397" t="s">
        <v>3485</v>
      </c>
      <c r="K232" s="135">
        <f t="shared" si="52"/>
        <v>-92.5</v>
      </c>
      <c r="L232" s="136">
        <f t="shared" si="53"/>
        <v>-0.42045454545454547</v>
      </c>
      <c r="M232" s="137" t="s">
        <v>665</v>
      </c>
      <c r="N232" s="138">
        <v>43896</v>
      </c>
      <c r="O232" s="57"/>
      <c r="P232" s="16"/>
      <c r="Q232" s="16"/>
      <c r="R232" s="17" t="s">
        <v>753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7">
        <v>143</v>
      </c>
      <c r="B233" s="208">
        <v>43622</v>
      </c>
      <c r="C233" s="208"/>
      <c r="D233" s="432" t="s">
        <v>497</v>
      </c>
      <c r="E233" s="209" t="s">
        <v>602</v>
      </c>
      <c r="F233" s="209">
        <v>332.8</v>
      </c>
      <c r="G233" s="209"/>
      <c r="H233" s="209">
        <v>405</v>
      </c>
      <c r="I233" s="233">
        <v>419</v>
      </c>
      <c r="J233" s="142" t="s">
        <v>3492</v>
      </c>
      <c r="K233" s="129">
        <f t="shared" ref="K233" si="54">H233-F233</f>
        <v>72.199999999999989</v>
      </c>
      <c r="L233" s="130">
        <f t="shared" ref="L233" si="55">K233/F233</f>
        <v>0.21694711538461534</v>
      </c>
      <c r="M233" s="131" t="s">
        <v>601</v>
      </c>
      <c r="N233" s="364">
        <v>43860</v>
      </c>
      <c r="O233" s="57"/>
      <c r="P233" s="16"/>
      <c r="Q233" s="16"/>
      <c r="R233" s="17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45">
        <v>144</v>
      </c>
      <c r="B234" s="144">
        <v>43641</v>
      </c>
      <c r="C234" s="144"/>
      <c r="D234" s="145" t="s">
        <v>140</v>
      </c>
      <c r="E234" s="146" t="s">
        <v>625</v>
      </c>
      <c r="F234" s="147">
        <v>386</v>
      </c>
      <c r="G234" s="148"/>
      <c r="H234" s="148">
        <v>395</v>
      </c>
      <c r="I234" s="148">
        <v>452</v>
      </c>
      <c r="J234" s="171" t="s">
        <v>3407</v>
      </c>
      <c r="K234" s="172">
        <f t="shared" ref="K234" si="56">H234-F234</f>
        <v>9</v>
      </c>
      <c r="L234" s="173">
        <f t="shared" ref="L234" si="57">K234/F234</f>
        <v>2.3316062176165803E-2</v>
      </c>
      <c r="M234" s="174" t="s">
        <v>710</v>
      </c>
      <c r="N234" s="175">
        <v>43868</v>
      </c>
      <c r="O234" s="16"/>
      <c r="P234" s="16"/>
      <c r="Q234" s="16"/>
      <c r="R234" s="345" t="s">
        <v>753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4">
        <v>145</v>
      </c>
      <c r="B235" s="196">
        <v>43707</v>
      </c>
      <c r="C235" s="196"/>
      <c r="D235" s="203" t="s">
        <v>261</v>
      </c>
      <c r="E235" s="200" t="s">
        <v>625</v>
      </c>
      <c r="F235" s="200" t="s">
        <v>757</v>
      </c>
      <c r="G235" s="200"/>
      <c r="H235" s="200"/>
      <c r="I235" s="227">
        <v>190</v>
      </c>
      <c r="J235" s="228"/>
      <c r="K235" s="229"/>
      <c r="L235" s="230"/>
      <c r="M235" s="359" t="s">
        <v>603</v>
      </c>
      <c r="N235" s="231"/>
      <c r="O235" s="16"/>
      <c r="P235" s="16"/>
      <c r="Q235" s="16"/>
      <c r="R235" s="345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7">
        <v>146</v>
      </c>
      <c r="B236" s="208">
        <v>43731</v>
      </c>
      <c r="C236" s="208"/>
      <c r="D236" s="156" t="s">
        <v>441</v>
      </c>
      <c r="E236" s="209" t="s">
        <v>625</v>
      </c>
      <c r="F236" s="209">
        <v>235</v>
      </c>
      <c r="G236" s="209"/>
      <c r="H236" s="209">
        <v>295</v>
      </c>
      <c r="I236" s="233">
        <v>296</v>
      </c>
      <c r="J236" s="142" t="s">
        <v>3149</v>
      </c>
      <c r="K236" s="129">
        <f t="shared" ref="K236" si="58">H236-F236</f>
        <v>60</v>
      </c>
      <c r="L236" s="130">
        <f t="shared" ref="L236" si="59">K236/F236</f>
        <v>0.25531914893617019</v>
      </c>
      <c r="M236" s="131" t="s">
        <v>601</v>
      </c>
      <c r="N236" s="364">
        <v>43844</v>
      </c>
      <c r="O236" s="57"/>
      <c r="P236" s="16"/>
      <c r="Q236" s="16"/>
      <c r="R236" s="17" t="s">
        <v>753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7">
        <v>147</v>
      </c>
      <c r="B237" s="208">
        <v>43752</v>
      </c>
      <c r="C237" s="208"/>
      <c r="D237" s="156" t="s">
        <v>2979</v>
      </c>
      <c r="E237" s="209" t="s">
        <v>625</v>
      </c>
      <c r="F237" s="209">
        <v>277.5</v>
      </c>
      <c r="G237" s="209"/>
      <c r="H237" s="209">
        <v>333</v>
      </c>
      <c r="I237" s="233">
        <v>333</v>
      </c>
      <c r="J237" s="142" t="s">
        <v>3150</v>
      </c>
      <c r="K237" s="129">
        <f t="shared" ref="K237" si="60">H237-F237</f>
        <v>55.5</v>
      </c>
      <c r="L237" s="130">
        <f t="shared" ref="L237" si="61">K237/F237</f>
        <v>0.2</v>
      </c>
      <c r="M237" s="131" t="s">
        <v>601</v>
      </c>
      <c r="N237" s="364">
        <v>43846</v>
      </c>
      <c r="O237" s="57"/>
      <c r="P237" s="16"/>
      <c r="Q237" s="16"/>
      <c r="R237" s="17" t="s">
        <v>755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7">
        <v>148</v>
      </c>
      <c r="B238" s="208">
        <v>43752</v>
      </c>
      <c r="C238" s="208"/>
      <c r="D238" s="156" t="s">
        <v>2978</v>
      </c>
      <c r="E238" s="209" t="s">
        <v>625</v>
      </c>
      <c r="F238" s="209">
        <v>930</v>
      </c>
      <c r="G238" s="209"/>
      <c r="H238" s="209">
        <v>1165</v>
      </c>
      <c r="I238" s="233">
        <v>1200</v>
      </c>
      <c r="J238" s="142" t="s">
        <v>3152</v>
      </c>
      <c r="K238" s="129">
        <f t="shared" ref="K238" si="62">H238-F238</f>
        <v>235</v>
      </c>
      <c r="L238" s="130">
        <f t="shared" ref="L238" si="63">K238/F238</f>
        <v>0.25268817204301075</v>
      </c>
      <c r="M238" s="131" t="s">
        <v>601</v>
      </c>
      <c r="N238" s="364">
        <v>43847</v>
      </c>
      <c r="O238" s="57"/>
      <c r="P238" s="16"/>
      <c r="Q238" s="16"/>
      <c r="R238" s="17" t="s">
        <v>755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3">
        <v>149</v>
      </c>
      <c r="B239" s="348">
        <v>43753</v>
      </c>
      <c r="C239" s="213"/>
      <c r="D239" s="375" t="s">
        <v>2977</v>
      </c>
      <c r="E239" s="351" t="s">
        <v>625</v>
      </c>
      <c r="F239" s="354">
        <v>111</v>
      </c>
      <c r="G239" s="351"/>
      <c r="H239" s="351"/>
      <c r="I239" s="357">
        <v>141</v>
      </c>
      <c r="J239" s="239"/>
      <c r="K239" s="239"/>
      <c r="L239" s="124"/>
      <c r="M239" s="363" t="s">
        <v>603</v>
      </c>
      <c r="N239" s="241"/>
      <c r="O239" s="16"/>
      <c r="P239" s="16"/>
      <c r="Q239" s="16"/>
      <c r="R239" s="345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7">
        <v>150</v>
      </c>
      <c r="B240" s="208">
        <v>43753</v>
      </c>
      <c r="C240" s="208"/>
      <c r="D240" s="156" t="s">
        <v>2976</v>
      </c>
      <c r="E240" s="209" t="s">
        <v>625</v>
      </c>
      <c r="F240" s="210">
        <v>296</v>
      </c>
      <c r="G240" s="209"/>
      <c r="H240" s="209">
        <v>370</v>
      </c>
      <c r="I240" s="233">
        <v>370</v>
      </c>
      <c r="J240" s="142" t="s">
        <v>684</v>
      </c>
      <c r="K240" s="129">
        <f t="shared" ref="K240" si="64">H240-F240</f>
        <v>74</v>
      </c>
      <c r="L240" s="130">
        <f t="shared" ref="L240" si="65">K240/F240</f>
        <v>0.25</v>
      </c>
      <c r="M240" s="131" t="s">
        <v>601</v>
      </c>
      <c r="N240" s="364">
        <v>43853</v>
      </c>
      <c r="O240" s="57"/>
      <c r="P240" s="16"/>
      <c r="Q240" s="16"/>
      <c r="R240" s="17" t="s">
        <v>755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4">
        <v>151</v>
      </c>
      <c r="B241" s="212">
        <v>43754</v>
      </c>
      <c r="C241" s="212"/>
      <c r="D241" s="193" t="s">
        <v>2975</v>
      </c>
      <c r="E241" s="350" t="s">
        <v>625</v>
      </c>
      <c r="F241" s="353" t="s">
        <v>2941</v>
      </c>
      <c r="G241" s="350"/>
      <c r="H241" s="350"/>
      <c r="I241" s="356">
        <v>344</v>
      </c>
      <c r="J241" s="360"/>
      <c r="K241" s="242"/>
      <c r="L241" s="362"/>
      <c r="M241" s="344" t="s">
        <v>603</v>
      </c>
      <c r="N241" s="365"/>
      <c r="O241" s="16"/>
      <c r="P241" s="16"/>
      <c r="Q241" s="16"/>
      <c r="R241" s="345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47">
        <v>152</v>
      </c>
      <c r="B242" s="213">
        <v>43832</v>
      </c>
      <c r="C242" s="213"/>
      <c r="D242" s="217" t="s">
        <v>2255</v>
      </c>
      <c r="E242" s="214" t="s">
        <v>625</v>
      </c>
      <c r="F242" s="215" t="s">
        <v>3137</v>
      </c>
      <c r="G242" s="214"/>
      <c r="H242" s="214"/>
      <c r="I242" s="238">
        <v>590</v>
      </c>
      <c r="J242" s="239"/>
      <c r="K242" s="239"/>
      <c r="L242" s="124"/>
      <c r="M242" s="344" t="s">
        <v>603</v>
      </c>
      <c r="N242" s="241"/>
      <c r="O242" s="16"/>
      <c r="P242" s="16"/>
      <c r="Q242" s="16"/>
      <c r="R242" s="345" t="s">
        <v>755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1"/>
      <c r="B243" s="213"/>
      <c r="C243" s="213"/>
      <c r="D243" s="217"/>
      <c r="E243" s="214"/>
      <c r="F243" s="215"/>
      <c r="G243" s="214"/>
      <c r="H243" s="214"/>
      <c r="I243" s="238"/>
      <c r="J243" s="239"/>
      <c r="K243" s="239"/>
      <c r="L243" s="124"/>
      <c r="M243" s="240"/>
      <c r="N243" s="241"/>
      <c r="O243" s="16"/>
      <c r="P243" s="16"/>
      <c r="Q243" s="16"/>
      <c r="R243" s="345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1"/>
      <c r="B244" s="201" t="s">
        <v>2982</v>
      </c>
      <c r="C244" s="213"/>
      <c r="D244" s="217"/>
      <c r="E244" s="214"/>
      <c r="F244" s="215"/>
      <c r="G244" s="214"/>
      <c r="H244" s="214"/>
      <c r="I244" s="238"/>
      <c r="J244" s="239"/>
      <c r="K244" s="239"/>
      <c r="L244" s="124"/>
      <c r="M244" s="240"/>
      <c r="N244" s="241"/>
      <c r="O244" s="16"/>
      <c r="P244" s="16"/>
      <c r="Q244" s="16"/>
      <c r="R244" s="345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1"/>
      <c r="B245" s="213"/>
      <c r="C245" s="213"/>
      <c r="D245" s="217"/>
      <c r="E245" s="214"/>
      <c r="F245" s="215"/>
      <c r="G245" s="214"/>
      <c r="H245" s="214"/>
      <c r="I245" s="238"/>
      <c r="J245" s="239"/>
      <c r="K245" s="239"/>
      <c r="L245" s="124"/>
      <c r="M245" s="240"/>
      <c r="N245" s="241"/>
      <c r="O245" s="16"/>
      <c r="P245" s="16"/>
      <c r="Q245" s="16"/>
      <c r="R245" s="345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1"/>
      <c r="B246" s="213"/>
      <c r="C246" s="213"/>
      <c r="D246" s="217"/>
      <c r="E246" s="214"/>
      <c r="F246" s="215"/>
      <c r="G246" s="214"/>
      <c r="H246" s="214"/>
      <c r="I246" s="238"/>
      <c r="J246" s="239"/>
      <c r="K246" s="239"/>
      <c r="L246" s="124"/>
      <c r="M246" s="240"/>
      <c r="N246" s="241"/>
      <c r="O246" s="16"/>
      <c r="P246" s="16"/>
      <c r="Q246" s="16"/>
      <c r="R246" s="345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1"/>
      <c r="B247" s="213"/>
      <c r="C247" s="213"/>
      <c r="D247" s="217"/>
      <c r="E247" s="214"/>
      <c r="F247" s="215"/>
      <c r="G247" s="214"/>
      <c r="H247" s="214"/>
      <c r="I247" s="238"/>
      <c r="J247" s="239"/>
      <c r="K247" s="239"/>
      <c r="L247" s="124"/>
      <c r="M247" s="240"/>
      <c r="N247" s="241"/>
      <c r="O247" s="16"/>
      <c r="P247" s="16"/>
      <c r="Q247" s="16"/>
      <c r="R247" s="345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1"/>
      <c r="B248" s="213"/>
      <c r="C248" s="213"/>
      <c r="D248" s="217"/>
      <c r="E248" s="214"/>
      <c r="F248" s="215"/>
      <c r="G248" s="214"/>
      <c r="H248" s="214"/>
      <c r="I248" s="238"/>
      <c r="J248" s="239"/>
      <c r="K248" s="239"/>
      <c r="L248" s="124"/>
      <c r="M248" s="240"/>
      <c r="N248" s="241"/>
      <c r="O248" s="16"/>
      <c r="P248" s="16"/>
      <c r="Q248" s="16"/>
      <c r="R248" s="345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1"/>
      <c r="B249" s="213"/>
      <c r="C249" s="213"/>
      <c r="D249" s="217"/>
      <c r="E249" s="214"/>
      <c r="F249" s="215"/>
      <c r="G249" s="214"/>
      <c r="H249" s="214"/>
      <c r="I249" s="238"/>
      <c r="J249" s="239"/>
      <c r="K249" s="239"/>
      <c r="L249" s="124"/>
      <c r="M249" s="240"/>
      <c r="N249" s="241"/>
      <c r="O249" s="16"/>
      <c r="P249" s="16"/>
      <c r="Q249" s="16"/>
      <c r="R249" s="345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1"/>
      <c r="B250" s="213"/>
      <c r="C250" s="213"/>
      <c r="D250" s="217"/>
      <c r="E250" s="214"/>
      <c r="F250" s="215"/>
      <c r="G250" s="214"/>
      <c r="H250" s="214"/>
      <c r="I250" s="238"/>
      <c r="J250" s="239"/>
      <c r="K250" s="239"/>
      <c r="L250" s="124"/>
      <c r="M250" s="240"/>
      <c r="N250" s="241"/>
      <c r="O250" s="16"/>
      <c r="P250" s="16"/>
      <c r="Q250" s="16"/>
      <c r="R250" s="345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1"/>
      <c r="B251" s="213"/>
      <c r="C251" s="213"/>
      <c r="D251" s="217"/>
      <c r="E251" s="214"/>
      <c r="F251" s="215"/>
      <c r="G251" s="214"/>
      <c r="H251" s="214"/>
      <c r="I251" s="238"/>
      <c r="J251" s="239"/>
      <c r="K251" s="239"/>
      <c r="L251" s="124"/>
      <c r="M251" s="240"/>
      <c r="N251" s="241"/>
      <c r="O251" s="16"/>
      <c r="P251" s="16"/>
      <c r="Q251" s="16"/>
      <c r="R251" s="345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1"/>
      <c r="B252" s="213"/>
      <c r="C252" s="213"/>
      <c r="D252" s="217"/>
      <c r="E252" s="214"/>
      <c r="F252" s="215"/>
      <c r="G252" s="214"/>
      <c r="H252" s="214"/>
      <c r="I252" s="238"/>
      <c r="J252" s="239"/>
      <c r="K252" s="239"/>
      <c r="L252" s="124"/>
      <c r="M252" s="240"/>
      <c r="N252" s="241"/>
      <c r="O252" s="16"/>
      <c r="P252" s="16"/>
      <c r="R252" s="345"/>
    </row>
    <row r="253" spans="1:26">
      <c r="A253" s="211"/>
      <c r="B253" s="213"/>
      <c r="C253" s="213"/>
      <c r="D253" s="217"/>
      <c r="E253" s="214"/>
      <c r="F253" s="215"/>
      <c r="G253" s="214"/>
      <c r="H253" s="214"/>
      <c r="I253" s="238"/>
      <c r="J253" s="239"/>
      <c r="K253" s="239"/>
      <c r="L253" s="124"/>
      <c r="M253" s="240"/>
      <c r="N253" s="241"/>
      <c r="O253" s="16"/>
      <c r="P253" s="16"/>
      <c r="R253" s="345"/>
    </row>
    <row r="254" spans="1:26">
      <c r="A254" s="211"/>
      <c r="B254" s="213"/>
      <c r="C254" s="213"/>
      <c r="D254" s="217"/>
      <c r="E254" s="214"/>
      <c r="F254" s="215"/>
      <c r="G254" s="214"/>
      <c r="H254" s="214"/>
      <c r="I254" s="238"/>
      <c r="J254" s="239"/>
      <c r="K254" s="239"/>
      <c r="L254" s="124"/>
      <c r="M254" s="240"/>
      <c r="N254" s="241"/>
      <c r="O254" s="16"/>
      <c r="P254" s="16"/>
      <c r="R254" s="345"/>
    </row>
    <row r="255" spans="1:26">
      <c r="A255" s="211"/>
      <c r="B255" s="213"/>
      <c r="C255" s="213"/>
      <c r="D255" s="217"/>
      <c r="E255" s="214"/>
      <c r="F255" s="215"/>
      <c r="G255" s="214"/>
      <c r="H255" s="214"/>
      <c r="I255" s="238"/>
      <c r="J255" s="239"/>
      <c r="K255" s="239"/>
      <c r="L255" s="124"/>
      <c r="M255" s="240"/>
      <c r="N255" s="241"/>
      <c r="O255" s="16"/>
      <c r="P255" s="16"/>
      <c r="R255" s="345"/>
    </row>
    <row r="256" spans="1:26">
      <c r="A256" s="211"/>
      <c r="B256" s="201"/>
      <c r="O256" s="16"/>
      <c r="P256" s="16"/>
      <c r="R256" s="345"/>
    </row>
    <row r="257" spans="18:18">
      <c r="R257" s="243"/>
    </row>
    <row r="258" spans="18:18">
      <c r="R258" s="243"/>
    </row>
    <row r="259" spans="18:18">
      <c r="R259" s="243"/>
    </row>
    <row r="260" spans="18:18">
      <c r="R260" s="243"/>
    </row>
    <row r="261" spans="18:18">
      <c r="R261" s="243"/>
    </row>
    <row r="262" spans="18:18">
      <c r="R262" s="243"/>
    </row>
    <row r="263" spans="18:18">
      <c r="R263" s="243"/>
    </row>
    <row r="264" spans="18:18">
      <c r="R264" s="243"/>
    </row>
    <row r="265" spans="18:18">
      <c r="R265" s="243"/>
    </row>
    <row r="266" spans="18:18">
      <c r="R266" s="243"/>
    </row>
    <row r="267" spans="18:18">
      <c r="R267" s="243"/>
    </row>
    <row r="273" spans="1:1">
      <c r="A273" s="218"/>
    </row>
    <row r="274" spans="1:1">
      <c r="A274" s="218"/>
    </row>
    <row r="275" spans="1:1">
      <c r="A275" s="214"/>
    </row>
  </sheetData>
  <autoFilter ref="R1:R275"/>
  <mergeCells count="21">
    <mergeCell ref="O62:O63"/>
    <mergeCell ref="A64:A65"/>
    <mergeCell ref="B64:B65"/>
    <mergeCell ref="J64:J65"/>
    <mergeCell ref="L64:L65"/>
    <mergeCell ref="M64:M65"/>
    <mergeCell ref="N64:N65"/>
    <mergeCell ref="O64:O65"/>
    <mergeCell ref="A62:A63"/>
    <mergeCell ref="B62:B63"/>
    <mergeCell ref="J62:J63"/>
    <mergeCell ref="L62:L63"/>
    <mergeCell ref="M62:M63"/>
    <mergeCell ref="N62:N63"/>
    <mergeCell ref="N66:N67"/>
    <mergeCell ref="O66:O67"/>
    <mergeCell ref="A66:A67"/>
    <mergeCell ref="B66:B67"/>
    <mergeCell ref="J66:J67"/>
    <mergeCell ref="L66:L67"/>
    <mergeCell ref="M66:M6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2020-05-13T02:33:56Z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