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18795" windowHeight="73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F&amp;O)'!$R$1:$R$263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6" l="1"/>
  <c r="K43" i="6"/>
  <c r="M43" i="6" s="1"/>
  <c r="L15" i="6" l="1"/>
  <c r="K15" i="6"/>
  <c r="L16" i="6"/>
  <c r="K16" i="6"/>
  <c r="M15" i="6" l="1"/>
  <c r="M16" i="6"/>
  <c r="K63" i="6"/>
  <c r="M63" i="6" s="1"/>
  <c r="L23" i="6"/>
  <c r="K23" i="6"/>
  <c r="M23" i="6" l="1"/>
  <c r="L14" i="6"/>
  <c r="K14" i="6"/>
  <c r="M14" i="6" s="1"/>
  <c r="L22" i="6"/>
  <c r="K22" i="6"/>
  <c r="L25" i="6"/>
  <c r="K25" i="6"/>
  <c r="M25" i="6" s="1"/>
  <c r="L20" i="6"/>
  <c r="M20" i="6" s="1"/>
  <c r="K20" i="6"/>
  <c r="M22" i="6" l="1"/>
  <c r="L40" i="6"/>
  <c r="K40" i="6"/>
  <c r="M40" i="6" s="1"/>
  <c r="K62" i="6" l="1"/>
  <c r="K61" i="6"/>
  <c r="K60" i="6"/>
  <c r="K59" i="6"/>
  <c r="M59" i="6" s="1"/>
  <c r="L39" i="6"/>
  <c r="K39" i="6"/>
  <c r="L38" i="6"/>
  <c r="K38" i="6"/>
  <c r="L18" i="6"/>
  <c r="K18" i="6"/>
  <c r="M18" i="6" l="1"/>
  <c r="M38" i="6"/>
  <c r="M39" i="6"/>
  <c r="L17" i="6"/>
  <c r="K17" i="6"/>
  <c r="M17" i="6" l="1"/>
  <c r="L37" i="6"/>
  <c r="K37" i="6"/>
  <c r="M37" i="6" l="1"/>
  <c r="L11" i="6" l="1"/>
  <c r="K11" i="6"/>
  <c r="M11" i="6" l="1"/>
  <c r="K249" i="6" l="1"/>
  <c r="L249" i="6" s="1"/>
  <c r="L10" i="6" l="1"/>
  <c r="K10" i="6"/>
  <c r="M10" i="6" l="1"/>
  <c r="K255" i="6" l="1"/>
  <c r="L255" i="6" s="1"/>
  <c r="K238" i="6" l="1"/>
  <c r="L238" i="6" s="1"/>
  <c r="K252" i="6" l="1"/>
  <c r="L252" i="6" s="1"/>
  <c r="K244" i="6" l="1"/>
  <c r="L244" i="6" s="1"/>
  <c r="K254" i="6" l="1"/>
  <c r="L254" i="6" s="1"/>
  <c r="H250" i="6" l="1"/>
  <c r="K250" i="6" l="1"/>
  <c r="L250" i="6" s="1"/>
  <c r="K239" i="6"/>
  <c r="L239" i="6" s="1"/>
  <c r="K229" i="6"/>
  <c r="L229" i="6" s="1"/>
  <c r="K245" i="6" l="1"/>
  <c r="L245" i="6" s="1"/>
  <c r="K246" i="6" l="1"/>
  <c r="L246" i="6" s="1"/>
  <c r="K243" i="6" l="1"/>
  <c r="L243" i="6" s="1"/>
  <c r="K222" i="6"/>
  <c r="L222" i="6" s="1"/>
  <c r="K242" i="6"/>
  <c r="L242" i="6" s="1"/>
  <c r="K241" i="6"/>
  <c r="L241" i="6" s="1"/>
  <c r="K240" i="6"/>
  <c r="L240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1" i="6"/>
  <c r="L221" i="6" s="1"/>
  <c r="K220" i="6"/>
  <c r="L220" i="6" s="1"/>
  <c r="K219" i="6"/>
  <c r="L219" i="6" s="1"/>
  <c r="F218" i="6"/>
  <c r="K218" i="6" s="1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F212" i="6"/>
  <c r="K212" i="6" s="1"/>
  <c r="L212" i="6" s="1"/>
  <c r="F211" i="6"/>
  <c r="K211" i="6" s="1"/>
  <c r="L211" i="6" s="1"/>
  <c r="K210" i="6"/>
  <c r="L210" i="6" s="1"/>
  <c r="F209" i="6"/>
  <c r="K209" i="6" s="1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3" i="6"/>
  <c r="L193" i="6" s="1"/>
  <c r="K191" i="6"/>
  <c r="L191" i="6" s="1"/>
  <c r="K190" i="6"/>
  <c r="L190" i="6" s="1"/>
  <c r="F189" i="6"/>
  <c r="K189" i="6" s="1"/>
  <c r="L189" i="6" s="1"/>
  <c r="K188" i="6"/>
  <c r="L188" i="6" s="1"/>
  <c r="K185" i="6"/>
  <c r="L185" i="6" s="1"/>
  <c r="K184" i="6"/>
  <c r="L184" i="6" s="1"/>
  <c r="K183" i="6"/>
  <c r="L183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3" i="6"/>
  <c r="L163" i="6" s="1"/>
  <c r="K161" i="6"/>
  <c r="L161" i="6" s="1"/>
  <c r="K159" i="6"/>
  <c r="L159" i="6" s="1"/>
  <c r="K157" i="6"/>
  <c r="L157" i="6" s="1"/>
  <c r="K156" i="6"/>
  <c r="L156" i="6" s="1"/>
  <c r="K155" i="6"/>
  <c r="L155" i="6" s="1"/>
  <c r="K153" i="6"/>
  <c r="L153" i="6" s="1"/>
  <c r="K152" i="6"/>
  <c r="L152" i="6" s="1"/>
  <c r="K151" i="6"/>
  <c r="L151" i="6" s="1"/>
  <c r="K150" i="6"/>
  <c r="K149" i="6"/>
  <c r="L149" i="6" s="1"/>
  <c r="K148" i="6"/>
  <c r="L148" i="6" s="1"/>
  <c r="K146" i="6"/>
  <c r="L146" i="6" s="1"/>
  <c r="K145" i="6"/>
  <c r="L145" i="6" s="1"/>
  <c r="K144" i="6"/>
  <c r="L144" i="6" s="1"/>
  <c r="K143" i="6"/>
  <c r="L143" i="6" s="1"/>
  <c r="K142" i="6"/>
  <c r="L142" i="6" s="1"/>
  <c r="F141" i="6"/>
  <c r="K141" i="6" s="1"/>
  <c r="L141" i="6" s="1"/>
  <c r="H140" i="6"/>
  <c r="K140" i="6" s="1"/>
  <c r="L140" i="6" s="1"/>
  <c r="K137" i="6"/>
  <c r="L137" i="6" s="1"/>
  <c r="K136" i="6"/>
  <c r="L136" i="6" s="1"/>
  <c r="K135" i="6"/>
  <c r="L135" i="6" s="1"/>
  <c r="K134" i="6"/>
  <c r="L134" i="6" s="1"/>
  <c r="K133" i="6"/>
  <c r="L133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H106" i="6"/>
  <c r="K106" i="6" s="1"/>
  <c r="L106" i="6" s="1"/>
  <c r="F105" i="6"/>
  <c r="K105" i="6" s="1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<sst xmlns="http://schemas.openxmlformats.org/spreadsheetml/2006/main" count="2687" uniqueCount="1049">
  <si>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</si>
  <si>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</si>
  <si>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</si>
  <si>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</si>
  <si>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</si>
  <si>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</si>
  <si>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</si>
  <si>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</si>
  <si>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</si>
  <si>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</si>
  <si>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</si>
  <si>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</si>
  <si>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</si>
  <si>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</si>
  <si>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</si>
  <si>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</si>
  <si>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</si>
  <si>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</si>
  <si>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</si>
  <si>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</si>
  <si>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</si>
  <si>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</si>
  <si>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</si>
  <si>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</si>
  <si>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</si>
  <si>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</si>
  <si>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</si>
  <si>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</si>
  <si>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</si>
  <si>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</si>
  <si>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</si>
  <si>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</si>
  <si>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</si>
  <si>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</si>
  <si>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</si>
  <si>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</si>
  <si>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</si>
  <si>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</si>
  <si>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</si>
  <si>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</si>
  <si>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</si>
  <si>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</si>
  <si>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</si>
  <si>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</si>
  <si>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</si>
  <si>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</si>
  <si>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</si>
  <si>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</si>
  <si>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</si>
  <si>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</si>
  <si>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</si>
  <si>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</si>
  <si>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</si>
  <si>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</si>
  <si>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</si>
  <si>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</si>
  <si>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</si>
  <si>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</si>
  <si>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</si>
  <si>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</si>
  <si>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</si>
  <si>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</si>
  <si>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</si>
  <si>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</si>
  <si>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</si>
  <si>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</si>
  <si>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</si>
  <si>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</si>
  <si>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</si>
  <si>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</si>
  <si>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</si>
  <si>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</si>
  <si>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</si>
  <si>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</si>
  <si>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</si>
  <si>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</si>
  <si>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</si>
  <si>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</si>
  <si>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</si>
  <si>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</si>
  <si>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</si>
  <si>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</si>
  <si>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</si>
  <si>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</si>
  <si>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</si>
  <si>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</si>
  <si>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</si>
  <si>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</si>
  <si>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</si>
  <si>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</si>
  <si>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</si>
  <si>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</si>
  <si>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</si>
  <si>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</si>
  <si>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</si>
  <si>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</si>
  <si>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</si>
  <si>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</si>
  <si>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</si>
  <si>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</si>
  <si>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</si>
  <si>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</si>
  <si>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</si>
  <si>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</si>
  <si>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</si>
  <si>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</si>
  <si>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</si>
  <si>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</si>
  <si>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</si>
  <si>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</si>
  <si>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</si>
  <si>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</si>
  <si>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</si>
  <si>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</si>
  <si>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</si>
  <si>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</si>
  <si>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</si>
  <si>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</si>
  <si>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</si>
  <si>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</si>
  <si>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</si>
  <si>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</si>
  <si>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</si>
  <si>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</si>
  <si>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</si>
  <si>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</si>
  <si>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</si>
  <si>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</si>
  <si>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</si>
  <si>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</si>
  <si>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</si>
  <si>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</si>
  <si>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</si>
  <si>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</si>
  <si>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</si>
  <si>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</si>
  <si>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</si>
  <si>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</si>
  <si>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</si>
  <si>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</si>
  <si>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</si>
  <si>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</si>
  <si>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</si>
  <si>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</si>
  <si>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</si>
  <si>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</si>
  <si>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</si>
  <si>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</si>
  <si>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</si>
  <si>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</si>
  <si>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</si>
  <si>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</si>
  <si>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</si>
  <si>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</si>
  <si>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</si>
  <si>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</si>
  <si>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</si>
  <si>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</si>
  <si>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</si>
  <si>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</si>
  <si>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</si>
  <si>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</si>
  <si>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</si>
  <si>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</si>
  <si>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</si>
  <si>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</si>
  <si>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</si>
  <si>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</si>
  <si>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</si>
  <si>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</si>
  <si>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</si>
  <si>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</si>
  <si>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</si>
  <si>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</si>
  <si>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</si>
  <si>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</si>
  <si>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</si>
  <si>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</si>
  <si>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</si>
  <si>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</si>
  <si>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</si>
  <si>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</si>
  <si>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</si>
  <si>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</si>
  <si>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</si>
  <si>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</si>
  <si>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</si>
  <si>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</si>
  <si>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</si>
  <si>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</si>
  <si>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</si>
  <si>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</si>
  <si>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</si>
  <si>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</si>
  <si>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</si>
  <si>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</si>
  <si>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</si>
  <si>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</si>
  <si>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</si>
  <si>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</si>
  <si>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</si>
  <si>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</si>
  <si>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</si>
  <si>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</si>
  <si>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</si>
  <si>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</si>
  <si>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</si>
  <si>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</si>
  <si>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</si>
  <si>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</si>
  <si>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</si>
  <si>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</si>
  <si>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</si>
  <si>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</si>
  <si>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</si>
  <si>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</si>
  <si>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</si>
  <si>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</si>
  <si>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</si>
  <si>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</si>
  <si>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</si>
  <si>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</si>
  <si>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</si>
  <si>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</si>
  <si>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</si>
  <si>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</si>
  <si>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</si>
  <si>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</si>
  <si>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</si>
  <si>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</si>
  <si>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</si>
  <si>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</si>
  <si>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</si>
  <si>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</si>
  <si>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</si>
  <si>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</si>
  <si>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</si>
  <si>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</si>
  <si>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</si>
  <si>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</si>
  <si>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</si>
  <si>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</si>
  <si>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</si>
  <si>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</si>
  <si>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</si>
  <si>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</si>
  <si>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</si>
  <si>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</si>
  <si>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</si>
  <si>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</si>
  <si>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</si>
  <si>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</si>
  <si>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</si>
  <si>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</si>
  <si>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</si>
  <si>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</si>
  <si>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</si>
  <si>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</si>
  <si>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</si>
  <si>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</si>
  <si>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</si>
  <si>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</si>
  <si>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</si>
  <si>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</si>
  <si>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</si>
  <si>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</si>
  <si>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</si>
  <si>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</si>
  <si>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</si>
  <si>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</si>
  <si>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</si>
  <si>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</si>
  <si>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</si>
  <si>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</si>
  <si>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</si>
  <si>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</si>
  <si>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</si>
  <si>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</si>
  <si>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</si>
  <si>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</si>
  <si>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</si>
  <si>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</si>
  <si>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</si>
  <si>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</si>
  <si>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</si>
  <si>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</si>
  <si>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</si>
  <si>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</si>
  <si>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</si>
  <si>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</si>
  <si>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</si>
  <si>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</si>
  <si>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</si>
  <si>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</si>
  <si>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</si>
  <si>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</si>
  <si>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</si>
  <si>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</si>
  <si>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</si>
  <si>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</si>
  <si>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</si>
  <si>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</si>
  <si>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</si>
  <si>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</si>
  <si>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</si>
  <si>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</si>
  <si>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</si>
  <si>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</si>
  <si>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</si>
  <si>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</si>
  <si>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</si>
  <si>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</si>
  <si>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</si>
  <si>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</si>
  <si>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</si>
  <si>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</si>
  <si>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</si>
  <si>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</si>
  <si>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</si>
  <si>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</si>
  <si>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</si>
  <si>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</si>
  <si>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</si>
  <si>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</si>
  <si>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</si>
  <si>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</si>
  <si>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</si>
  <si>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</si>
  <si>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</si>
  <si>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</si>
  <si>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</si>
  <si>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</si>
  <si>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</si>
  <si>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</si>
  <si>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</si>
  <si>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</si>
  <si>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</si>
  <si>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</si>
  <si>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</si>
  <si>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</si>
  <si>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</si>
  <si>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</si>
  <si>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</si>
  <si>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</si>
  <si>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</si>
  <si>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</si>
  <si>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</si>
  <si>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</si>
  <si>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</si>
  <si>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</si>
  <si>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</si>
  <si>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</si>
  <si>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</si>
  <si>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</si>
  <si>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</si>
  <si>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</si>
  <si>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</si>
  <si>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</si>
  <si>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</si>
  <si>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</si>
  <si>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</si>
  <si>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</si>
  <si>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</si>
  <si>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</si>
  <si>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</si>
  <si>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</si>
  <si>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</si>
  <si>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</si>
  <si>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</si>
  <si>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</si>
  <si>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</si>
  <si>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</si>
  <si>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</si>
  <si>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</si>
  <si>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</si>
  <si>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</si>
  <si>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</si>
  <si>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</si>
  <si>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</si>
  <si>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</si>
  <si>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</si>
  <si>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</si>
  <si>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</si>
  <si>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</si>
  <si>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</si>
  <si>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</si>
  <si>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</si>
  <si>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</si>
  <si>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</si>
  <si>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</si>
  <si>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</si>
  <si>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</si>
  <si>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</si>
  <si>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</si>
  <si>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</si>
  <si>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</si>
  <si>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</si>
  <si>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</si>
  <si>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</si>
  <si>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</si>
  <si>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</si>
  <si>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</si>
  <si>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</si>
  <si>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</si>
  <si>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</si>
  <si>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</si>
  <si>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</si>
  <si>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</si>
  <si>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</si>
  <si>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</si>
  <si>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</si>
  <si>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</si>
  <si>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</si>
  <si>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</si>
  <si>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</si>
  <si>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</si>
  <si>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</si>
  <si>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</si>
  <si>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</si>
  <si>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</si>
  <si>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</si>
  <si>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</si>
  <si>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</si>
  <si>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</si>
  <si>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</si>
  <si>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</si>
  <si>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</si>
  <si>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</si>
  <si>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</si>
  <si>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</si>
  <si>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</si>
  <si>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</si>
  <si>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</si>
  <si>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</si>
  <si>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</si>
  <si>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</si>
  <si>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</si>
  <si>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</si>
  <si>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</si>
  <si>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</si>
  <si>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</si>
  <si>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</si>
  <si>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</si>
  <si>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</si>
  <si>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</si>
  <si>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</si>
  <si>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</si>
  <si>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</si>
  <si>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</si>
  <si>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</si>
  <si>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</si>
  <si>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</si>
  <si>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</si>
  <si>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</si>
  <si>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</si>
  <si>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</si>
  <si>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</si>
  <si>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</si>
  <si>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</si>
  <si>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</si>
  <si>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</si>
  <si>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</si>
  <si>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</si>
  <si>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</si>
  <si>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</si>
  <si>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</si>
  <si>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</si>
  <si>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</si>
  <si>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</si>
  <si>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</si>
  <si>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</si>
  <si>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</si>
  <si>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</si>
  <si>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</si>
  <si>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</si>
  <si>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</si>
  <si>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</si>
  <si>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</si>
  <si>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</si>
  <si>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</si>
  <si>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</si>
  <si>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</si>
  <si>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</si>
  <si>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</si>
  <si>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</si>
  <si>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</si>
  <si>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</si>
  <si>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</si>
  <si>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</si>
  <si>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</si>
  <si>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</si>
  <si>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</si>
  <si>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</si>
  <si>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</si>
  <si>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</si>
  <si>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</si>
  <si>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</si>
  <si>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</si>
  <si>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</si>
  <si>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</si>
  <si>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</si>
  <si>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</si>
  <si>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</si>
  <si>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</si>
  <si>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</si>
  <si>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</si>
  <si>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</si>
  <si>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</si>
  <si>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</si>
  <si>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</si>
  <si>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</si>
  <si>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</si>
  <si>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</si>
  <si>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</si>
  <si>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</si>
  <si>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</si>
  <si>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</si>
  <si>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</si>
  <si>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</si>
  <si>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</si>
  <si>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</si>
  <si>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</si>
  <si>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</si>
  <si>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</si>
  <si>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</si>
  <si>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</si>
  <si>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</si>
  <si>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</si>
  <si>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</si>
  <si>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</si>
  <si>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</si>
  <si>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</si>
  <si>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</si>
  <si>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</si>
  <si>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</si>
  <si>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</si>
  <si>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</si>
  <si>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</si>
  <si>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</si>
  <si>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</si>
  <si>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</si>
  <si>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</si>
  <si>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</si>
  <si>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</si>
  <si>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</si>
  <si>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</si>
  <si>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</si>
  <si>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</si>
  <si>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</si>
  <si>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</si>
  <si>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</si>
  <si>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</si>
  <si>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</si>
  <si>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</si>
  <si>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</si>
  <si>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</si>
  <si>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</si>
  <si>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</si>
  <si>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</si>
  <si>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</si>
  <si>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</si>
  <si>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</si>
  <si>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</si>
  <si>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</si>
  <si>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</si>
  <si>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</si>
  <si>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</si>
  <si>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</si>
  <si>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</si>
  <si>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</si>
  <si>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</si>
  <si>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</si>
  <si>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</si>
  <si>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</si>
  <si>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</si>
  <si>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</si>
  <si>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</si>
  <si>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</si>
  <si>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</si>
  <si>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</si>
  <si>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</si>
  <si>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</si>
  <si>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</si>
  <si>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</si>
  <si>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</si>
  <si>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</si>
  <si>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</si>
  <si>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</si>
  <si>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</si>
  <si>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</si>
  <si>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</si>
  <si>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</si>
  <si>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</si>
  <si>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</si>
  <si>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</si>
  <si>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</si>
  <si>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</si>
  <si>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</si>
  <si>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</si>
  <si>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</si>
  <si>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</si>
  <si>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</si>
  <si>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</si>
  <si>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</si>
  <si>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</si>
  <si>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</si>
  <si>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</si>
  <si>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</si>
  <si>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</si>
  <si>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</si>
  <si>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</si>
  <si>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</si>
  <si>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</si>
  <si>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</si>
  <si>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</si>
  <si>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</si>
  <si>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</si>
  <si>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</si>
  <si>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</si>
  <si>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</si>
  <si>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</si>
  <si>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</si>
  <si>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</si>
  <si>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</si>
  <si>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</si>
  <si>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</si>
  <si>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</si>
  <si>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</si>
  <si>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</si>
  <si>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</si>
  <si>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</si>
  <si>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</si>
  <si>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</si>
  <si>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</si>
  <si>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</si>
  <si>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</si>
  <si>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</si>
  <si>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</si>
  <si>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</si>
  <si>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</si>
  <si>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</si>
  <si>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</si>
  <si>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</si>
  <si>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</si>
  <si>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</si>
  <si>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</si>
  <si>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</si>
  <si>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</si>
  <si>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</si>
  <si>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</si>
  <si>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</si>
  <si>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</si>
  <si>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</si>
  <si>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</si>
  <si>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</si>
  <si>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</si>
  <si>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</si>
  <si>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</si>
  <si>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</si>
  <si>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</si>
  <si>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</si>
  <si>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</si>
  <si>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</si>
  <si>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</si>
  <si>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</si>
  <si>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</si>
  <si>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</si>
  <si>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</si>
  <si>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</si>
  <si>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</si>
  <si>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</si>
  <si>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</si>
  <si>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</si>
  <si>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</si>
  <si>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</si>
  <si>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</si>
  <si>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</si>
  <si>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</si>
  <si>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</si>
  <si>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</si>
  <si>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</si>
  <si>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</si>
  <si>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</si>
  <si>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</si>
  <si>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</si>
  <si>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</si>
  <si>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</si>
  <si>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</si>
  <si>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</si>
  <si>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</si>
  <si>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</si>
  <si>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</si>
  <si>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</si>
  <si>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</si>
  <si>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</si>
  <si>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</si>
  <si>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</si>
  <si>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</si>
  <si>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</si>
  <si>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</si>
  <si>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</si>
  <si>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</si>
  <si>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</si>
  <si>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</si>
  <si>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</si>
  <si>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</si>
  <si>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</si>
  <si>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</si>
  <si>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</si>
  <si>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</si>
  <si>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</si>
  <si>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</si>
  <si>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</si>
  <si>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</si>
  <si>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</si>
  <si>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</si>
  <si>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</si>
  <si>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</si>
  <si>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</si>
  <si>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</si>
  <si>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</si>
  <si>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</si>
  <si>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</si>
  <si>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</si>
  <si>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</si>
  <si>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</si>
  <si>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</si>
  <si>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</si>
  <si>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</si>
  <si>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</si>
  <si>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</si>
  <si>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</si>
  <si>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</si>
  <si>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</si>
  <si>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</si>
  <si>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</si>
  <si>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</si>
  <si>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</si>
  <si>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</si>
  <si>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</si>
  <si>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</si>
  <si>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</si>
  <si>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</si>
  <si>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</si>
  <si>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</si>
  <si>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</si>
  <si>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</si>
  <si>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</si>
  <si>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</si>
  <si>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</si>
  <si>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</si>
  <si>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</si>
  <si>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</si>
  <si>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</si>
  <si>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</si>
  <si>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</si>
  <si>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</si>
  <si>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</si>
  <si>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</si>
  <si>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</si>
  <si>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</si>
  <si>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</si>
  <si>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</si>
  <si>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</si>
  <si>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</si>
  <si>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</si>
  <si>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</si>
  <si>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</si>
  <si>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</si>
  <si>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</si>
  <si>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</si>
  <si>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</si>
  <si>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</si>
  <si>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</si>
  <si>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</si>
  <si>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</si>
  <si>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</si>
  <si>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</si>
  <si>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</si>
  <si>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</si>
  <si>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</si>
  <si>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</si>
  <si>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</si>
  <si>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</si>
  <si>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</si>
  <si>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</si>
  <si>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</si>
  <si>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</si>
  <si>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</si>
  <si>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</si>
  <si>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</si>
  <si>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</si>
  <si>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</si>
  <si>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</si>
  <si>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</si>
  <si>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</si>
  <si>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</si>
  <si>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</si>
  <si>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</si>
  <si>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</si>
  <si>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</si>
  <si>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</si>
  <si>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</si>
  <si>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</si>
  <si>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</si>
  <si>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</si>
  <si>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</si>
  <si>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</si>
  <si>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</si>
  <si>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</si>
  <si>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</si>
  <si>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</si>
  <si>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</si>
  <si>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</si>
  <si>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</si>
  <si>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</si>
  <si>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</si>
  <si>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</si>
  <si>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</si>
  <si>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</si>
  <si>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</si>
  <si>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</si>
  <si>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</si>
  <si>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</si>
  <si>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</si>
  <si>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</si>
  <si>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</si>
  <si>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</si>
  <si>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</si>
  <si>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</si>
  <si>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</si>
  <si>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</si>
  <si>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</si>
  <si>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</si>
  <si>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</si>
  <si>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</si>
  <si>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</si>
  <si>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</si>
  <si>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</si>
  <si>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</si>
  <si>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</si>
  <si>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</si>
  <si>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</si>
  <si>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</si>
  <si>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</si>
  <si>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</si>
  <si>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</si>
  <si>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</si>
  <si>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</si>
  <si>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</si>
  <si>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</si>
  <si>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</si>
  <si>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</si>
  <si>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</si>
  <si>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</si>
  <si>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</si>
  <si>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</si>
  <si>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</si>
  <si>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</si>
  <si>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</si>
  <si>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</si>
  <si>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</si>
  <si>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</si>
  <si>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</si>
  <si>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</si>
  <si>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</si>
  <si>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</si>
  <si>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3800-4000</t>
  </si>
  <si>
    <t>550-560</t>
  </si>
  <si>
    <t>Profiit of Rs.11/-</t>
  </si>
  <si>
    <t>6200-6500</t>
  </si>
  <si>
    <t>LTIM</t>
  </si>
  <si>
    <t>SHRIRAMFIN</t>
  </si>
  <si>
    <t>Part profit of Rs.235/-</t>
  </si>
  <si>
    <t>Retail Research Technical Calls &amp; Fundamental Performance Report for the month of Jan-2022</t>
  </si>
  <si>
    <t>Profit of Rs.65/-</t>
  </si>
  <si>
    <t>NSE</t>
  </si>
  <si>
    <t>SRTRANSFIN</t>
  </si>
  <si>
    <t>780-800</t>
  </si>
  <si>
    <t>870-900</t>
  </si>
  <si>
    <t>195-200</t>
  </si>
  <si>
    <t>4300-4500</t>
  </si>
  <si>
    <t>Profit of Rs.12/-</t>
  </si>
  <si>
    <t>2300-2400</t>
  </si>
  <si>
    <t>Buy&lt;&gt;</t>
  </si>
  <si>
    <t>3300-3400</t>
  </si>
  <si>
    <t>1580-1650</t>
  </si>
  <si>
    <t>BEL 107 CE FEB</t>
  </si>
  <si>
    <t>2-2.50</t>
  </si>
  <si>
    <t>1930-1890</t>
  </si>
  <si>
    <t>2050-2150</t>
  </si>
  <si>
    <t>NIFTY 17800 CE 2 FEB</t>
  </si>
  <si>
    <t>NIFTY 17300 PE 2 FEB</t>
  </si>
  <si>
    <t>360ONE</t>
  </si>
  <si>
    <t>575-585</t>
  </si>
  <si>
    <t>Part Profit of Rs.77.5/-</t>
  </si>
  <si>
    <t>825-850</t>
  </si>
  <si>
    <t>900-950</t>
  </si>
  <si>
    <t>2900-3000</t>
  </si>
  <si>
    <t>Loss of Rs.21</t>
  </si>
  <si>
    <t>2200-2250</t>
  </si>
  <si>
    <t>425-435</t>
  </si>
  <si>
    <t>Loss of Rs.18</t>
  </si>
  <si>
    <t>3100-3150</t>
  </si>
  <si>
    <t>Neutral/-</t>
  </si>
  <si>
    <t>Profit of Rs.21 /-</t>
  </si>
  <si>
    <t>NIFTY 17800 PE 2 FEB</t>
  </si>
  <si>
    <t>200-250</t>
  </si>
  <si>
    <t>Profit of Rs.51.5 /-</t>
  </si>
  <si>
    <t>2310-2320</t>
  </si>
  <si>
    <t>2400-2450</t>
  </si>
  <si>
    <t>2120-2130</t>
  </si>
  <si>
    <t>2220-2260</t>
  </si>
  <si>
    <t>570-600</t>
  </si>
  <si>
    <t>Profit of Rs.7.5/-</t>
  </si>
  <si>
    <t>Profit of Rs.79/-</t>
  </si>
  <si>
    <t>RELIANCE 2360 CE FEB</t>
  </si>
  <si>
    <t>70-80</t>
  </si>
  <si>
    <t xml:space="preserve">LTIM </t>
  </si>
  <si>
    <t>4800-5000</t>
  </si>
  <si>
    <t xml:space="preserve">JSWSTEEL </t>
  </si>
  <si>
    <t>717.5-695</t>
  </si>
  <si>
    <t>770-800</t>
  </si>
  <si>
    <t xml:space="preserve">ACC </t>
  </si>
  <si>
    <t>2100-2200</t>
  </si>
  <si>
    <t>Profit of Rs.135/-</t>
  </si>
  <si>
    <t>Profit of Rs.195/-</t>
  </si>
  <si>
    <t>415-425</t>
  </si>
  <si>
    <t>1360-1370</t>
  </si>
  <si>
    <t>1410-1430</t>
  </si>
  <si>
    <t>QRIL</t>
  </si>
  <si>
    <t>UTLINDS</t>
  </si>
  <si>
    <t>JETFREIGHT</t>
  </si>
  <si>
    <t>Jet Freight Logistics Ltd</t>
  </si>
  <si>
    <t>Part profit of Rs.192.5/-</t>
  </si>
  <si>
    <t>770-775</t>
  </si>
  <si>
    <t>800-810</t>
  </si>
  <si>
    <t>452.5-432.5</t>
  </si>
  <si>
    <t>490-510</t>
  </si>
  <si>
    <t>Profit of Rs.5 /-</t>
  </si>
  <si>
    <t>CHOTHANI</t>
  </si>
  <si>
    <t>SEACOAST</t>
  </si>
  <si>
    <t>MANISHKUMAR RAICHAND SHAH</t>
  </si>
  <si>
    <t>SSPNFIN</t>
  </si>
  <si>
    <t>ADITI SHAILENDRA MEHTA</t>
  </si>
  <si>
    <t>RAJESH RAMBHAROSE AGRAWAL</t>
  </si>
  <si>
    <t>MUDUPULAVEMULA SURENDRANADHA REDDY</t>
  </si>
  <si>
    <t>Part Profit of Rs.150/-</t>
  </si>
  <si>
    <t>HDFCLIFE 510 PE FEB</t>
  </si>
  <si>
    <t>6-6.8</t>
  </si>
  <si>
    <t>10-12.0</t>
  </si>
  <si>
    <t>RELIANCE FEB FUT</t>
  </si>
  <si>
    <t>2344-2348</t>
  </si>
  <si>
    <t>2420-2450</t>
  </si>
  <si>
    <t>NAVODAYENT</t>
  </si>
  <si>
    <t>PRERINFRA</t>
  </si>
  <si>
    <t>GRISHMABEN ALKESHBHAI SHAH</t>
  </si>
  <si>
    <t>SURBHI AGRAWAL GUPTA</t>
  </si>
  <si>
    <t>KRANTI PRABHAKAR SHANBHAG</t>
  </si>
  <si>
    <t>XTX MARKETS LLP</t>
  </si>
  <si>
    <t>GRAVITON RESEARCH CAPITAL LLP</t>
  </si>
  <si>
    <t>JILESH NAVIN CHHEDA</t>
  </si>
  <si>
    <t>NARMADA</t>
  </si>
  <si>
    <t>Narmada Agrobase Limited</t>
  </si>
  <si>
    <t>GOPIKUMAR BHAVANBHAI KHANT</t>
  </si>
  <si>
    <t>1895-1810</t>
  </si>
  <si>
    <t>Profit of Rs.30.5/-</t>
  </si>
  <si>
    <t>Profit of Rs.137/-</t>
  </si>
  <si>
    <t>Profit of Rs.14/-</t>
  </si>
  <si>
    <t>APLAB</t>
  </si>
  <si>
    <t>SHAH MITA DIPAK</t>
  </si>
  <si>
    <t>BBTCL</t>
  </si>
  <si>
    <t>MANOJ GARG</t>
  </si>
  <si>
    <t>INVESTINO VENTURE LLP .</t>
  </si>
  <si>
    <t>BRANDBUCKT</t>
  </si>
  <si>
    <t>CREATEROI FINANCIAL CONSULTANCY PRIVATE LIMITED.</t>
  </si>
  <si>
    <t>CATVISION</t>
  </si>
  <si>
    <t>PARTHIV RAMESHCHANDRA PATEL</t>
  </si>
  <si>
    <t>DHANESHA ADVISORY LLP</t>
  </si>
  <si>
    <t>KETAN PRAVEEN RANGA</t>
  </si>
  <si>
    <t>VEENA RAJESH SHAH</t>
  </si>
  <si>
    <t>ENBETRD</t>
  </si>
  <si>
    <t>HEM RAJ GHAI</t>
  </si>
  <si>
    <t>GOYALASS</t>
  </si>
  <si>
    <t>NAGURBASHA SHAIK</t>
  </si>
  <si>
    <t>KDLL</t>
  </si>
  <si>
    <t>AMRIK SINGH KALRA</t>
  </si>
  <si>
    <t>ANISH SHARMA</t>
  </si>
  <si>
    <t>LOOKS</t>
  </si>
  <si>
    <t>ANANDPANDEY</t>
  </si>
  <si>
    <t>MFSINTRCRP</t>
  </si>
  <si>
    <t>KAMLESHKUMARI HANUMANSING RAJPUT</t>
  </si>
  <si>
    <t>NASEEM HANIF MALEK</t>
  </si>
  <si>
    <t>NNM SECURITIES PVT LTD</t>
  </si>
  <si>
    <t>NCLRESE</t>
  </si>
  <si>
    <t>JABIR MOHD SILAWAT</t>
  </si>
  <si>
    <t>PREETI BHAUKA</t>
  </si>
  <si>
    <t>SHRENI SHARES PRIVATE LIMITED</t>
  </si>
  <si>
    <t>SKSE SECURITIES LIMITED CORP CM/TM PROP A/C</t>
  </si>
  <si>
    <t>SRUSTEELS</t>
  </si>
  <si>
    <t>PREKSHA AAKASH JAIN</t>
  </si>
  <si>
    <t>ARPIT AGARWAL</t>
  </si>
  <si>
    <t>SATISH AGARWAL HUF</t>
  </si>
  <si>
    <t>SATISH AGARWAL</t>
  </si>
  <si>
    <t>APOORV AGARWAL</t>
  </si>
  <si>
    <t>GOLDMAN CONSULTING PRIVATE LIMITED</t>
  </si>
  <si>
    <t>SUMUKAAG</t>
  </si>
  <si>
    <t>TEAM INDIA MANAGERS LTD</t>
  </si>
  <si>
    <t>TRL</t>
  </si>
  <si>
    <t>BP EQUITIES PVT. LTD.</t>
  </si>
  <si>
    <t>SOMA MUKHERJEE</t>
  </si>
  <si>
    <t>ARUN KUMAR MUKHERJEE</t>
  </si>
  <si>
    <t>WAYS VINIMAY PRIVATE LIMITED</t>
  </si>
  <si>
    <t>MULTIPLIER SHARE &amp; STOCK ADVISORS PRIVATE LIMITED</t>
  </si>
  <si>
    <t>SOUMYA MALANI</t>
  </si>
  <si>
    <t>TTIL</t>
  </si>
  <si>
    <t>HITESH SHASHIKANT JHAVERI</t>
  </si>
  <si>
    <t>KALPESHKUMAR CHANDUBHAI PATEL</t>
  </si>
  <si>
    <t>PURANCHANDRA B AGRAWAL</t>
  </si>
  <si>
    <t>SUNITABEN RAJESH AGRAWAL</t>
  </si>
  <si>
    <t>SHARDABEN RAMBHAROSELAL AGRAWAL</t>
  </si>
  <si>
    <t>VEERKRUPA</t>
  </si>
  <si>
    <t>BHAVYA DHIMAN</t>
  </si>
  <si>
    <t>WAAREE</t>
  </si>
  <si>
    <t>PANKAJ A KARNAWAT</t>
  </si>
  <si>
    <t>CYBERMEDIA</t>
  </si>
  <si>
    <t>Cyber Media (India) Limit</t>
  </si>
  <si>
    <t>NILESH DHAKAD HUF .</t>
  </si>
  <si>
    <t>RAJESH KOLEKAR HUF</t>
  </si>
  <si>
    <t>GEEKAYWIRE</t>
  </si>
  <si>
    <t>Geekay Wires Limited</t>
  </si>
  <si>
    <t>AKSHAYBHAI RAMESHBHAI DOBARIYA</t>
  </si>
  <si>
    <t>SACHIN VERMA</t>
  </si>
  <si>
    <t>NK SECURITIES RESEARCH PRIVATE LIMITED</t>
  </si>
  <si>
    <t>HEADSUP</t>
  </si>
  <si>
    <t>Heads UP Ventures Limited</t>
  </si>
  <si>
    <t>HETRAM</t>
  </si>
  <si>
    <t>TWO ROADS TRADING PRIVATE LIMITED</t>
  </si>
  <si>
    <t>MOLDTECH</t>
  </si>
  <si>
    <t>Mold-Tek Technologies Ltd</t>
  </si>
  <si>
    <t>ROHAN S HEGDE</t>
  </si>
  <si>
    <t>One 97 Communications Ltd</t>
  </si>
  <si>
    <t>MORGAN STANLEY ASIA (SINGAPORE) PTE.</t>
  </si>
  <si>
    <t>BRIGHT</t>
  </si>
  <si>
    <t>Bright Solar Limited</t>
  </si>
  <si>
    <t>DESTINY</t>
  </si>
  <si>
    <t>Destiny Logistics &amp; I Ltd</t>
  </si>
  <si>
    <t>ADCON CAPITAL SERVICES LIMITED</t>
  </si>
  <si>
    <t>ALIBABA.COM SINGAPORE E-COMMERCE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</si>
</sst>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01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2" fillId="15" borderId="20" xfId="0" applyFont="1" applyFill="1" applyBorder="1" applyAlignment="1">
      <alignment horizontal="center" vertical="center"/>
    </xf>
    <xf numFmtId="165" fontId="31" fillId="16" borderId="20" xfId="0" applyNumberFormat="1" applyFont="1" applyFill="1" applyBorder="1" applyAlignment="1">
      <alignment horizontal="center" vertical="center"/>
    </xf>
    <xf numFmtId="0" fontId="31" fillId="16" borderId="20" xfId="0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0" fontId="32" fillId="18" borderId="20" xfId="0" applyNumberFormat="1" applyFont="1" applyFill="1" applyBorder="1" applyAlignment="1">
      <alignment horizontal="center" vertical="center" wrapText="1"/>
    </xf>
    <xf numFmtId="16" fontId="32" fillId="18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1" fillId="19" borderId="0" xfId="0" applyFont="1" applyFill="1"/>
    <xf numFmtId="0" fontId="0" fillId="20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7" borderId="20" xfId="0" applyNumberFormat="1" applyFont="1" applyFill="1" applyBorder="1" applyAlignment="1">
      <alignment horizontal="center" vertical="center"/>
    </xf>
    <xf numFmtId="0" fontId="32" fillId="17" borderId="20" xfId="0" applyFont="1" applyFill="1" applyBorder="1"/>
    <xf numFmtId="43" fontId="31" fillId="17" borderId="20" xfId="0" applyNumberFormat="1" applyFont="1" applyFill="1" applyBorder="1" applyAlignment="1">
      <alignment horizontal="center" vertical="top"/>
    </xf>
    <xf numFmtId="0" fontId="31" fillId="17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top"/>
    </xf>
    <xf numFmtId="165" fontId="31" fillId="17" borderId="20" xfId="0" applyNumberFormat="1" applyFont="1" applyFill="1" applyBorder="1" applyAlignment="1">
      <alignment horizontal="center" vertical="center"/>
    </xf>
    <xf numFmtId="1" fontId="31" fillId="10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1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15" borderId="20" xfId="0" applyNumberFormat="1" applyFont="1" applyFill="1" applyBorder="1" applyAlignment="1">
      <alignment horizontal="center" vertical="center"/>
    </xf>
    <xf numFmtId="10" fontId="32" fillId="15" borderId="20" xfId="0" applyNumberFormat="1" applyFont="1" applyFill="1" applyBorder="1" applyAlignment="1">
      <alignment horizontal="center" vertical="center" wrapText="1"/>
    </xf>
    <xf numFmtId="16" fontId="32" fillId="15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11" borderId="0" xfId="0" applyFont="1" applyFill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16" fontId="32" fillId="10" borderId="0" xfId="0" applyNumberFormat="1" applyFont="1" applyFill="1" applyAlignment="1">
      <alignment horizontal="center" vertical="center"/>
    </xf>
    <xf numFmtId="2" fontId="32" fillId="10" borderId="0" xfId="0" applyNumberFormat="1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1" fillId="23" borderId="20" xfId="0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" fontId="32" fillId="23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66" fontId="32" fillId="23" borderId="20" xfId="0" applyNumberFormat="1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7" fillId="22" borderId="20" xfId="0" applyFont="1" applyFill="1" applyBorder="1"/>
    <xf numFmtId="0" fontId="37" fillId="22" borderId="20" xfId="0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16" fontId="37" fillId="10" borderId="20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15" fontId="31" fillId="16" borderId="20" xfId="0" applyNumberFormat="1" applyFont="1" applyFill="1" applyBorder="1" applyAlignment="1">
      <alignment horizontal="center" vertical="center"/>
    </xf>
    <xf numFmtId="0" fontId="32" fillId="16" borderId="20" xfId="0" applyFont="1" applyFill="1" applyBorder="1"/>
    <xf numFmtId="43" fontId="31" fillId="16" borderId="20" xfId="0" applyNumberFormat="1" applyFont="1" applyFill="1" applyBorder="1" applyAlignment="1">
      <alignment horizontal="center" vertical="top"/>
    </xf>
    <xf numFmtId="0" fontId="31" fillId="16" borderId="20" xfId="0" applyFont="1" applyFill="1" applyBorder="1" applyAlignment="1">
      <alignment horizontal="center" vertical="top"/>
    </xf>
    <xf numFmtId="165" fontId="31" fillId="25" borderId="21" xfId="0" applyNumberFormat="1" applyFont="1" applyFill="1" applyBorder="1" applyAlignment="1">
      <alignment horizontal="center" vertical="center"/>
    </xf>
    <xf numFmtId="15" fontId="31" fillId="25" borderId="21" xfId="0" applyNumberFormat="1" applyFont="1" applyFill="1" applyBorder="1" applyAlignment="1">
      <alignment horizontal="center" vertical="center"/>
    </xf>
    <xf numFmtId="0" fontId="32" fillId="25" borderId="21" xfId="0" applyFont="1" applyFill="1" applyBorder="1"/>
    <xf numFmtId="43" fontId="31" fillId="25" borderId="21" xfId="0" applyNumberFormat="1" applyFont="1" applyFill="1" applyBorder="1" applyAlignment="1">
      <alignment horizontal="center" vertical="top"/>
    </xf>
    <xf numFmtId="0" fontId="31" fillId="25" borderId="21" xfId="0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7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21" borderId="21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1" fontId="31" fillId="22" borderId="20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21" borderId="21" xfId="0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1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6" fontId="37" fillId="22" borderId="22" xfId="0" applyNumberFormat="1" applyFont="1" applyFill="1" applyBorder="1" applyAlignment="1">
      <alignment horizontal="center" vertical="center"/>
    </xf>
    <xf numFmtId="166" fontId="37" fillId="22" borderId="21" xfId="0" applyNumberFormat="1" applyFont="1" applyFill="1" applyBorder="1" applyAlignment="1">
      <alignment horizontal="center" vertical="center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7" fillId="21" borderId="22" xfId="0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21" borderId="22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21" sqref="B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44970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2" sqref="C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44970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2" t="s">
        <v>16</v>
      </c>
      <c r="B9" s="384" t="s">
        <v>17</v>
      </c>
      <c r="C9" s="384" t="s">
        <v>18</v>
      </c>
      <c r="D9" s="384" t="s">
        <v>19</v>
      </c>
      <c r="E9" s="23" t="s">
        <v>20</v>
      </c>
      <c r="F9" s="23" t="s">
        <v>21</v>
      </c>
      <c r="G9" s="379" t="s">
        <v>22</v>
      </c>
      <c r="H9" s="380"/>
      <c r="I9" s="381"/>
      <c r="J9" s="379" t="s">
        <v>23</v>
      </c>
      <c r="K9" s="380"/>
      <c r="L9" s="381"/>
      <c r="M9" s="23"/>
      <c r="N9" s="24"/>
      <c r="O9" s="24"/>
      <c r="P9" s="24"/>
    </row>
    <row r="10" spans="1:16" ht="59.25" customHeight="1">
      <c r="A10" s="383"/>
      <c r="B10" s="385"/>
      <c r="C10" s="385"/>
      <c r="D10" s="38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44980</v>
      </c>
      <c r="E11" s="32">
        <v>17877.099999999999</v>
      </c>
      <c r="F11" s="32">
        <v>17858.666666666668</v>
      </c>
      <c r="G11" s="33">
        <v>17817.433333333334</v>
      </c>
      <c r="H11" s="33">
        <v>17757.766666666666</v>
      </c>
      <c r="I11" s="33">
        <v>17716.533333333333</v>
      </c>
      <c r="J11" s="33">
        <v>17918.333333333336</v>
      </c>
      <c r="K11" s="33">
        <v>17959.566666666666</v>
      </c>
      <c r="L11" s="33">
        <v>18019.233333333337</v>
      </c>
      <c r="M11" s="34">
        <v>17899.900000000001</v>
      </c>
      <c r="N11" s="34">
        <v>17799</v>
      </c>
      <c r="O11" s="35">
        <v>11759400</v>
      </c>
      <c r="P11" s="36">
        <v>3.5167563094745551E-2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44980</v>
      </c>
      <c r="E12" s="37">
        <v>41648.75</v>
      </c>
      <c r="F12" s="37">
        <v>41632.433333333334</v>
      </c>
      <c r="G12" s="38">
        <v>41526.316666666666</v>
      </c>
      <c r="H12" s="38">
        <v>41403.883333333331</v>
      </c>
      <c r="I12" s="38">
        <v>41297.766666666663</v>
      </c>
      <c r="J12" s="38">
        <v>41754.866666666669</v>
      </c>
      <c r="K12" s="38">
        <v>41860.983333333337</v>
      </c>
      <c r="L12" s="38">
        <v>41983.416666666672</v>
      </c>
      <c r="M12" s="28">
        <v>41738.550000000003</v>
      </c>
      <c r="N12" s="28">
        <v>41510</v>
      </c>
      <c r="O12" s="39">
        <v>2644775</v>
      </c>
      <c r="P12" s="40">
        <v>-5.781819153389204E-2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44985</v>
      </c>
      <c r="E13" s="37">
        <v>18574.150000000001</v>
      </c>
      <c r="F13" s="37">
        <v>18573.933333333334</v>
      </c>
      <c r="G13" s="38">
        <v>18536.866666666669</v>
      </c>
      <c r="H13" s="38">
        <v>18499.583333333336</v>
      </c>
      <c r="I13" s="38">
        <v>18462.51666666667</v>
      </c>
      <c r="J13" s="38">
        <v>18611.216666666667</v>
      </c>
      <c r="K13" s="38">
        <v>18648.283333333333</v>
      </c>
      <c r="L13" s="38">
        <v>18685.566666666666</v>
      </c>
      <c r="M13" s="28">
        <v>18611</v>
      </c>
      <c r="N13" s="28">
        <v>18536.650000000001</v>
      </c>
      <c r="O13" s="39">
        <v>14600</v>
      </c>
      <c r="P13" s="40">
        <v>0.16613418530351437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44985</v>
      </c>
      <c r="E14" s="37">
        <v>6878.5</v>
      </c>
      <c r="F14" s="37">
        <v>2292.8333333333335</v>
      </c>
      <c r="G14" s="38">
        <v>4585.666666666667</v>
      </c>
      <c r="H14" s="38">
        <v>2292.8333333333335</v>
      </c>
      <c r="I14" s="38">
        <v>4585.666666666667</v>
      </c>
      <c r="J14" s="38">
        <v>4585.666666666667</v>
      </c>
      <c r="K14" s="38">
        <v>2292.8333333333335</v>
      </c>
      <c r="L14" s="38">
        <v>4585.666666666667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44980</v>
      </c>
      <c r="E15" s="37">
        <v>545.45000000000005</v>
      </c>
      <c r="F15" s="37">
        <v>543.81666666666672</v>
      </c>
      <c r="G15" s="38">
        <v>535.63333333333344</v>
      </c>
      <c r="H15" s="38">
        <v>525.81666666666672</v>
      </c>
      <c r="I15" s="38">
        <v>517.63333333333344</v>
      </c>
      <c r="J15" s="38">
        <v>553.63333333333344</v>
      </c>
      <c r="K15" s="38">
        <v>561.81666666666661</v>
      </c>
      <c r="L15" s="38">
        <v>571.63333333333344</v>
      </c>
      <c r="M15" s="28">
        <v>552</v>
      </c>
      <c r="N15" s="28">
        <v>534</v>
      </c>
      <c r="O15" s="39">
        <v>4472700</v>
      </c>
      <c r="P15" s="40">
        <v>3.0148786217697728E-2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44980</v>
      </c>
      <c r="E16" s="37">
        <v>3176.1</v>
      </c>
      <c r="F16" s="37">
        <v>3154.35</v>
      </c>
      <c r="G16" s="38">
        <v>3125.25</v>
      </c>
      <c r="H16" s="38">
        <v>3074.4</v>
      </c>
      <c r="I16" s="38">
        <v>3045.3</v>
      </c>
      <c r="J16" s="38">
        <v>3205.2</v>
      </c>
      <c r="K16" s="38">
        <v>3234.2999999999993</v>
      </c>
      <c r="L16" s="38">
        <v>3285.1499999999996</v>
      </c>
      <c r="M16" s="28">
        <v>3183.45</v>
      </c>
      <c r="N16" s="28">
        <v>3103.5</v>
      </c>
      <c r="O16" s="39">
        <v>1953250</v>
      </c>
      <c r="P16" s="40">
        <v>7.365672667307957E-2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44980</v>
      </c>
      <c r="E17" s="37">
        <v>20798.150000000001</v>
      </c>
      <c r="F17" s="37">
        <v>20997.200000000001</v>
      </c>
      <c r="G17" s="38">
        <v>20509.400000000001</v>
      </c>
      <c r="H17" s="38">
        <v>20220.650000000001</v>
      </c>
      <c r="I17" s="38">
        <v>19732.850000000002</v>
      </c>
      <c r="J17" s="38">
        <v>21285.95</v>
      </c>
      <c r="K17" s="38">
        <v>21773.749999999996</v>
      </c>
      <c r="L17" s="38">
        <v>22062.5</v>
      </c>
      <c r="M17" s="28">
        <v>21485</v>
      </c>
      <c r="N17" s="28">
        <v>20708.45</v>
      </c>
      <c r="O17" s="39">
        <v>54880</v>
      </c>
      <c r="P17" s="40">
        <v>0.22172751558325912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44980</v>
      </c>
      <c r="E18" s="37">
        <v>147.30000000000001</v>
      </c>
      <c r="F18" s="37">
        <v>147.53333333333333</v>
      </c>
      <c r="G18" s="38">
        <v>146.56666666666666</v>
      </c>
      <c r="H18" s="38">
        <v>145.83333333333334</v>
      </c>
      <c r="I18" s="38">
        <v>144.86666666666667</v>
      </c>
      <c r="J18" s="38">
        <v>148.26666666666665</v>
      </c>
      <c r="K18" s="38">
        <v>149.23333333333329</v>
      </c>
      <c r="L18" s="38">
        <v>149.96666666666664</v>
      </c>
      <c r="M18" s="28">
        <v>148.5</v>
      </c>
      <c r="N18" s="28">
        <v>146.80000000000001</v>
      </c>
      <c r="O18" s="39">
        <v>32848200</v>
      </c>
      <c r="P18" s="40">
        <v>-1.2018840344323534E-2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44980</v>
      </c>
      <c r="E19" s="37">
        <v>255</v>
      </c>
      <c r="F19" s="37">
        <v>255.18333333333331</v>
      </c>
      <c r="G19" s="38">
        <v>252.31666666666661</v>
      </c>
      <c r="H19" s="38">
        <v>249.6333333333333</v>
      </c>
      <c r="I19" s="38">
        <v>246.76666666666659</v>
      </c>
      <c r="J19" s="38">
        <v>257.86666666666662</v>
      </c>
      <c r="K19" s="38">
        <v>260.73333333333335</v>
      </c>
      <c r="L19" s="38">
        <v>263.41666666666663</v>
      </c>
      <c r="M19" s="28">
        <v>258.05</v>
      </c>
      <c r="N19" s="28">
        <v>252.5</v>
      </c>
      <c r="O19" s="39">
        <v>19734000</v>
      </c>
      <c r="P19" s="40">
        <v>-6.583278472679394E-4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44980</v>
      </c>
      <c r="E20" s="37">
        <v>1885.7</v>
      </c>
      <c r="F20" s="37">
        <v>1896.8166666666666</v>
      </c>
      <c r="G20" s="38">
        <v>1866.6333333333332</v>
      </c>
      <c r="H20" s="38">
        <v>1847.5666666666666</v>
      </c>
      <c r="I20" s="38">
        <v>1817.3833333333332</v>
      </c>
      <c r="J20" s="38">
        <v>1915.8833333333332</v>
      </c>
      <c r="K20" s="38">
        <v>1946.0666666666666</v>
      </c>
      <c r="L20" s="38">
        <v>1965.1333333333332</v>
      </c>
      <c r="M20" s="28">
        <v>1927</v>
      </c>
      <c r="N20" s="28">
        <v>1877.75</v>
      </c>
      <c r="O20" s="39">
        <v>3888750</v>
      </c>
      <c r="P20" s="40">
        <v>4.0120361083249748E-2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44980</v>
      </c>
      <c r="E21" s="37">
        <v>1852.35</v>
      </c>
      <c r="F21" s="37">
        <v>1861.0666666666666</v>
      </c>
      <c r="G21" s="38">
        <v>1727.1333333333332</v>
      </c>
      <c r="H21" s="38">
        <v>1601.9166666666665</v>
      </c>
      <c r="I21" s="38">
        <v>1467.9833333333331</v>
      </c>
      <c r="J21" s="38">
        <v>1986.2833333333333</v>
      </c>
      <c r="K21" s="38">
        <v>2120.2166666666667</v>
      </c>
      <c r="L21" s="38">
        <v>2245.4333333333334</v>
      </c>
      <c r="M21" s="28">
        <v>1995</v>
      </c>
      <c r="N21" s="28">
        <v>1735.85</v>
      </c>
      <c r="O21" s="39">
        <v>11743500</v>
      </c>
      <c r="P21" s="40">
        <v>4.5353391490119278E-2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44980</v>
      </c>
      <c r="E22" s="37">
        <v>585.75</v>
      </c>
      <c r="F22" s="37">
        <v>583.78333333333342</v>
      </c>
      <c r="G22" s="38">
        <v>565.16666666666686</v>
      </c>
      <c r="H22" s="38">
        <v>544.58333333333348</v>
      </c>
      <c r="I22" s="38">
        <v>525.96666666666692</v>
      </c>
      <c r="J22" s="38">
        <v>604.36666666666679</v>
      </c>
      <c r="K22" s="38">
        <v>622.98333333333335</v>
      </c>
      <c r="L22" s="38">
        <v>643.56666666666672</v>
      </c>
      <c r="M22" s="28">
        <v>602.4</v>
      </c>
      <c r="N22" s="28">
        <v>563.20000000000005</v>
      </c>
      <c r="O22" s="39">
        <v>57613750</v>
      </c>
      <c r="P22" s="40">
        <v>1.1610552653527062E-2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44980</v>
      </c>
      <c r="E23" s="37">
        <v>3268.25</v>
      </c>
      <c r="F23" s="37">
        <v>3253.1166666666668</v>
      </c>
      <c r="G23" s="38">
        <v>3181.2333333333336</v>
      </c>
      <c r="H23" s="38">
        <v>3094.2166666666667</v>
      </c>
      <c r="I23" s="38">
        <v>3022.3333333333335</v>
      </c>
      <c r="J23" s="38">
        <v>3340.1333333333337</v>
      </c>
      <c r="K23" s="38">
        <v>3412.0166666666669</v>
      </c>
      <c r="L23" s="38">
        <v>3499.0333333333338</v>
      </c>
      <c r="M23" s="28">
        <v>3325</v>
      </c>
      <c r="N23" s="28">
        <v>3166.1</v>
      </c>
      <c r="O23" s="39">
        <v>828800</v>
      </c>
      <c r="P23" s="40">
        <v>0.89743589743589747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44980</v>
      </c>
      <c r="E24" s="37">
        <v>361.4</v>
      </c>
      <c r="F24" s="37">
        <v>359.68333333333334</v>
      </c>
      <c r="G24" s="38">
        <v>351.9666666666667</v>
      </c>
      <c r="H24" s="38">
        <v>342.53333333333336</v>
      </c>
      <c r="I24" s="38">
        <v>334.81666666666672</v>
      </c>
      <c r="J24" s="38">
        <v>369.11666666666667</v>
      </c>
      <c r="K24" s="38">
        <v>376.83333333333326</v>
      </c>
      <c r="L24" s="38">
        <v>386.26666666666665</v>
      </c>
      <c r="M24" s="28">
        <v>367.4</v>
      </c>
      <c r="N24" s="28">
        <v>350.25</v>
      </c>
      <c r="O24" s="39">
        <v>75326400</v>
      </c>
      <c r="P24" s="40">
        <v>-7.4239225824814402E-3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44980</v>
      </c>
      <c r="E25" s="37">
        <v>4411.7</v>
      </c>
      <c r="F25" s="37">
        <v>4395.6833333333334</v>
      </c>
      <c r="G25" s="38">
        <v>4367.416666666667</v>
      </c>
      <c r="H25" s="38">
        <v>4323.1333333333332</v>
      </c>
      <c r="I25" s="38">
        <v>4294.8666666666668</v>
      </c>
      <c r="J25" s="38">
        <v>4439.9666666666672</v>
      </c>
      <c r="K25" s="38">
        <v>4468.2333333333336</v>
      </c>
      <c r="L25" s="38">
        <v>4512.5166666666673</v>
      </c>
      <c r="M25" s="28">
        <v>4423.95</v>
      </c>
      <c r="N25" s="28">
        <v>4351.3999999999996</v>
      </c>
      <c r="O25" s="39">
        <v>1612250</v>
      </c>
      <c r="P25" s="40">
        <v>-1.1950360042898728E-2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44980</v>
      </c>
      <c r="E26" s="37">
        <v>331.35</v>
      </c>
      <c r="F26" s="37">
        <v>332.26666666666665</v>
      </c>
      <c r="G26" s="38">
        <v>328.08333333333331</v>
      </c>
      <c r="H26" s="38">
        <v>324.81666666666666</v>
      </c>
      <c r="I26" s="38">
        <v>320.63333333333333</v>
      </c>
      <c r="J26" s="38">
        <v>335.5333333333333</v>
      </c>
      <c r="K26" s="38">
        <v>339.7166666666667</v>
      </c>
      <c r="L26" s="38">
        <v>342.98333333333329</v>
      </c>
      <c r="M26" s="28">
        <v>336.45</v>
      </c>
      <c r="N26" s="28">
        <v>329</v>
      </c>
      <c r="O26" s="39">
        <v>13195000</v>
      </c>
      <c r="P26" s="40">
        <v>2.6129559063690799E-2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44980</v>
      </c>
      <c r="E27" s="37">
        <v>147.5</v>
      </c>
      <c r="F27" s="37">
        <v>147.68333333333334</v>
      </c>
      <c r="G27" s="38">
        <v>146.01666666666668</v>
      </c>
      <c r="H27" s="38">
        <v>144.53333333333333</v>
      </c>
      <c r="I27" s="38">
        <v>142.86666666666667</v>
      </c>
      <c r="J27" s="38">
        <v>149.16666666666669</v>
      </c>
      <c r="K27" s="38">
        <v>150.83333333333331</v>
      </c>
      <c r="L27" s="38">
        <v>152.31666666666669</v>
      </c>
      <c r="M27" s="28">
        <v>149.35</v>
      </c>
      <c r="N27" s="28">
        <v>146.19999999999999</v>
      </c>
      <c r="O27" s="39">
        <v>78380000</v>
      </c>
      <c r="P27" s="40">
        <v>-1.1726137939730173E-2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44980</v>
      </c>
      <c r="E28" s="37">
        <v>2808.7</v>
      </c>
      <c r="F28" s="37">
        <v>2812.6</v>
      </c>
      <c r="G28" s="38">
        <v>2793.1499999999996</v>
      </c>
      <c r="H28" s="38">
        <v>2777.6</v>
      </c>
      <c r="I28" s="38">
        <v>2758.1499999999996</v>
      </c>
      <c r="J28" s="38">
        <v>2828.1499999999996</v>
      </c>
      <c r="K28" s="38">
        <v>2847.5999999999995</v>
      </c>
      <c r="L28" s="38">
        <v>2863.1499999999996</v>
      </c>
      <c r="M28" s="28">
        <v>2832.05</v>
      </c>
      <c r="N28" s="28">
        <v>2797.05</v>
      </c>
      <c r="O28" s="39">
        <v>7745000</v>
      </c>
      <c r="P28" s="40">
        <v>-1.3099212518157955E-2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44980</v>
      </c>
      <c r="E29" s="37">
        <v>1942.15</v>
      </c>
      <c r="F29" s="37">
        <v>1971.3666666666668</v>
      </c>
      <c r="G29" s="38">
        <v>1894.7833333333335</v>
      </c>
      <c r="H29" s="38">
        <v>1847.4166666666667</v>
      </c>
      <c r="I29" s="38">
        <v>1770.8333333333335</v>
      </c>
      <c r="J29" s="38">
        <v>2018.7333333333336</v>
      </c>
      <c r="K29" s="38">
        <v>2095.3166666666666</v>
      </c>
      <c r="L29" s="38">
        <v>2142.6833333333334</v>
      </c>
      <c r="M29" s="28">
        <v>2047.95</v>
      </c>
      <c r="N29" s="28">
        <v>1924</v>
      </c>
      <c r="O29" s="39">
        <v>2005850</v>
      </c>
      <c r="P29" s="40">
        <v>0.17059861980420479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44980</v>
      </c>
      <c r="E30" s="37">
        <v>7181.7</v>
      </c>
      <c r="F30" s="37">
        <v>7191.2333333333336</v>
      </c>
      <c r="G30" s="38">
        <v>7135.416666666667</v>
      </c>
      <c r="H30" s="38">
        <v>7089.1333333333332</v>
      </c>
      <c r="I30" s="38">
        <v>7033.3166666666666</v>
      </c>
      <c r="J30" s="38">
        <v>7237.5166666666673</v>
      </c>
      <c r="K30" s="38">
        <v>7293.333333333333</v>
      </c>
      <c r="L30" s="38">
        <v>7339.6166666666677</v>
      </c>
      <c r="M30" s="28">
        <v>7247.05</v>
      </c>
      <c r="N30" s="28">
        <v>7144.95</v>
      </c>
      <c r="O30" s="39">
        <v>185775</v>
      </c>
      <c r="P30" s="40">
        <v>-1.6282764098490866E-2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44980</v>
      </c>
      <c r="E31" s="37">
        <v>650.5</v>
      </c>
      <c r="F31" s="37">
        <v>647.48333333333335</v>
      </c>
      <c r="G31" s="38">
        <v>643.26666666666665</v>
      </c>
      <c r="H31" s="38">
        <v>636.0333333333333</v>
      </c>
      <c r="I31" s="38">
        <v>631.81666666666661</v>
      </c>
      <c r="J31" s="38">
        <v>654.7166666666667</v>
      </c>
      <c r="K31" s="38">
        <v>658.93333333333339</v>
      </c>
      <c r="L31" s="38">
        <v>666.16666666666674</v>
      </c>
      <c r="M31" s="28">
        <v>651.70000000000005</v>
      </c>
      <c r="N31" s="28">
        <v>640.25</v>
      </c>
      <c r="O31" s="39">
        <v>9690000</v>
      </c>
      <c r="P31" s="40">
        <v>-2.818172700832414E-2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44980</v>
      </c>
      <c r="E32" s="37">
        <v>467.6</v>
      </c>
      <c r="F32" s="37">
        <v>461.15000000000003</v>
      </c>
      <c r="G32" s="38">
        <v>452.05000000000007</v>
      </c>
      <c r="H32" s="38">
        <v>436.50000000000006</v>
      </c>
      <c r="I32" s="38">
        <v>427.40000000000009</v>
      </c>
      <c r="J32" s="38">
        <v>476.70000000000005</v>
      </c>
      <c r="K32" s="38">
        <v>485.80000000000007</v>
      </c>
      <c r="L32" s="38">
        <v>501.35</v>
      </c>
      <c r="M32" s="28">
        <v>470.25</v>
      </c>
      <c r="N32" s="28">
        <v>445.6</v>
      </c>
      <c r="O32" s="39">
        <v>17035000</v>
      </c>
      <c r="P32" s="40">
        <v>-4.4855620970002806E-2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44980</v>
      </c>
      <c r="E33" s="37">
        <v>870.55</v>
      </c>
      <c r="F33" s="37">
        <v>871.0333333333333</v>
      </c>
      <c r="G33" s="38">
        <v>867.31666666666661</v>
      </c>
      <c r="H33" s="38">
        <v>864.08333333333326</v>
      </c>
      <c r="I33" s="38">
        <v>860.36666666666656</v>
      </c>
      <c r="J33" s="38">
        <v>874.26666666666665</v>
      </c>
      <c r="K33" s="38">
        <v>877.98333333333335</v>
      </c>
      <c r="L33" s="38">
        <v>881.2166666666667</v>
      </c>
      <c r="M33" s="28">
        <v>874.75</v>
      </c>
      <c r="N33" s="28">
        <v>867.8</v>
      </c>
      <c r="O33" s="39">
        <v>46890000</v>
      </c>
      <c r="P33" s="40">
        <v>-2.0725778156483386E-2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44980</v>
      </c>
      <c r="E34" s="37">
        <v>3843.7</v>
      </c>
      <c r="F34" s="37">
        <v>3837.9333333333329</v>
      </c>
      <c r="G34" s="38">
        <v>3818.016666666666</v>
      </c>
      <c r="H34" s="38">
        <v>3792.333333333333</v>
      </c>
      <c r="I34" s="38">
        <v>3772.4166666666661</v>
      </c>
      <c r="J34" s="38">
        <v>3863.6166666666659</v>
      </c>
      <c r="K34" s="38">
        <v>3883.5333333333328</v>
      </c>
      <c r="L34" s="38">
        <v>3909.2166666666658</v>
      </c>
      <c r="M34" s="28">
        <v>3857.85</v>
      </c>
      <c r="N34" s="28">
        <v>3812.25</v>
      </c>
      <c r="O34" s="39">
        <v>1546750</v>
      </c>
      <c r="P34" s="40">
        <v>-1.3866751673573478E-2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44980</v>
      </c>
      <c r="E35" s="37">
        <v>1403.45</v>
      </c>
      <c r="F35" s="37">
        <v>1406.5333333333335</v>
      </c>
      <c r="G35" s="38">
        <v>1393.3166666666671</v>
      </c>
      <c r="H35" s="38">
        <v>1383.1833333333336</v>
      </c>
      <c r="I35" s="38">
        <v>1369.9666666666672</v>
      </c>
      <c r="J35" s="38">
        <v>1416.666666666667</v>
      </c>
      <c r="K35" s="38">
        <v>1429.8833333333337</v>
      </c>
      <c r="L35" s="38">
        <v>1440.0166666666669</v>
      </c>
      <c r="M35" s="28">
        <v>1419.75</v>
      </c>
      <c r="N35" s="28">
        <v>1396.4</v>
      </c>
      <c r="O35" s="39">
        <v>11257000</v>
      </c>
      <c r="P35" s="40">
        <v>-2.0363762944913412E-2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44980</v>
      </c>
      <c r="E36" s="37">
        <v>6449.85</v>
      </c>
      <c r="F36" s="37">
        <v>6471.5666666666666</v>
      </c>
      <c r="G36" s="38">
        <v>6410.3833333333332</v>
      </c>
      <c r="H36" s="38">
        <v>6370.916666666667</v>
      </c>
      <c r="I36" s="38">
        <v>6309.7333333333336</v>
      </c>
      <c r="J36" s="38">
        <v>6511.0333333333328</v>
      </c>
      <c r="K36" s="38">
        <v>6572.2166666666653</v>
      </c>
      <c r="L36" s="38">
        <v>6611.6833333333325</v>
      </c>
      <c r="M36" s="28">
        <v>6532.75</v>
      </c>
      <c r="N36" s="28">
        <v>6432.1</v>
      </c>
      <c r="O36" s="39">
        <v>5001250</v>
      </c>
      <c r="P36" s="40">
        <v>-3.1516266460108446E-2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44980</v>
      </c>
      <c r="E37" s="37">
        <v>2296.6999999999998</v>
      </c>
      <c r="F37" s="37">
        <v>2285.1333333333332</v>
      </c>
      <c r="G37" s="38">
        <v>2266.4666666666662</v>
      </c>
      <c r="H37" s="38">
        <v>2236.2333333333331</v>
      </c>
      <c r="I37" s="38">
        <v>2217.5666666666662</v>
      </c>
      <c r="J37" s="38">
        <v>2315.3666666666663</v>
      </c>
      <c r="K37" s="38">
        <v>2334.0333333333333</v>
      </c>
      <c r="L37" s="38">
        <v>2364.2666666666664</v>
      </c>
      <c r="M37" s="28">
        <v>2303.8000000000002</v>
      </c>
      <c r="N37" s="28">
        <v>2254.9</v>
      </c>
      <c r="O37" s="39">
        <v>1805400</v>
      </c>
      <c r="P37" s="40">
        <v>3.2778445169040674E-2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44980</v>
      </c>
      <c r="E38" s="37">
        <v>361.35</v>
      </c>
      <c r="F38" s="37">
        <v>362.41666666666669</v>
      </c>
      <c r="G38" s="38">
        <v>357.93333333333339</v>
      </c>
      <c r="H38" s="38">
        <v>354.51666666666671</v>
      </c>
      <c r="I38" s="38">
        <v>350.03333333333342</v>
      </c>
      <c r="J38" s="38">
        <v>365.83333333333337</v>
      </c>
      <c r="K38" s="38">
        <v>370.31666666666661</v>
      </c>
      <c r="L38" s="38">
        <v>373.73333333333335</v>
      </c>
      <c r="M38" s="28">
        <v>366.9</v>
      </c>
      <c r="N38" s="28">
        <v>359</v>
      </c>
      <c r="O38" s="39">
        <v>8321600</v>
      </c>
      <c r="P38" s="40">
        <v>-1.3467374810318665E-2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44980</v>
      </c>
      <c r="E39" s="37">
        <v>244.65</v>
      </c>
      <c r="F39" s="37">
        <v>243.5333333333333</v>
      </c>
      <c r="G39" s="38">
        <v>241.81666666666661</v>
      </c>
      <c r="H39" s="38">
        <v>238.98333333333329</v>
      </c>
      <c r="I39" s="38">
        <v>237.26666666666659</v>
      </c>
      <c r="J39" s="38">
        <v>246.36666666666662</v>
      </c>
      <c r="K39" s="38">
        <v>248.08333333333331</v>
      </c>
      <c r="L39" s="38">
        <v>250.91666666666663</v>
      </c>
      <c r="M39" s="28">
        <v>245.25</v>
      </c>
      <c r="N39" s="28">
        <v>240.7</v>
      </c>
      <c r="O39" s="39">
        <v>40161600</v>
      </c>
      <c r="P39" s="40">
        <v>-2.0574291081492083E-3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44980</v>
      </c>
      <c r="E40" s="37">
        <v>169.85</v>
      </c>
      <c r="F40" s="37">
        <v>170.98333333333332</v>
      </c>
      <c r="G40" s="38">
        <v>167.76666666666665</v>
      </c>
      <c r="H40" s="38">
        <v>165.68333333333334</v>
      </c>
      <c r="I40" s="38">
        <v>162.46666666666667</v>
      </c>
      <c r="J40" s="38">
        <v>173.06666666666663</v>
      </c>
      <c r="K40" s="38">
        <v>176.28333333333327</v>
      </c>
      <c r="L40" s="38">
        <v>178.36666666666662</v>
      </c>
      <c r="M40" s="28">
        <v>174.2</v>
      </c>
      <c r="N40" s="28">
        <v>168.9</v>
      </c>
      <c r="O40" s="39">
        <v>113946300</v>
      </c>
      <c r="P40" s="40">
        <v>4.2273116438356163E-2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44980</v>
      </c>
      <c r="E41" s="37">
        <v>1523.85</v>
      </c>
      <c r="F41" s="37">
        <v>1521.1166666666668</v>
      </c>
      <c r="G41" s="38">
        <v>1512.0333333333335</v>
      </c>
      <c r="H41" s="38">
        <v>1500.2166666666667</v>
      </c>
      <c r="I41" s="38">
        <v>1491.1333333333334</v>
      </c>
      <c r="J41" s="38">
        <v>1532.9333333333336</v>
      </c>
      <c r="K41" s="38">
        <v>1542.0166666666667</v>
      </c>
      <c r="L41" s="38">
        <v>1553.8333333333337</v>
      </c>
      <c r="M41" s="28">
        <v>1530.2</v>
      </c>
      <c r="N41" s="28">
        <v>1509.3</v>
      </c>
      <c r="O41" s="39">
        <v>2374075</v>
      </c>
      <c r="P41" s="40">
        <v>4.4211751018033742E-3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44980</v>
      </c>
      <c r="E42" s="37">
        <v>96.4</v>
      </c>
      <c r="F42" s="37">
        <v>96.083333333333329</v>
      </c>
      <c r="G42" s="38">
        <v>95.416666666666657</v>
      </c>
      <c r="H42" s="38">
        <v>94.433333333333323</v>
      </c>
      <c r="I42" s="38">
        <v>93.766666666666652</v>
      </c>
      <c r="J42" s="38">
        <v>97.066666666666663</v>
      </c>
      <c r="K42" s="38">
        <v>97.73333333333332</v>
      </c>
      <c r="L42" s="38">
        <v>98.716666666666669</v>
      </c>
      <c r="M42" s="28">
        <v>96.75</v>
      </c>
      <c r="N42" s="28">
        <v>95.1</v>
      </c>
      <c r="O42" s="39">
        <v>102565800</v>
      </c>
      <c r="P42" s="40">
        <v>-2.5560489548359145E-2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44980</v>
      </c>
      <c r="E43" s="37">
        <v>570.85</v>
      </c>
      <c r="F43" s="37">
        <v>569.30000000000007</v>
      </c>
      <c r="G43" s="38">
        <v>565.75000000000011</v>
      </c>
      <c r="H43" s="38">
        <v>560.65000000000009</v>
      </c>
      <c r="I43" s="38">
        <v>557.10000000000014</v>
      </c>
      <c r="J43" s="38">
        <v>574.40000000000009</v>
      </c>
      <c r="K43" s="38">
        <v>577.95000000000005</v>
      </c>
      <c r="L43" s="38">
        <v>583.05000000000007</v>
      </c>
      <c r="M43" s="28">
        <v>572.85</v>
      </c>
      <c r="N43" s="28">
        <v>564.20000000000005</v>
      </c>
      <c r="O43" s="39">
        <v>7420600</v>
      </c>
      <c r="P43" s="40">
        <v>-5.4548135043491078E-3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44980</v>
      </c>
      <c r="E44" s="37">
        <v>884.15</v>
      </c>
      <c r="F44" s="37">
        <v>879.54999999999984</v>
      </c>
      <c r="G44" s="38">
        <v>871.64999999999964</v>
      </c>
      <c r="H44" s="38">
        <v>859.14999999999975</v>
      </c>
      <c r="I44" s="38">
        <v>851.24999999999955</v>
      </c>
      <c r="J44" s="38">
        <v>892.04999999999973</v>
      </c>
      <c r="K44" s="38">
        <v>899.95</v>
      </c>
      <c r="L44" s="38">
        <v>912.44999999999982</v>
      </c>
      <c r="M44" s="28">
        <v>887.45</v>
      </c>
      <c r="N44" s="28">
        <v>867.05</v>
      </c>
      <c r="O44" s="39">
        <v>7279000</v>
      </c>
      <c r="P44" s="40">
        <v>2.7552004408320707E-3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44980</v>
      </c>
      <c r="E45" s="37">
        <v>772.95</v>
      </c>
      <c r="F45" s="37">
        <v>770.31666666666661</v>
      </c>
      <c r="G45" s="38">
        <v>766.48333333333323</v>
      </c>
      <c r="H45" s="38">
        <v>760.01666666666665</v>
      </c>
      <c r="I45" s="38">
        <v>756.18333333333328</v>
      </c>
      <c r="J45" s="38">
        <v>776.78333333333319</v>
      </c>
      <c r="K45" s="38">
        <v>780.61666666666667</v>
      </c>
      <c r="L45" s="38">
        <v>787.08333333333314</v>
      </c>
      <c r="M45" s="28">
        <v>774.15</v>
      </c>
      <c r="N45" s="28">
        <v>763.85</v>
      </c>
      <c r="O45" s="39">
        <v>47823000</v>
      </c>
      <c r="P45" s="40">
        <v>-1.2747597568150618E-2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44980</v>
      </c>
      <c r="E46" s="37">
        <v>75.599999999999994</v>
      </c>
      <c r="F46" s="37">
        <v>75.833333333333329</v>
      </c>
      <c r="G46" s="38">
        <v>74.86666666666666</v>
      </c>
      <c r="H46" s="38">
        <v>74.133333333333326</v>
      </c>
      <c r="I46" s="38">
        <v>73.166666666666657</v>
      </c>
      <c r="J46" s="38">
        <v>76.566666666666663</v>
      </c>
      <c r="K46" s="38">
        <v>77.533333333333331</v>
      </c>
      <c r="L46" s="38">
        <v>78.266666666666666</v>
      </c>
      <c r="M46" s="28">
        <v>76.8</v>
      </c>
      <c r="N46" s="28">
        <v>75.099999999999994</v>
      </c>
      <c r="O46" s="39">
        <v>89197500</v>
      </c>
      <c r="P46" s="40">
        <v>1.3965146813081881E-2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44980</v>
      </c>
      <c r="E47" s="37">
        <v>243.35</v>
      </c>
      <c r="F47" s="37">
        <v>243</v>
      </c>
      <c r="G47" s="38">
        <v>240.55</v>
      </c>
      <c r="H47" s="38">
        <v>237.75</v>
      </c>
      <c r="I47" s="38">
        <v>235.3</v>
      </c>
      <c r="J47" s="38">
        <v>245.8</v>
      </c>
      <c r="K47" s="38">
        <v>248.25</v>
      </c>
      <c r="L47" s="38">
        <v>251.05</v>
      </c>
      <c r="M47" s="28">
        <v>245.45</v>
      </c>
      <c r="N47" s="28">
        <v>240.2</v>
      </c>
      <c r="O47" s="39">
        <v>29764300</v>
      </c>
      <c r="P47" s="40">
        <v>6.2043496101764462E-2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44980</v>
      </c>
      <c r="E48" s="37">
        <v>17439.95</v>
      </c>
      <c r="F48" s="37">
        <v>17449.216666666667</v>
      </c>
      <c r="G48" s="38">
        <v>17370.733333333334</v>
      </c>
      <c r="H48" s="38">
        <v>17301.516666666666</v>
      </c>
      <c r="I48" s="38">
        <v>17223.033333333333</v>
      </c>
      <c r="J48" s="38">
        <v>17518.433333333334</v>
      </c>
      <c r="K48" s="38">
        <v>17596.916666666672</v>
      </c>
      <c r="L48" s="38">
        <v>17666.133333333335</v>
      </c>
      <c r="M48" s="28">
        <v>17527.7</v>
      </c>
      <c r="N48" s="28">
        <v>17380</v>
      </c>
      <c r="O48" s="39">
        <v>135550</v>
      </c>
      <c r="P48" s="40">
        <v>-5.1376146788990823E-3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44980</v>
      </c>
      <c r="E49" s="37">
        <v>334.3</v>
      </c>
      <c r="F49" s="37">
        <v>334.4666666666667</v>
      </c>
      <c r="G49" s="38">
        <v>332.38333333333338</v>
      </c>
      <c r="H49" s="38">
        <v>330.4666666666667</v>
      </c>
      <c r="I49" s="38">
        <v>328.38333333333338</v>
      </c>
      <c r="J49" s="38">
        <v>336.38333333333338</v>
      </c>
      <c r="K49" s="38">
        <v>338.46666666666664</v>
      </c>
      <c r="L49" s="38">
        <v>340.38333333333338</v>
      </c>
      <c r="M49" s="28">
        <v>336.55</v>
      </c>
      <c r="N49" s="28">
        <v>332.55</v>
      </c>
      <c r="O49" s="39">
        <v>15240600</v>
      </c>
      <c r="P49" s="40">
        <v>-8.0834114339268983E-3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44980</v>
      </c>
      <c r="E50" s="37">
        <v>4631.8500000000004</v>
      </c>
      <c r="F50" s="37">
        <v>4637.8833333333332</v>
      </c>
      <c r="G50" s="38">
        <v>4602.8166666666666</v>
      </c>
      <c r="H50" s="38">
        <v>4573.7833333333338</v>
      </c>
      <c r="I50" s="38">
        <v>4538.7166666666672</v>
      </c>
      <c r="J50" s="38">
        <v>4666.9166666666661</v>
      </c>
      <c r="K50" s="38">
        <v>4701.9833333333318</v>
      </c>
      <c r="L50" s="38">
        <v>4731.0166666666655</v>
      </c>
      <c r="M50" s="28">
        <v>4672.95</v>
      </c>
      <c r="N50" s="28">
        <v>4608.8500000000004</v>
      </c>
      <c r="O50" s="39">
        <v>1617200</v>
      </c>
      <c r="P50" s="40">
        <v>-9.5541401273885346E-3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44980</v>
      </c>
      <c r="E51" s="37">
        <v>292.8</v>
      </c>
      <c r="F51" s="37">
        <v>290.36666666666662</v>
      </c>
      <c r="G51" s="38">
        <v>286.73333333333323</v>
      </c>
      <c r="H51" s="38">
        <v>280.66666666666663</v>
      </c>
      <c r="I51" s="38">
        <v>277.03333333333325</v>
      </c>
      <c r="J51" s="38">
        <v>296.43333333333322</v>
      </c>
      <c r="K51" s="38">
        <v>300.06666666666655</v>
      </c>
      <c r="L51" s="38">
        <v>306.13333333333321</v>
      </c>
      <c r="M51" s="28">
        <v>294</v>
      </c>
      <c r="N51" s="28">
        <v>284.3</v>
      </c>
      <c r="O51" s="39">
        <v>9168000</v>
      </c>
      <c r="P51" s="40">
        <v>-2.3434171282488283E-2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44980</v>
      </c>
      <c r="E52" s="37">
        <v>294.25</v>
      </c>
      <c r="F52" s="37">
        <v>295.15000000000003</v>
      </c>
      <c r="G52" s="38">
        <v>290.35000000000008</v>
      </c>
      <c r="H52" s="38">
        <v>286.45000000000005</v>
      </c>
      <c r="I52" s="38">
        <v>281.65000000000009</v>
      </c>
      <c r="J52" s="38">
        <v>299.05000000000007</v>
      </c>
      <c r="K52" s="38">
        <v>303.85000000000002</v>
      </c>
      <c r="L52" s="38">
        <v>307.75000000000006</v>
      </c>
      <c r="M52" s="28">
        <v>299.95</v>
      </c>
      <c r="N52" s="28">
        <v>291.25</v>
      </c>
      <c r="O52" s="39">
        <v>41782500</v>
      </c>
      <c r="P52" s="40">
        <v>-1.2002809168103173E-2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44980</v>
      </c>
      <c r="E53" s="37">
        <v>599.20000000000005</v>
      </c>
      <c r="F53" s="37">
        <v>601.48333333333335</v>
      </c>
      <c r="G53" s="38">
        <v>595.16666666666674</v>
      </c>
      <c r="H53" s="38">
        <v>591.13333333333344</v>
      </c>
      <c r="I53" s="38">
        <v>584.81666666666683</v>
      </c>
      <c r="J53" s="38">
        <v>605.51666666666665</v>
      </c>
      <c r="K53" s="38">
        <v>611.83333333333326</v>
      </c>
      <c r="L53" s="38">
        <v>615.86666666666656</v>
      </c>
      <c r="M53" s="28">
        <v>607.79999999999995</v>
      </c>
      <c r="N53" s="28">
        <v>597.45000000000005</v>
      </c>
      <c r="O53" s="39">
        <v>3458325</v>
      </c>
      <c r="P53" s="40">
        <v>3.6785512167515563E-3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44980</v>
      </c>
      <c r="E54" s="37">
        <v>294.35000000000002</v>
      </c>
      <c r="F54" s="37">
        <v>293.81666666666666</v>
      </c>
      <c r="G54" s="38">
        <v>291.48333333333335</v>
      </c>
      <c r="H54" s="38">
        <v>288.61666666666667</v>
      </c>
      <c r="I54" s="38">
        <v>286.28333333333336</v>
      </c>
      <c r="J54" s="38">
        <v>296.68333333333334</v>
      </c>
      <c r="K54" s="38">
        <v>299.01666666666671</v>
      </c>
      <c r="L54" s="38">
        <v>301.88333333333333</v>
      </c>
      <c r="M54" s="28">
        <v>296.14999999999998</v>
      </c>
      <c r="N54" s="28">
        <v>290.95</v>
      </c>
      <c r="O54" s="39">
        <v>6174000</v>
      </c>
      <c r="P54" s="40">
        <v>-1.4367816091954023E-2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44980</v>
      </c>
      <c r="E55" s="37">
        <v>780.75</v>
      </c>
      <c r="F55" s="37">
        <v>786.58333333333337</v>
      </c>
      <c r="G55" s="38">
        <v>773.16666666666674</v>
      </c>
      <c r="H55" s="38">
        <v>765.58333333333337</v>
      </c>
      <c r="I55" s="38">
        <v>752.16666666666674</v>
      </c>
      <c r="J55" s="38">
        <v>794.16666666666674</v>
      </c>
      <c r="K55" s="38">
        <v>807.58333333333348</v>
      </c>
      <c r="L55" s="38">
        <v>815.16666666666674</v>
      </c>
      <c r="M55" s="28">
        <v>800</v>
      </c>
      <c r="N55" s="28">
        <v>779</v>
      </c>
      <c r="O55" s="39">
        <v>11582500</v>
      </c>
      <c r="P55" s="40">
        <v>1.3342082239720035E-2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44980</v>
      </c>
      <c r="E56" s="37">
        <v>1034.2</v>
      </c>
      <c r="F56" s="37">
        <v>1029.8166666666668</v>
      </c>
      <c r="G56" s="38">
        <v>1020.9833333333336</v>
      </c>
      <c r="H56" s="38">
        <v>1007.7666666666668</v>
      </c>
      <c r="I56" s="38">
        <v>998.93333333333351</v>
      </c>
      <c r="J56" s="38">
        <v>1043.0333333333338</v>
      </c>
      <c r="K56" s="38">
        <v>1051.8666666666672</v>
      </c>
      <c r="L56" s="38">
        <v>1065.0833333333337</v>
      </c>
      <c r="M56" s="28">
        <v>1038.6500000000001</v>
      </c>
      <c r="N56" s="28">
        <v>1016.6</v>
      </c>
      <c r="O56" s="39">
        <v>8920600</v>
      </c>
      <c r="P56" s="40">
        <v>-2.542252520948729E-2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44980</v>
      </c>
      <c r="E57" s="37">
        <v>212.35</v>
      </c>
      <c r="F57" s="37">
        <v>213.03333333333333</v>
      </c>
      <c r="G57" s="38">
        <v>211.06666666666666</v>
      </c>
      <c r="H57" s="38">
        <v>209.78333333333333</v>
      </c>
      <c r="I57" s="38">
        <v>207.81666666666666</v>
      </c>
      <c r="J57" s="38">
        <v>214.31666666666666</v>
      </c>
      <c r="K57" s="38">
        <v>216.2833333333333</v>
      </c>
      <c r="L57" s="38">
        <v>217.56666666666666</v>
      </c>
      <c r="M57" s="28">
        <v>215</v>
      </c>
      <c r="N57" s="28">
        <v>211.75</v>
      </c>
      <c r="O57" s="39">
        <v>43881600</v>
      </c>
      <c r="P57" s="40">
        <v>4.825925554329287E-2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44980</v>
      </c>
      <c r="E58" s="37">
        <v>4337.6499999999996</v>
      </c>
      <c r="F58" s="37">
        <v>4341.2166666666662</v>
      </c>
      <c r="G58" s="38">
        <v>4307.4333333333325</v>
      </c>
      <c r="H58" s="38">
        <v>4277.2166666666662</v>
      </c>
      <c r="I58" s="38">
        <v>4243.4333333333325</v>
      </c>
      <c r="J58" s="38">
        <v>4371.4333333333325</v>
      </c>
      <c r="K58" s="38">
        <v>4405.2166666666672</v>
      </c>
      <c r="L58" s="38">
        <v>4435.4333333333325</v>
      </c>
      <c r="M58" s="28">
        <v>4375</v>
      </c>
      <c r="N58" s="28">
        <v>4311</v>
      </c>
      <c r="O58" s="39">
        <v>1047750</v>
      </c>
      <c r="P58" s="40">
        <v>-2.42787774921451E-3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44980</v>
      </c>
      <c r="E59" s="37">
        <v>1468.8</v>
      </c>
      <c r="F59" s="37">
        <v>1468.9166666666667</v>
      </c>
      <c r="G59" s="38">
        <v>1462.8833333333334</v>
      </c>
      <c r="H59" s="38">
        <v>1456.9666666666667</v>
      </c>
      <c r="I59" s="38">
        <v>1450.9333333333334</v>
      </c>
      <c r="J59" s="38">
        <v>1474.8333333333335</v>
      </c>
      <c r="K59" s="38">
        <v>1480.8666666666668</v>
      </c>
      <c r="L59" s="38">
        <v>1486.7833333333335</v>
      </c>
      <c r="M59" s="28">
        <v>1474.95</v>
      </c>
      <c r="N59" s="28">
        <v>1463</v>
      </c>
      <c r="O59" s="39">
        <v>2325400</v>
      </c>
      <c r="P59" s="40">
        <v>5.1437216338880484E-3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44980</v>
      </c>
      <c r="E60" s="37">
        <v>611.85</v>
      </c>
      <c r="F60" s="37">
        <v>612.00000000000011</v>
      </c>
      <c r="G60" s="38">
        <v>607.30000000000018</v>
      </c>
      <c r="H60" s="38">
        <v>602.75000000000011</v>
      </c>
      <c r="I60" s="38">
        <v>598.05000000000018</v>
      </c>
      <c r="J60" s="38">
        <v>616.55000000000018</v>
      </c>
      <c r="K60" s="38">
        <v>621.25000000000023</v>
      </c>
      <c r="L60" s="38">
        <v>625.80000000000018</v>
      </c>
      <c r="M60" s="28">
        <v>616.70000000000005</v>
      </c>
      <c r="N60" s="28">
        <v>607.45000000000005</v>
      </c>
      <c r="O60" s="39">
        <v>9825000</v>
      </c>
      <c r="P60" s="40">
        <v>3.0090165653176768E-2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44980</v>
      </c>
      <c r="E61" s="37">
        <v>920.3</v>
      </c>
      <c r="F61" s="37">
        <v>920.06666666666661</v>
      </c>
      <c r="G61" s="38">
        <v>912.23333333333323</v>
      </c>
      <c r="H61" s="38">
        <v>904.16666666666663</v>
      </c>
      <c r="I61" s="38">
        <v>896.33333333333326</v>
      </c>
      <c r="J61" s="38">
        <v>928.13333333333321</v>
      </c>
      <c r="K61" s="38">
        <v>935.9666666666667</v>
      </c>
      <c r="L61" s="38">
        <v>944.03333333333319</v>
      </c>
      <c r="M61" s="28">
        <v>927.9</v>
      </c>
      <c r="N61" s="28">
        <v>912</v>
      </c>
      <c r="O61" s="39">
        <v>2251200</v>
      </c>
      <c r="P61" s="40">
        <v>-1.3799448022079117E-2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44980</v>
      </c>
      <c r="E62" s="37">
        <v>319.35000000000002</v>
      </c>
      <c r="F62" s="37">
        <v>320.31666666666666</v>
      </c>
      <c r="G62" s="38">
        <v>311.98333333333335</v>
      </c>
      <c r="H62" s="38">
        <v>304.61666666666667</v>
      </c>
      <c r="I62" s="38">
        <v>296.28333333333336</v>
      </c>
      <c r="J62" s="38">
        <v>327.68333333333334</v>
      </c>
      <c r="K62" s="38">
        <v>336.01666666666671</v>
      </c>
      <c r="L62" s="38">
        <v>343.38333333333333</v>
      </c>
      <c r="M62" s="28">
        <v>328.65</v>
      </c>
      <c r="N62" s="28">
        <v>312.95</v>
      </c>
      <c r="O62" s="39">
        <v>3844500</v>
      </c>
      <c r="P62" s="40">
        <v>6.2819002748331371E-3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44980</v>
      </c>
      <c r="E63" s="37">
        <v>160.4</v>
      </c>
      <c r="F63" s="37">
        <v>160.01666666666668</v>
      </c>
      <c r="G63" s="38">
        <v>157.83333333333337</v>
      </c>
      <c r="H63" s="38">
        <v>155.26666666666668</v>
      </c>
      <c r="I63" s="38">
        <v>153.08333333333337</v>
      </c>
      <c r="J63" s="38">
        <v>162.58333333333337</v>
      </c>
      <c r="K63" s="38">
        <v>164.76666666666671</v>
      </c>
      <c r="L63" s="38">
        <v>167.33333333333337</v>
      </c>
      <c r="M63" s="28">
        <v>162.19999999999999</v>
      </c>
      <c r="N63" s="28">
        <v>157.44999999999999</v>
      </c>
      <c r="O63" s="39">
        <v>11580000</v>
      </c>
      <c r="P63" s="40">
        <v>2.4778761061946902E-2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44980</v>
      </c>
      <c r="E64" s="37">
        <v>1594.1</v>
      </c>
      <c r="F64" s="37">
        <v>1587.1833333333334</v>
      </c>
      <c r="G64" s="38">
        <v>1572.7166666666667</v>
      </c>
      <c r="H64" s="38">
        <v>1551.3333333333333</v>
      </c>
      <c r="I64" s="38">
        <v>1536.8666666666666</v>
      </c>
      <c r="J64" s="38">
        <v>1608.5666666666668</v>
      </c>
      <c r="K64" s="38">
        <v>1623.0333333333335</v>
      </c>
      <c r="L64" s="38">
        <v>1644.416666666667</v>
      </c>
      <c r="M64" s="28">
        <v>1601.65</v>
      </c>
      <c r="N64" s="28">
        <v>1565.8</v>
      </c>
      <c r="O64" s="39">
        <v>2539800</v>
      </c>
      <c r="P64" s="40">
        <v>3.5976505139500736E-2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44980</v>
      </c>
      <c r="E65" s="37">
        <v>534.4</v>
      </c>
      <c r="F65" s="37">
        <v>534.33333333333337</v>
      </c>
      <c r="G65" s="38">
        <v>532.56666666666672</v>
      </c>
      <c r="H65" s="38">
        <v>530.73333333333335</v>
      </c>
      <c r="I65" s="38">
        <v>528.9666666666667</v>
      </c>
      <c r="J65" s="38">
        <v>536.16666666666674</v>
      </c>
      <c r="K65" s="38">
        <v>537.93333333333339</v>
      </c>
      <c r="L65" s="38">
        <v>539.76666666666677</v>
      </c>
      <c r="M65" s="28">
        <v>536.1</v>
      </c>
      <c r="N65" s="28">
        <v>532.5</v>
      </c>
      <c r="O65" s="39">
        <v>10900000</v>
      </c>
      <c r="P65" s="40">
        <v>5.999077065066913E-3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44980</v>
      </c>
      <c r="E66" s="37">
        <v>1947.55</v>
      </c>
      <c r="F66" s="37">
        <v>1940.0666666666666</v>
      </c>
      <c r="G66" s="38">
        <v>1925.3333333333333</v>
      </c>
      <c r="H66" s="38">
        <v>1903.1166666666666</v>
      </c>
      <c r="I66" s="38">
        <v>1888.3833333333332</v>
      </c>
      <c r="J66" s="38">
        <v>1962.2833333333333</v>
      </c>
      <c r="K66" s="38">
        <v>1977.0166666666669</v>
      </c>
      <c r="L66" s="38">
        <v>1999.2333333333333</v>
      </c>
      <c r="M66" s="28">
        <v>1954.8</v>
      </c>
      <c r="N66" s="28">
        <v>1917.85</v>
      </c>
      <c r="O66" s="39">
        <v>1693000</v>
      </c>
      <c r="P66" s="40">
        <v>4.0565457897971724E-2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44980</v>
      </c>
      <c r="E67" s="37">
        <v>1793.45</v>
      </c>
      <c r="F67" s="37">
        <v>1802.5</v>
      </c>
      <c r="G67" s="38">
        <v>1776.85</v>
      </c>
      <c r="H67" s="38">
        <v>1760.25</v>
      </c>
      <c r="I67" s="38">
        <v>1734.6</v>
      </c>
      <c r="J67" s="38">
        <v>1819.1</v>
      </c>
      <c r="K67" s="38">
        <v>1844.75</v>
      </c>
      <c r="L67" s="38">
        <v>1861.35</v>
      </c>
      <c r="M67" s="28">
        <v>1828.15</v>
      </c>
      <c r="N67" s="28">
        <v>1785.9</v>
      </c>
      <c r="O67" s="39">
        <v>1643000</v>
      </c>
      <c r="P67" s="40">
        <v>2.6714575847523823E-2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44980</v>
      </c>
      <c r="E68" s="37">
        <v>205.05</v>
      </c>
      <c r="F68" s="37">
        <v>202.53333333333333</v>
      </c>
      <c r="G68" s="38">
        <v>197.76666666666665</v>
      </c>
      <c r="H68" s="38">
        <v>190.48333333333332</v>
      </c>
      <c r="I68" s="38">
        <v>185.71666666666664</v>
      </c>
      <c r="J68" s="38">
        <v>209.81666666666666</v>
      </c>
      <c r="K68" s="38">
        <v>214.58333333333337</v>
      </c>
      <c r="L68" s="38">
        <v>221.86666666666667</v>
      </c>
      <c r="M68" s="28">
        <v>207.3</v>
      </c>
      <c r="N68" s="28">
        <v>195.25</v>
      </c>
      <c r="O68" s="39">
        <v>18180400</v>
      </c>
      <c r="P68" s="40">
        <v>6.7050123253903041E-2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44980</v>
      </c>
      <c r="E69" s="37">
        <v>2822.4</v>
      </c>
      <c r="F69" s="37">
        <v>2825.5666666666671</v>
      </c>
      <c r="G69" s="38">
        <v>2802.8333333333339</v>
      </c>
      <c r="H69" s="38">
        <v>2783.2666666666669</v>
      </c>
      <c r="I69" s="38">
        <v>2760.5333333333338</v>
      </c>
      <c r="J69" s="38">
        <v>2845.1333333333341</v>
      </c>
      <c r="K69" s="38">
        <v>2867.8666666666668</v>
      </c>
      <c r="L69" s="38">
        <v>2887.4333333333343</v>
      </c>
      <c r="M69" s="28">
        <v>2848.3</v>
      </c>
      <c r="N69" s="28">
        <v>2806</v>
      </c>
      <c r="O69" s="39">
        <v>3801450</v>
      </c>
      <c r="P69" s="40">
        <v>2.0956899960458677E-3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44980</v>
      </c>
      <c r="E70" s="37">
        <v>2715</v>
      </c>
      <c r="F70" s="37">
        <v>2713.6833333333334</v>
      </c>
      <c r="G70" s="38">
        <v>2672.3666666666668</v>
      </c>
      <c r="H70" s="38">
        <v>2629.7333333333336</v>
      </c>
      <c r="I70" s="38">
        <v>2588.416666666667</v>
      </c>
      <c r="J70" s="38">
        <v>2756.3166666666666</v>
      </c>
      <c r="K70" s="38">
        <v>2797.6333333333332</v>
      </c>
      <c r="L70" s="38">
        <v>2840.2666666666664</v>
      </c>
      <c r="M70" s="28">
        <v>2755</v>
      </c>
      <c r="N70" s="28">
        <v>2671.05</v>
      </c>
      <c r="O70" s="39">
        <v>1084500</v>
      </c>
      <c r="P70" s="40">
        <v>6.7158671586715873E-2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44980</v>
      </c>
      <c r="E71" s="37">
        <v>362.55</v>
      </c>
      <c r="F71" s="37">
        <v>360.85000000000008</v>
      </c>
      <c r="G71" s="38">
        <v>358.10000000000014</v>
      </c>
      <c r="H71" s="38">
        <v>353.65000000000003</v>
      </c>
      <c r="I71" s="38">
        <v>350.90000000000009</v>
      </c>
      <c r="J71" s="38">
        <v>365.30000000000018</v>
      </c>
      <c r="K71" s="38">
        <v>368.05000000000007</v>
      </c>
      <c r="L71" s="38">
        <v>372.50000000000023</v>
      </c>
      <c r="M71" s="28">
        <v>363.6</v>
      </c>
      <c r="N71" s="28">
        <v>356.4</v>
      </c>
      <c r="O71" s="39">
        <v>45266100</v>
      </c>
      <c r="P71" s="40">
        <v>-4.7885075818036712E-3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44980</v>
      </c>
      <c r="E72" s="37">
        <v>4504.3999999999996</v>
      </c>
      <c r="F72" s="37">
        <v>4484.7999999999993</v>
      </c>
      <c r="G72" s="38">
        <v>4460.1499999999987</v>
      </c>
      <c r="H72" s="38">
        <v>4415.8999999999996</v>
      </c>
      <c r="I72" s="38">
        <v>4391.2499999999991</v>
      </c>
      <c r="J72" s="38">
        <v>4529.0499999999984</v>
      </c>
      <c r="K72" s="38">
        <v>4553.7</v>
      </c>
      <c r="L72" s="38">
        <v>4597.949999999998</v>
      </c>
      <c r="M72" s="28">
        <v>4509.45</v>
      </c>
      <c r="N72" s="28">
        <v>4440.55</v>
      </c>
      <c r="O72" s="39">
        <v>2194250</v>
      </c>
      <c r="P72" s="40">
        <v>-2.0260088184405872E-2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44980</v>
      </c>
      <c r="E73" s="37">
        <v>3223.5</v>
      </c>
      <c r="F73" s="37">
        <v>3225.1</v>
      </c>
      <c r="G73" s="38">
        <v>3201.3999999999996</v>
      </c>
      <c r="H73" s="38">
        <v>3179.2999999999997</v>
      </c>
      <c r="I73" s="38">
        <v>3155.5999999999995</v>
      </c>
      <c r="J73" s="38">
        <v>3247.2</v>
      </c>
      <c r="K73" s="38">
        <v>3270.8999999999996</v>
      </c>
      <c r="L73" s="38">
        <v>3293</v>
      </c>
      <c r="M73" s="28">
        <v>3248.8</v>
      </c>
      <c r="N73" s="28">
        <v>3203</v>
      </c>
      <c r="O73" s="39">
        <v>3305050</v>
      </c>
      <c r="P73" s="40">
        <v>1.0540959922949329E-2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44980</v>
      </c>
      <c r="E74" s="37">
        <v>2056.9</v>
      </c>
      <c r="F74" s="37">
        <v>2043.6499999999999</v>
      </c>
      <c r="G74" s="38">
        <v>1977.2999999999997</v>
      </c>
      <c r="H74" s="38">
        <v>1897.6999999999998</v>
      </c>
      <c r="I74" s="38">
        <v>1831.3499999999997</v>
      </c>
      <c r="J74" s="38">
        <v>2123.25</v>
      </c>
      <c r="K74" s="38">
        <v>2189.5999999999995</v>
      </c>
      <c r="L74" s="38">
        <v>2269.1999999999998</v>
      </c>
      <c r="M74" s="28">
        <v>2110</v>
      </c>
      <c r="N74" s="28">
        <v>1964.05</v>
      </c>
      <c r="O74" s="39">
        <v>918775</v>
      </c>
      <c r="P74" s="40">
        <v>-3.3275462962962965E-2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44980</v>
      </c>
      <c r="E75" s="37">
        <v>180.4</v>
      </c>
      <c r="F75" s="37">
        <v>180.11666666666667</v>
      </c>
      <c r="G75" s="38">
        <v>178.58333333333334</v>
      </c>
      <c r="H75" s="38">
        <v>176.76666666666668</v>
      </c>
      <c r="I75" s="38">
        <v>175.23333333333335</v>
      </c>
      <c r="J75" s="38">
        <v>181.93333333333334</v>
      </c>
      <c r="K75" s="38">
        <v>183.46666666666664</v>
      </c>
      <c r="L75" s="38">
        <v>185.28333333333333</v>
      </c>
      <c r="M75" s="28">
        <v>181.65</v>
      </c>
      <c r="N75" s="28">
        <v>178.3</v>
      </c>
      <c r="O75" s="39">
        <v>24069600</v>
      </c>
      <c r="P75" s="40">
        <v>-5.0595238095238098E-3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44980</v>
      </c>
      <c r="E76" s="37">
        <v>131.75</v>
      </c>
      <c r="F76" s="37">
        <v>131.38333333333333</v>
      </c>
      <c r="G76" s="38">
        <v>130.36666666666665</v>
      </c>
      <c r="H76" s="38">
        <v>128.98333333333332</v>
      </c>
      <c r="I76" s="38">
        <v>127.96666666666664</v>
      </c>
      <c r="J76" s="38">
        <v>132.76666666666665</v>
      </c>
      <c r="K76" s="38">
        <v>133.7833333333333</v>
      </c>
      <c r="L76" s="38">
        <v>135.16666666666666</v>
      </c>
      <c r="M76" s="28">
        <v>132.4</v>
      </c>
      <c r="N76" s="28">
        <v>130</v>
      </c>
      <c r="O76" s="39">
        <v>70845000</v>
      </c>
      <c r="P76" s="40">
        <v>-2.2220688703333102E-2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44980</v>
      </c>
      <c r="E77" s="37">
        <v>121.55</v>
      </c>
      <c r="F77" s="37">
        <v>121.05</v>
      </c>
      <c r="G77" s="38">
        <v>119.69999999999999</v>
      </c>
      <c r="H77" s="38">
        <v>117.85</v>
      </c>
      <c r="I77" s="38">
        <v>116.49999999999999</v>
      </c>
      <c r="J77" s="38">
        <v>122.89999999999999</v>
      </c>
      <c r="K77" s="38">
        <v>124.24999999999999</v>
      </c>
      <c r="L77" s="38">
        <v>126.1</v>
      </c>
      <c r="M77" s="28">
        <v>122.4</v>
      </c>
      <c r="N77" s="28">
        <v>119.2</v>
      </c>
      <c r="O77" s="39">
        <v>16608800</v>
      </c>
      <c r="P77" s="40">
        <v>3.0987734021949646E-2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44980</v>
      </c>
      <c r="E78" s="37">
        <v>96.25</v>
      </c>
      <c r="F78" s="37">
        <v>96.05</v>
      </c>
      <c r="G78" s="38">
        <v>95.449999999999989</v>
      </c>
      <c r="H78" s="38">
        <v>94.649999999999991</v>
      </c>
      <c r="I78" s="38">
        <v>94.049999999999983</v>
      </c>
      <c r="J78" s="38">
        <v>96.85</v>
      </c>
      <c r="K78" s="38">
        <v>97.449999999999989</v>
      </c>
      <c r="L78" s="38">
        <v>98.25</v>
      </c>
      <c r="M78" s="28">
        <v>96.65</v>
      </c>
      <c r="N78" s="28">
        <v>95.25</v>
      </c>
      <c r="O78" s="39">
        <v>49757700</v>
      </c>
      <c r="P78" s="40">
        <v>6.1054579093432005E-3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44980</v>
      </c>
      <c r="E79" s="37">
        <v>401.25</v>
      </c>
      <c r="F79" s="37">
        <v>398</v>
      </c>
      <c r="G79" s="38">
        <v>391.75</v>
      </c>
      <c r="H79" s="38">
        <v>382.25</v>
      </c>
      <c r="I79" s="38">
        <v>376</v>
      </c>
      <c r="J79" s="38">
        <v>407.5</v>
      </c>
      <c r="K79" s="38">
        <v>413.75</v>
      </c>
      <c r="L79" s="38">
        <v>423.25</v>
      </c>
      <c r="M79" s="28">
        <v>404.25</v>
      </c>
      <c r="N79" s="28">
        <v>388.5</v>
      </c>
      <c r="O79" s="39">
        <v>5885550</v>
      </c>
      <c r="P79" s="40">
        <v>-3.746739388190657E-2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44980</v>
      </c>
      <c r="E80" s="37">
        <v>38.799999999999997</v>
      </c>
      <c r="F80" s="37">
        <v>38.85</v>
      </c>
      <c r="G80" s="38">
        <v>38.6</v>
      </c>
      <c r="H80" s="38">
        <v>38.4</v>
      </c>
      <c r="I80" s="38">
        <v>38.15</v>
      </c>
      <c r="J80" s="38">
        <v>39.050000000000004</v>
      </c>
      <c r="K80" s="38">
        <v>39.300000000000004</v>
      </c>
      <c r="L80" s="38">
        <v>39.500000000000007</v>
      </c>
      <c r="M80" s="28">
        <v>39.1</v>
      </c>
      <c r="N80" s="28">
        <v>38.65</v>
      </c>
      <c r="O80" s="39">
        <v>135202500</v>
      </c>
      <c r="P80" s="40">
        <v>-2.3244230449941889E-3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44980</v>
      </c>
      <c r="E81" s="37">
        <v>538.35</v>
      </c>
      <c r="F81" s="37">
        <v>535.98333333333323</v>
      </c>
      <c r="G81" s="38">
        <v>531.21666666666647</v>
      </c>
      <c r="H81" s="38">
        <v>524.08333333333326</v>
      </c>
      <c r="I81" s="38">
        <v>519.31666666666649</v>
      </c>
      <c r="J81" s="38">
        <v>543.11666666666645</v>
      </c>
      <c r="K81" s="38">
        <v>547.8833333333331</v>
      </c>
      <c r="L81" s="38">
        <v>555.01666666666642</v>
      </c>
      <c r="M81" s="28">
        <v>540.75</v>
      </c>
      <c r="N81" s="28">
        <v>528.85</v>
      </c>
      <c r="O81" s="39">
        <v>7853300</v>
      </c>
      <c r="P81" s="40">
        <v>-1.1292962356792145E-2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44980</v>
      </c>
      <c r="E82" s="37">
        <v>943.6</v>
      </c>
      <c r="F82" s="37">
        <v>945.19999999999993</v>
      </c>
      <c r="G82" s="38">
        <v>939.39999999999986</v>
      </c>
      <c r="H82" s="38">
        <v>935.19999999999993</v>
      </c>
      <c r="I82" s="38">
        <v>929.39999999999986</v>
      </c>
      <c r="J82" s="38">
        <v>949.39999999999986</v>
      </c>
      <c r="K82" s="38">
        <v>955.19999999999982</v>
      </c>
      <c r="L82" s="38">
        <v>959.39999999999986</v>
      </c>
      <c r="M82" s="28">
        <v>951</v>
      </c>
      <c r="N82" s="28">
        <v>941</v>
      </c>
      <c r="O82" s="39">
        <v>5675000</v>
      </c>
      <c r="P82" s="40">
        <v>4.7627838286874655E-2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44980</v>
      </c>
      <c r="E83" s="37">
        <v>1211.3</v>
      </c>
      <c r="F83" s="37">
        <v>1197.7333333333333</v>
      </c>
      <c r="G83" s="38">
        <v>1181.6166666666668</v>
      </c>
      <c r="H83" s="38">
        <v>1151.9333333333334</v>
      </c>
      <c r="I83" s="38">
        <v>1135.8166666666668</v>
      </c>
      <c r="J83" s="38">
        <v>1227.4166666666667</v>
      </c>
      <c r="K83" s="38">
        <v>1243.5333333333331</v>
      </c>
      <c r="L83" s="38">
        <v>1273.2166666666667</v>
      </c>
      <c r="M83" s="28">
        <v>1213.8499999999999</v>
      </c>
      <c r="N83" s="28">
        <v>1168.05</v>
      </c>
      <c r="O83" s="39">
        <v>4271675</v>
      </c>
      <c r="P83" s="40">
        <v>7.9657472866673305E-4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44980</v>
      </c>
      <c r="E84" s="37">
        <v>290.3</v>
      </c>
      <c r="F84" s="37">
        <v>290.58333333333331</v>
      </c>
      <c r="G84" s="38">
        <v>287.46666666666664</v>
      </c>
      <c r="H84" s="38">
        <v>284.63333333333333</v>
      </c>
      <c r="I84" s="38">
        <v>281.51666666666665</v>
      </c>
      <c r="J84" s="38">
        <v>293.41666666666663</v>
      </c>
      <c r="K84" s="38">
        <v>296.5333333333333</v>
      </c>
      <c r="L84" s="38">
        <v>299.36666666666662</v>
      </c>
      <c r="M84" s="28">
        <v>293.7</v>
      </c>
      <c r="N84" s="28">
        <v>287.75</v>
      </c>
      <c r="O84" s="39">
        <v>7544000</v>
      </c>
      <c r="P84" s="40">
        <v>-7.9470198675496689E-4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44980</v>
      </c>
      <c r="E85" s="37">
        <v>1640.4</v>
      </c>
      <c r="F85" s="37">
        <v>1637.95</v>
      </c>
      <c r="G85" s="38">
        <v>1626.5</v>
      </c>
      <c r="H85" s="38">
        <v>1612.6</v>
      </c>
      <c r="I85" s="38">
        <v>1601.1499999999999</v>
      </c>
      <c r="J85" s="38">
        <v>1651.8500000000001</v>
      </c>
      <c r="K85" s="38">
        <v>1663.3000000000004</v>
      </c>
      <c r="L85" s="38">
        <v>1677.2000000000003</v>
      </c>
      <c r="M85" s="28">
        <v>1649.4</v>
      </c>
      <c r="N85" s="28">
        <v>1624.05</v>
      </c>
      <c r="O85" s="39">
        <v>8997450</v>
      </c>
      <c r="P85" s="40">
        <v>7.8748536767053318E-3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44980</v>
      </c>
      <c r="E86" s="37">
        <v>481.9</v>
      </c>
      <c r="F86" s="37">
        <v>482.06666666666666</v>
      </c>
      <c r="G86" s="38">
        <v>477.08333333333331</v>
      </c>
      <c r="H86" s="38">
        <v>472.26666666666665</v>
      </c>
      <c r="I86" s="38">
        <v>467.2833333333333</v>
      </c>
      <c r="J86" s="38">
        <v>486.88333333333333</v>
      </c>
      <c r="K86" s="38">
        <v>491.86666666666667</v>
      </c>
      <c r="L86" s="38">
        <v>496.68333333333334</v>
      </c>
      <c r="M86" s="28">
        <v>487.05</v>
      </c>
      <c r="N86" s="28">
        <v>477.25</v>
      </c>
      <c r="O86" s="39">
        <v>3760000</v>
      </c>
      <c r="P86" s="40">
        <v>5.011693952555964E-3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44980</v>
      </c>
      <c r="E87" s="37">
        <v>2404.4</v>
      </c>
      <c r="F87" s="37">
        <v>2414.0666666666671</v>
      </c>
      <c r="G87" s="38">
        <v>2377.733333333334</v>
      </c>
      <c r="H87" s="38">
        <v>2351.0666666666671</v>
      </c>
      <c r="I87" s="38">
        <v>2314.733333333334</v>
      </c>
      <c r="J87" s="38">
        <v>2440.733333333334</v>
      </c>
      <c r="K87" s="38">
        <v>2477.0666666666671</v>
      </c>
      <c r="L87" s="38">
        <v>2503.733333333334</v>
      </c>
      <c r="M87" s="28">
        <v>2450.4</v>
      </c>
      <c r="N87" s="28">
        <v>2387.4</v>
      </c>
      <c r="O87" s="39">
        <v>2998200</v>
      </c>
      <c r="P87" s="40">
        <v>-6.963321541612362E-2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44980</v>
      </c>
      <c r="E88" s="37">
        <v>1203.45</v>
      </c>
      <c r="F88" s="37">
        <v>1213.8999999999999</v>
      </c>
      <c r="G88" s="38">
        <v>1186.9999999999998</v>
      </c>
      <c r="H88" s="38">
        <v>1170.55</v>
      </c>
      <c r="I88" s="38">
        <v>1143.6499999999999</v>
      </c>
      <c r="J88" s="38">
        <v>1230.3499999999997</v>
      </c>
      <c r="K88" s="38">
        <v>1257.2499999999998</v>
      </c>
      <c r="L88" s="38">
        <v>1273.6999999999996</v>
      </c>
      <c r="M88" s="28">
        <v>1240.8</v>
      </c>
      <c r="N88" s="28">
        <v>1197.45</v>
      </c>
      <c r="O88" s="39">
        <v>4532000</v>
      </c>
      <c r="P88" s="40">
        <v>3.0234144123664469E-2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44980</v>
      </c>
      <c r="E89" s="37">
        <v>1115.9000000000001</v>
      </c>
      <c r="F89" s="37">
        <v>1119.5333333333335</v>
      </c>
      <c r="G89" s="38">
        <v>1105.416666666667</v>
      </c>
      <c r="H89" s="38">
        <v>1094.9333333333334</v>
      </c>
      <c r="I89" s="38">
        <v>1080.8166666666668</v>
      </c>
      <c r="J89" s="38">
        <v>1130.0166666666671</v>
      </c>
      <c r="K89" s="38">
        <v>1144.1333333333334</v>
      </c>
      <c r="L89" s="38">
        <v>1154.6166666666672</v>
      </c>
      <c r="M89" s="28">
        <v>1133.6500000000001</v>
      </c>
      <c r="N89" s="28">
        <v>1109.05</v>
      </c>
      <c r="O89" s="39">
        <v>10077900</v>
      </c>
      <c r="P89" s="40">
        <v>2.3677474402730374E-2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44980</v>
      </c>
      <c r="E90" s="37">
        <v>2695.45</v>
      </c>
      <c r="F90" s="37">
        <v>2687.2666666666664</v>
      </c>
      <c r="G90" s="38">
        <v>2676.2833333333328</v>
      </c>
      <c r="H90" s="38">
        <v>2657.1166666666663</v>
      </c>
      <c r="I90" s="38">
        <v>2646.1333333333328</v>
      </c>
      <c r="J90" s="38">
        <v>2706.4333333333329</v>
      </c>
      <c r="K90" s="38">
        <v>2717.4166666666665</v>
      </c>
      <c r="L90" s="38">
        <v>2736.583333333333</v>
      </c>
      <c r="M90" s="28">
        <v>2698.25</v>
      </c>
      <c r="N90" s="28">
        <v>2668.1</v>
      </c>
      <c r="O90" s="39">
        <v>20663100</v>
      </c>
      <c r="P90" s="40">
        <v>-1.1746280344557558E-3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44980</v>
      </c>
      <c r="E91" s="37">
        <v>1928.8</v>
      </c>
      <c r="F91" s="37">
        <v>1933.25</v>
      </c>
      <c r="G91" s="38">
        <v>1913.6</v>
      </c>
      <c r="H91" s="38">
        <v>1898.3999999999999</v>
      </c>
      <c r="I91" s="38">
        <v>1878.7499999999998</v>
      </c>
      <c r="J91" s="38">
        <v>1948.45</v>
      </c>
      <c r="K91" s="38">
        <v>1968.1000000000001</v>
      </c>
      <c r="L91" s="38">
        <v>1983.3000000000002</v>
      </c>
      <c r="M91" s="28">
        <v>1952.9</v>
      </c>
      <c r="N91" s="28">
        <v>1918.05</v>
      </c>
      <c r="O91" s="39">
        <v>1993800</v>
      </c>
      <c r="P91" s="40">
        <v>-6.7254520998355997E-3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44980</v>
      </c>
      <c r="E92" s="37">
        <v>1658.2</v>
      </c>
      <c r="F92" s="37">
        <v>1654.0333333333335</v>
      </c>
      <c r="G92" s="38">
        <v>1648.5666666666671</v>
      </c>
      <c r="H92" s="38">
        <v>1638.9333333333336</v>
      </c>
      <c r="I92" s="38">
        <v>1633.4666666666672</v>
      </c>
      <c r="J92" s="38">
        <v>1663.666666666667</v>
      </c>
      <c r="K92" s="38">
        <v>1669.1333333333337</v>
      </c>
      <c r="L92" s="38">
        <v>1678.7666666666669</v>
      </c>
      <c r="M92" s="28">
        <v>1659.5</v>
      </c>
      <c r="N92" s="28">
        <v>1644.4</v>
      </c>
      <c r="O92" s="39">
        <v>60151300</v>
      </c>
      <c r="P92" s="40">
        <v>-1.7747121481561316E-2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44980</v>
      </c>
      <c r="E93" s="37">
        <v>523.20000000000005</v>
      </c>
      <c r="F93" s="37">
        <v>523.41666666666674</v>
      </c>
      <c r="G93" s="38">
        <v>518.23333333333346</v>
      </c>
      <c r="H93" s="38">
        <v>513.26666666666677</v>
      </c>
      <c r="I93" s="38">
        <v>508.08333333333348</v>
      </c>
      <c r="J93" s="38">
        <v>528.38333333333344</v>
      </c>
      <c r="K93" s="38">
        <v>533.56666666666683</v>
      </c>
      <c r="L93" s="38">
        <v>538.53333333333342</v>
      </c>
      <c r="M93" s="28">
        <v>528.6</v>
      </c>
      <c r="N93" s="28">
        <v>518.45000000000005</v>
      </c>
      <c r="O93" s="39">
        <v>22694100</v>
      </c>
      <c r="P93" s="40">
        <v>-4.5435617452459165E-2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44980</v>
      </c>
      <c r="E94" s="37">
        <v>2589.65</v>
      </c>
      <c r="F94" s="37">
        <v>2580.9333333333334</v>
      </c>
      <c r="G94" s="38">
        <v>2566.916666666667</v>
      </c>
      <c r="H94" s="38">
        <v>2544.1833333333334</v>
      </c>
      <c r="I94" s="38">
        <v>2530.166666666667</v>
      </c>
      <c r="J94" s="38">
        <v>2603.666666666667</v>
      </c>
      <c r="K94" s="38">
        <v>2617.6833333333334</v>
      </c>
      <c r="L94" s="38">
        <v>2640.416666666667</v>
      </c>
      <c r="M94" s="28">
        <v>2594.9499999999998</v>
      </c>
      <c r="N94" s="28">
        <v>2558.1999999999998</v>
      </c>
      <c r="O94" s="39">
        <v>3041700</v>
      </c>
      <c r="P94" s="40">
        <v>-6.5788261310236795E-2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44980</v>
      </c>
      <c r="E95" s="37">
        <v>434.6</v>
      </c>
      <c r="F95" s="37">
        <v>437.5</v>
      </c>
      <c r="G95" s="38">
        <v>429.25</v>
      </c>
      <c r="H95" s="38">
        <v>423.9</v>
      </c>
      <c r="I95" s="38">
        <v>415.65</v>
      </c>
      <c r="J95" s="38">
        <v>442.85</v>
      </c>
      <c r="K95" s="38">
        <v>451.1</v>
      </c>
      <c r="L95" s="38">
        <v>456.45000000000005</v>
      </c>
      <c r="M95" s="28">
        <v>445.75</v>
      </c>
      <c r="N95" s="28">
        <v>432.15</v>
      </c>
      <c r="O95" s="39">
        <v>26672800</v>
      </c>
      <c r="P95" s="40">
        <v>-5.8442913796702151E-3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44980</v>
      </c>
      <c r="E96" s="37">
        <v>107.35</v>
      </c>
      <c r="F96" s="37">
        <v>107.08333333333333</v>
      </c>
      <c r="G96" s="38">
        <v>106.06666666666666</v>
      </c>
      <c r="H96" s="38">
        <v>104.78333333333333</v>
      </c>
      <c r="I96" s="38">
        <v>103.76666666666667</v>
      </c>
      <c r="J96" s="38">
        <v>108.36666666666666</v>
      </c>
      <c r="K96" s="38">
        <v>109.38333333333334</v>
      </c>
      <c r="L96" s="38">
        <v>110.66666666666666</v>
      </c>
      <c r="M96" s="28">
        <v>108.1</v>
      </c>
      <c r="N96" s="28">
        <v>105.8</v>
      </c>
      <c r="O96" s="39">
        <v>22065600</v>
      </c>
      <c r="P96" s="40">
        <v>7.0098576122672512E-3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44980</v>
      </c>
      <c r="E97" s="37">
        <v>233.05</v>
      </c>
      <c r="F97" s="37">
        <v>233.26666666666665</v>
      </c>
      <c r="G97" s="38">
        <v>230.18333333333331</v>
      </c>
      <c r="H97" s="38">
        <v>227.31666666666666</v>
      </c>
      <c r="I97" s="38">
        <v>224.23333333333332</v>
      </c>
      <c r="J97" s="38">
        <v>236.1333333333333</v>
      </c>
      <c r="K97" s="38">
        <v>239.21666666666667</v>
      </c>
      <c r="L97" s="38">
        <v>242.08333333333329</v>
      </c>
      <c r="M97" s="28">
        <v>236.35</v>
      </c>
      <c r="N97" s="28">
        <v>230.4</v>
      </c>
      <c r="O97" s="39">
        <v>20889900</v>
      </c>
      <c r="P97" s="40">
        <v>2.9815919108115117E-3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44980</v>
      </c>
      <c r="E98" s="37">
        <v>2581.85</v>
      </c>
      <c r="F98" s="37">
        <v>2579.9333333333334</v>
      </c>
      <c r="G98" s="38">
        <v>2567.1166666666668</v>
      </c>
      <c r="H98" s="38">
        <v>2552.3833333333332</v>
      </c>
      <c r="I98" s="38">
        <v>2539.5666666666666</v>
      </c>
      <c r="J98" s="38">
        <v>2594.666666666667</v>
      </c>
      <c r="K98" s="38">
        <v>2607.4833333333336</v>
      </c>
      <c r="L98" s="38">
        <v>2622.2166666666672</v>
      </c>
      <c r="M98" s="28">
        <v>2592.75</v>
      </c>
      <c r="N98" s="28">
        <v>2565.1999999999998</v>
      </c>
      <c r="O98" s="39">
        <v>8081100</v>
      </c>
      <c r="P98" s="40">
        <v>1.0777463951241266E-3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44980</v>
      </c>
      <c r="E99" s="37">
        <v>38065.800000000003</v>
      </c>
      <c r="F99" s="37">
        <v>37976.15</v>
      </c>
      <c r="G99" s="38">
        <v>37396.350000000006</v>
      </c>
      <c r="H99" s="38">
        <v>36726.9</v>
      </c>
      <c r="I99" s="38">
        <v>36147.100000000006</v>
      </c>
      <c r="J99" s="38">
        <v>38645.600000000006</v>
      </c>
      <c r="K99" s="38">
        <v>39225.400000000009</v>
      </c>
      <c r="L99" s="38">
        <v>39894.850000000006</v>
      </c>
      <c r="M99" s="28">
        <v>38555.949999999997</v>
      </c>
      <c r="N99" s="28">
        <v>37306.699999999997</v>
      </c>
      <c r="O99" s="39">
        <v>25680</v>
      </c>
      <c r="P99" s="40">
        <v>-5.2295177222545031E-3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44980</v>
      </c>
      <c r="E100" s="37">
        <v>117.95</v>
      </c>
      <c r="F100" s="37">
        <v>118.28333333333335</v>
      </c>
      <c r="G100" s="38">
        <v>117.2166666666667</v>
      </c>
      <c r="H100" s="38">
        <v>116.48333333333335</v>
      </c>
      <c r="I100" s="38">
        <v>115.4166666666667</v>
      </c>
      <c r="J100" s="38">
        <v>119.01666666666669</v>
      </c>
      <c r="K100" s="38">
        <v>120.08333333333333</v>
      </c>
      <c r="L100" s="38">
        <v>120.81666666666669</v>
      </c>
      <c r="M100" s="28">
        <v>119.35</v>
      </c>
      <c r="N100" s="28">
        <v>117.55</v>
      </c>
      <c r="O100" s="39">
        <v>51212000</v>
      </c>
      <c r="P100" s="40">
        <v>-9.5157047810614272E-3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44980</v>
      </c>
      <c r="E101" s="37">
        <v>856.45</v>
      </c>
      <c r="F101" s="37">
        <v>858.1</v>
      </c>
      <c r="G101" s="38">
        <v>853.35</v>
      </c>
      <c r="H101" s="38">
        <v>850.25</v>
      </c>
      <c r="I101" s="38">
        <v>845.5</v>
      </c>
      <c r="J101" s="38">
        <v>861.2</v>
      </c>
      <c r="K101" s="38">
        <v>865.95</v>
      </c>
      <c r="L101" s="38">
        <v>869.05000000000007</v>
      </c>
      <c r="M101" s="28">
        <v>862.85</v>
      </c>
      <c r="N101" s="28">
        <v>855</v>
      </c>
      <c r="O101" s="39">
        <v>82987800</v>
      </c>
      <c r="P101" s="40">
        <v>-8.8286932530724851E-3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44980</v>
      </c>
      <c r="E102" s="37">
        <v>1153.8499999999999</v>
      </c>
      <c r="F102" s="37">
        <v>1149.8166666666668</v>
      </c>
      <c r="G102" s="38">
        <v>1144.1833333333336</v>
      </c>
      <c r="H102" s="38">
        <v>1134.5166666666669</v>
      </c>
      <c r="I102" s="38">
        <v>1128.8833333333337</v>
      </c>
      <c r="J102" s="38">
        <v>1159.4833333333336</v>
      </c>
      <c r="K102" s="38">
        <v>1165.1166666666668</v>
      </c>
      <c r="L102" s="38">
        <v>1174.7833333333335</v>
      </c>
      <c r="M102" s="28">
        <v>1155.45</v>
      </c>
      <c r="N102" s="28">
        <v>1140.1500000000001</v>
      </c>
      <c r="O102" s="39">
        <v>3450150</v>
      </c>
      <c r="P102" s="40">
        <v>-1.8498367791077257E-2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44980</v>
      </c>
      <c r="E103" s="37">
        <v>439.2</v>
      </c>
      <c r="F103" s="37">
        <v>437.95</v>
      </c>
      <c r="G103" s="38">
        <v>435.84999999999997</v>
      </c>
      <c r="H103" s="38">
        <v>432.5</v>
      </c>
      <c r="I103" s="38">
        <v>430.4</v>
      </c>
      <c r="J103" s="38">
        <v>441.29999999999995</v>
      </c>
      <c r="K103" s="38">
        <v>443.4</v>
      </c>
      <c r="L103" s="38">
        <v>446.74999999999994</v>
      </c>
      <c r="M103" s="28">
        <v>440.05</v>
      </c>
      <c r="N103" s="28">
        <v>434.6</v>
      </c>
      <c r="O103" s="39">
        <v>13875000</v>
      </c>
      <c r="P103" s="40">
        <v>-3.242191721603804E-4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44980</v>
      </c>
      <c r="E104" s="37">
        <v>7.9</v>
      </c>
      <c r="F104" s="37">
        <v>7.916666666666667</v>
      </c>
      <c r="G104" s="38">
        <v>7.7833333333333332</v>
      </c>
      <c r="H104" s="38">
        <v>7.6666666666666661</v>
      </c>
      <c r="I104" s="38">
        <v>7.5333333333333323</v>
      </c>
      <c r="J104" s="38">
        <v>8.033333333333335</v>
      </c>
      <c r="K104" s="38">
        <v>8.1666666666666679</v>
      </c>
      <c r="L104" s="38">
        <v>8.283333333333335</v>
      </c>
      <c r="M104" s="28">
        <v>8.0500000000000007</v>
      </c>
      <c r="N104" s="28">
        <v>7.8</v>
      </c>
      <c r="O104" s="39">
        <v>622860000</v>
      </c>
      <c r="P104" s="40">
        <v>-9.1314031180400896E-3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44980</v>
      </c>
      <c r="E105" s="37">
        <v>91</v>
      </c>
      <c r="F105" s="37">
        <v>90.616666666666674</v>
      </c>
      <c r="G105" s="38">
        <v>89.783333333333346</v>
      </c>
      <c r="H105" s="38">
        <v>88.566666666666677</v>
      </c>
      <c r="I105" s="38">
        <v>87.733333333333348</v>
      </c>
      <c r="J105" s="38">
        <v>91.833333333333343</v>
      </c>
      <c r="K105" s="38">
        <v>92.666666666666657</v>
      </c>
      <c r="L105" s="38">
        <v>93.88333333333334</v>
      </c>
      <c r="M105" s="28">
        <v>91.45</v>
      </c>
      <c r="N105" s="28">
        <v>89.4</v>
      </c>
      <c r="O105" s="39">
        <v>155050000</v>
      </c>
      <c r="P105" s="40">
        <v>5.7279236276849645E-2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44980</v>
      </c>
      <c r="E106" s="37">
        <v>58.15</v>
      </c>
      <c r="F106" s="37">
        <v>58.366666666666667</v>
      </c>
      <c r="G106" s="38">
        <v>57.633333333333333</v>
      </c>
      <c r="H106" s="38">
        <v>57.116666666666667</v>
      </c>
      <c r="I106" s="38">
        <v>56.383333333333333</v>
      </c>
      <c r="J106" s="38">
        <v>58.883333333333333</v>
      </c>
      <c r="K106" s="38">
        <v>59.616666666666667</v>
      </c>
      <c r="L106" s="38">
        <v>60.133333333333333</v>
      </c>
      <c r="M106" s="28">
        <v>59.1</v>
      </c>
      <c r="N106" s="28">
        <v>57.85</v>
      </c>
      <c r="O106" s="39">
        <v>167580000</v>
      </c>
      <c r="P106" s="40">
        <v>2.8729281767955802E-2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44980</v>
      </c>
      <c r="E107" s="37">
        <v>135.5</v>
      </c>
      <c r="F107" s="37">
        <v>135.78333333333333</v>
      </c>
      <c r="G107" s="38">
        <v>134.41666666666666</v>
      </c>
      <c r="H107" s="38">
        <v>133.33333333333331</v>
      </c>
      <c r="I107" s="38">
        <v>131.96666666666664</v>
      </c>
      <c r="J107" s="38">
        <v>136.86666666666667</v>
      </c>
      <c r="K107" s="38">
        <v>138.23333333333335</v>
      </c>
      <c r="L107" s="38">
        <v>139.31666666666669</v>
      </c>
      <c r="M107" s="28">
        <v>137.15</v>
      </c>
      <c r="N107" s="28">
        <v>134.69999999999999</v>
      </c>
      <c r="O107" s="39">
        <v>41227500</v>
      </c>
      <c r="P107" s="40">
        <v>1.6833148353681094E-2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44980</v>
      </c>
      <c r="E108" s="37">
        <v>442.75</v>
      </c>
      <c r="F108" s="37">
        <v>439.8</v>
      </c>
      <c r="G108" s="38">
        <v>433.8</v>
      </c>
      <c r="H108" s="38">
        <v>424.85</v>
      </c>
      <c r="I108" s="38">
        <v>418.85</v>
      </c>
      <c r="J108" s="38">
        <v>448.75</v>
      </c>
      <c r="K108" s="38">
        <v>454.75</v>
      </c>
      <c r="L108" s="38">
        <v>463.7</v>
      </c>
      <c r="M108" s="28">
        <v>445.8</v>
      </c>
      <c r="N108" s="28">
        <v>430.85</v>
      </c>
      <c r="O108" s="39">
        <v>7753625</v>
      </c>
      <c r="P108" s="40">
        <v>-4.0333560245064667E-2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44980</v>
      </c>
      <c r="E109" s="37">
        <v>324.25</v>
      </c>
      <c r="F109" s="37">
        <v>322.61666666666667</v>
      </c>
      <c r="G109" s="38">
        <v>319.88333333333333</v>
      </c>
      <c r="H109" s="38">
        <v>315.51666666666665</v>
      </c>
      <c r="I109" s="38">
        <v>312.7833333333333</v>
      </c>
      <c r="J109" s="38">
        <v>326.98333333333335</v>
      </c>
      <c r="K109" s="38">
        <v>329.7166666666667</v>
      </c>
      <c r="L109" s="38">
        <v>334.08333333333337</v>
      </c>
      <c r="M109" s="28">
        <v>325.35000000000002</v>
      </c>
      <c r="N109" s="28">
        <v>318.25</v>
      </c>
      <c r="O109" s="39">
        <v>28222000</v>
      </c>
      <c r="P109" s="40">
        <v>-9.0589887640449441E-3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44980</v>
      </c>
      <c r="E110" s="37">
        <v>199.15</v>
      </c>
      <c r="F110" s="37">
        <v>197.2833333333333</v>
      </c>
      <c r="G110" s="38">
        <v>192.81666666666661</v>
      </c>
      <c r="H110" s="38">
        <v>186.48333333333329</v>
      </c>
      <c r="I110" s="38">
        <v>182.01666666666659</v>
      </c>
      <c r="J110" s="38">
        <v>203.61666666666662</v>
      </c>
      <c r="K110" s="38">
        <v>208.08333333333331</v>
      </c>
      <c r="L110" s="38">
        <v>214.41666666666663</v>
      </c>
      <c r="M110" s="28">
        <v>201.75</v>
      </c>
      <c r="N110" s="28">
        <v>190.95</v>
      </c>
      <c r="O110" s="39">
        <v>15691900</v>
      </c>
      <c r="P110" s="40">
        <v>6.1188468327122963E-2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44980</v>
      </c>
      <c r="E111" s="37">
        <v>4789.1499999999996</v>
      </c>
      <c r="F111" s="37">
        <v>4768.3833333333332</v>
      </c>
      <c r="G111" s="38">
        <v>4716.7666666666664</v>
      </c>
      <c r="H111" s="38">
        <v>4644.3833333333332</v>
      </c>
      <c r="I111" s="38">
        <v>4592.7666666666664</v>
      </c>
      <c r="J111" s="38">
        <v>4840.7666666666664</v>
      </c>
      <c r="K111" s="38">
        <v>4892.3833333333332</v>
      </c>
      <c r="L111" s="38">
        <v>4964.7666666666664</v>
      </c>
      <c r="M111" s="28">
        <v>4820</v>
      </c>
      <c r="N111" s="28">
        <v>4696</v>
      </c>
      <c r="O111" s="39">
        <v>361200</v>
      </c>
      <c r="P111" s="40">
        <v>-1.3114754098360656E-2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44980</v>
      </c>
      <c r="E112" s="37">
        <v>2036.05</v>
      </c>
      <c r="F112" s="37">
        <v>2038.0666666666666</v>
      </c>
      <c r="G112" s="38">
        <v>2025.1833333333334</v>
      </c>
      <c r="H112" s="38">
        <v>2014.3166666666668</v>
      </c>
      <c r="I112" s="38">
        <v>2001.4333333333336</v>
      </c>
      <c r="J112" s="38">
        <v>2048.9333333333334</v>
      </c>
      <c r="K112" s="38">
        <v>2061.8166666666666</v>
      </c>
      <c r="L112" s="38">
        <v>2072.6833333333329</v>
      </c>
      <c r="M112" s="28">
        <v>2050.9499999999998</v>
      </c>
      <c r="N112" s="28">
        <v>2027.2</v>
      </c>
      <c r="O112" s="39">
        <v>3365100</v>
      </c>
      <c r="P112" s="40">
        <v>-1.345646437994723E-2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44980</v>
      </c>
      <c r="E113" s="37">
        <v>1162.3</v>
      </c>
      <c r="F113" s="37">
        <v>1160.7666666666667</v>
      </c>
      <c r="G113" s="38">
        <v>1151.5333333333333</v>
      </c>
      <c r="H113" s="38">
        <v>1140.7666666666667</v>
      </c>
      <c r="I113" s="38">
        <v>1131.5333333333333</v>
      </c>
      <c r="J113" s="38">
        <v>1171.5333333333333</v>
      </c>
      <c r="K113" s="38">
        <v>1180.7666666666664</v>
      </c>
      <c r="L113" s="38">
        <v>1191.5333333333333</v>
      </c>
      <c r="M113" s="28">
        <v>1170</v>
      </c>
      <c r="N113" s="28">
        <v>1150</v>
      </c>
      <c r="O113" s="39">
        <v>24428250</v>
      </c>
      <c r="P113" s="40">
        <v>-2.2631522091390299E-2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44980</v>
      </c>
      <c r="E114" s="37">
        <v>167.75</v>
      </c>
      <c r="F114" s="37">
        <v>165.54999999999998</v>
      </c>
      <c r="G114" s="38">
        <v>162.69999999999996</v>
      </c>
      <c r="H114" s="38">
        <v>157.64999999999998</v>
      </c>
      <c r="I114" s="38">
        <v>154.79999999999995</v>
      </c>
      <c r="J114" s="38">
        <v>170.59999999999997</v>
      </c>
      <c r="K114" s="38">
        <v>173.45</v>
      </c>
      <c r="L114" s="38">
        <v>178.49999999999997</v>
      </c>
      <c r="M114" s="28">
        <v>168.4</v>
      </c>
      <c r="N114" s="28">
        <v>160.5</v>
      </c>
      <c r="O114" s="39">
        <v>29822800</v>
      </c>
      <c r="P114" s="40">
        <v>-0.10585963734049698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44980</v>
      </c>
      <c r="E115" s="37">
        <v>1608.15</v>
      </c>
      <c r="F115" s="37">
        <v>1607.1333333333334</v>
      </c>
      <c r="G115" s="38">
        <v>1597.5666666666668</v>
      </c>
      <c r="H115" s="38">
        <v>1586.9833333333333</v>
      </c>
      <c r="I115" s="38">
        <v>1577.4166666666667</v>
      </c>
      <c r="J115" s="38">
        <v>1617.7166666666669</v>
      </c>
      <c r="K115" s="38">
        <v>1627.2833333333335</v>
      </c>
      <c r="L115" s="38">
        <v>1637.866666666667</v>
      </c>
      <c r="M115" s="28">
        <v>1616.7</v>
      </c>
      <c r="N115" s="28">
        <v>1596.55</v>
      </c>
      <c r="O115" s="39">
        <v>32269200</v>
      </c>
      <c r="P115" s="40">
        <v>8.8917235686951299E-3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44980</v>
      </c>
      <c r="E116" s="37">
        <v>466.4</v>
      </c>
      <c r="F116" s="37">
        <v>462.43333333333334</v>
      </c>
      <c r="G116" s="38">
        <v>456.86666666666667</v>
      </c>
      <c r="H116" s="38">
        <v>447.33333333333331</v>
      </c>
      <c r="I116" s="38">
        <v>441.76666666666665</v>
      </c>
      <c r="J116" s="38">
        <v>471.9666666666667</v>
      </c>
      <c r="K116" s="38">
        <v>477.53333333333342</v>
      </c>
      <c r="L116" s="38">
        <v>487.06666666666672</v>
      </c>
      <c r="M116" s="28">
        <v>468</v>
      </c>
      <c r="N116" s="28">
        <v>452.9</v>
      </c>
      <c r="O116" s="39">
        <v>4583000</v>
      </c>
      <c r="P116" s="40">
        <v>-4.7774158523344193E-3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44980</v>
      </c>
      <c r="E117" s="37">
        <v>80.099999999999994</v>
      </c>
      <c r="F117" s="37">
        <v>80.149999999999991</v>
      </c>
      <c r="G117" s="38">
        <v>79.649999999999977</v>
      </c>
      <c r="H117" s="38">
        <v>79.199999999999989</v>
      </c>
      <c r="I117" s="38">
        <v>78.699999999999974</v>
      </c>
      <c r="J117" s="38">
        <v>80.59999999999998</v>
      </c>
      <c r="K117" s="38">
        <v>81.100000000000009</v>
      </c>
      <c r="L117" s="38">
        <v>81.549999999999983</v>
      </c>
      <c r="M117" s="28">
        <v>80.650000000000006</v>
      </c>
      <c r="N117" s="28">
        <v>79.7</v>
      </c>
      <c r="O117" s="39">
        <v>75494250</v>
      </c>
      <c r="P117" s="40">
        <v>-8.3247950819672137E-3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44980</v>
      </c>
      <c r="E118" s="37">
        <v>870.1</v>
      </c>
      <c r="F118" s="37">
        <v>870.68333333333339</v>
      </c>
      <c r="G118" s="38">
        <v>863.56666666666683</v>
      </c>
      <c r="H118" s="38">
        <v>857.03333333333342</v>
      </c>
      <c r="I118" s="38">
        <v>849.91666666666686</v>
      </c>
      <c r="J118" s="38">
        <v>877.21666666666681</v>
      </c>
      <c r="K118" s="38">
        <v>884.33333333333337</v>
      </c>
      <c r="L118" s="38">
        <v>890.86666666666679</v>
      </c>
      <c r="M118" s="28">
        <v>877.8</v>
      </c>
      <c r="N118" s="28">
        <v>864.15</v>
      </c>
      <c r="O118" s="39">
        <v>1810900</v>
      </c>
      <c r="P118" s="40">
        <v>1.2354651162790697E-2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44980</v>
      </c>
      <c r="E119" s="37">
        <v>641.4</v>
      </c>
      <c r="F119" s="37">
        <v>643.38333333333333</v>
      </c>
      <c r="G119" s="38">
        <v>636.76666666666665</v>
      </c>
      <c r="H119" s="38">
        <v>632.13333333333333</v>
      </c>
      <c r="I119" s="38">
        <v>625.51666666666665</v>
      </c>
      <c r="J119" s="38">
        <v>648.01666666666665</v>
      </c>
      <c r="K119" s="38">
        <v>654.63333333333321</v>
      </c>
      <c r="L119" s="38">
        <v>659.26666666666665</v>
      </c>
      <c r="M119" s="28">
        <v>650</v>
      </c>
      <c r="N119" s="28">
        <v>638.75</v>
      </c>
      <c r="O119" s="39">
        <v>15119125</v>
      </c>
      <c r="P119" s="40">
        <v>2.3213122520281872E-2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44980</v>
      </c>
      <c r="E120" s="37">
        <v>366.7</v>
      </c>
      <c r="F120" s="37">
        <v>368.04999999999995</v>
      </c>
      <c r="G120" s="38">
        <v>364.44999999999993</v>
      </c>
      <c r="H120" s="38">
        <v>362.2</v>
      </c>
      <c r="I120" s="38">
        <v>358.59999999999997</v>
      </c>
      <c r="J120" s="38">
        <v>370.2999999999999</v>
      </c>
      <c r="K120" s="38">
        <v>373.89999999999992</v>
      </c>
      <c r="L120" s="38">
        <v>376.14999999999986</v>
      </c>
      <c r="M120" s="28">
        <v>371.65</v>
      </c>
      <c r="N120" s="28">
        <v>365.8</v>
      </c>
      <c r="O120" s="39">
        <v>55179200</v>
      </c>
      <c r="P120" s="40">
        <v>-2.4357813737693787E-2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44980</v>
      </c>
      <c r="E121" s="37">
        <v>581.79999999999995</v>
      </c>
      <c r="F121" s="37">
        <v>585.06666666666672</v>
      </c>
      <c r="G121" s="38">
        <v>572.93333333333339</v>
      </c>
      <c r="H121" s="38">
        <v>564.06666666666672</v>
      </c>
      <c r="I121" s="38">
        <v>551.93333333333339</v>
      </c>
      <c r="J121" s="38">
        <v>593.93333333333339</v>
      </c>
      <c r="K121" s="38">
        <v>606.06666666666683</v>
      </c>
      <c r="L121" s="38">
        <v>614.93333333333339</v>
      </c>
      <c r="M121" s="28">
        <v>597.20000000000005</v>
      </c>
      <c r="N121" s="28">
        <v>576.20000000000005</v>
      </c>
      <c r="O121" s="39">
        <v>19680000</v>
      </c>
      <c r="P121" s="40">
        <v>-2.766798418972332E-2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44980</v>
      </c>
      <c r="E122" s="37">
        <v>2813.45</v>
      </c>
      <c r="F122" s="37">
        <v>2778.4666666666667</v>
      </c>
      <c r="G122" s="38">
        <v>2732.2333333333336</v>
      </c>
      <c r="H122" s="38">
        <v>2651.0166666666669</v>
      </c>
      <c r="I122" s="38">
        <v>2604.7833333333338</v>
      </c>
      <c r="J122" s="38">
        <v>2859.6833333333334</v>
      </c>
      <c r="K122" s="38">
        <v>2905.9166666666661</v>
      </c>
      <c r="L122" s="38">
        <v>2987.1333333333332</v>
      </c>
      <c r="M122" s="28">
        <v>2824.7</v>
      </c>
      <c r="N122" s="28">
        <v>2697.25</v>
      </c>
      <c r="O122" s="39">
        <v>578250</v>
      </c>
      <c r="P122" s="40">
        <v>-4.8539695598519131E-2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44980</v>
      </c>
      <c r="E123" s="37">
        <v>720.35</v>
      </c>
      <c r="F123" s="37">
        <v>719.98333333333323</v>
      </c>
      <c r="G123" s="38">
        <v>713.41666666666652</v>
      </c>
      <c r="H123" s="38">
        <v>706.48333333333323</v>
      </c>
      <c r="I123" s="38">
        <v>699.91666666666652</v>
      </c>
      <c r="J123" s="38">
        <v>726.91666666666652</v>
      </c>
      <c r="K123" s="38">
        <v>733.48333333333335</v>
      </c>
      <c r="L123" s="38">
        <v>740.41666666666652</v>
      </c>
      <c r="M123" s="28">
        <v>726.55</v>
      </c>
      <c r="N123" s="28">
        <v>713.05</v>
      </c>
      <c r="O123" s="39">
        <v>24748200</v>
      </c>
      <c r="P123" s="40">
        <v>-7.5253099453196906E-3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44980</v>
      </c>
      <c r="E124" s="37">
        <v>460.85</v>
      </c>
      <c r="F124" s="37">
        <v>459.3</v>
      </c>
      <c r="G124" s="38">
        <v>456.40000000000003</v>
      </c>
      <c r="H124" s="38">
        <v>451.95000000000005</v>
      </c>
      <c r="I124" s="38">
        <v>449.05000000000007</v>
      </c>
      <c r="J124" s="38">
        <v>463.75</v>
      </c>
      <c r="K124" s="38">
        <v>466.65</v>
      </c>
      <c r="L124" s="38">
        <v>471.09999999999997</v>
      </c>
      <c r="M124" s="28">
        <v>462.2</v>
      </c>
      <c r="N124" s="28">
        <v>454.85</v>
      </c>
      <c r="O124" s="39">
        <v>12867500</v>
      </c>
      <c r="P124" s="40">
        <v>-1.4456677836285304E-2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44980</v>
      </c>
      <c r="E125" s="37">
        <v>1774.25</v>
      </c>
      <c r="F125" s="37">
        <v>1774.3999999999999</v>
      </c>
      <c r="G125" s="38">
        <v>1767.7999999999997</v>
      </c>
      <c r="H125" s="38">
        <v>1761.35</v>
      </c>
      <c r="I125" s="38">
        <v>1754.7499999999998</v>
      </c>
      <c r="J125" s="38">
        <v>1780.8499999999997</v>
      </c>
      <c r="K125" s="38">
        <v>1787.4499999999996</v>
      </c>
      <c r="L125" s="38">
        <v>1793.8999999999996</v>
      </c>
      <c r="M125" s="28">
        <v>1781</v>
      </c>
      <c r="N125" s="28">
        <v>1767.95</v>
      </c>
      <c r="O125" s="39">
        <v>41684400</v>
      </c>
      <c r="P125" s="40">
        <v>-9.9469874023827166E-3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44980</v>
      </c>
      <c r="E126" s="37">
        <v>95.5</v>
      </c>
      <c r="F126" s="37">
        <v>95.316666666666663</v>
      </c>
      <c r="G126" s="38">
        <v>93.683333333333323</v>
      </c>
      <c r="H126" s="38">
        <v>91.86666666666666</v>
      </c>
      <c r="I126" s="38">
        <v>90.23333333333332</v>
      </c>
      <c r="J126" s="38">
        <v>97.133333333333326</v>
      </c>
      <c r="K126" s="38">
        <v>98.766666666666652</v>
      </c>
      <c r="L126" s="38">
        <v>100.58333333333333</v>
      </c>
      <c r="M126" s="28">
        <v>96.95</v>
      </c>
      <c r="N126" s="28">
        <v>93.5</v>
      </c>
      <c r="O126" s="39">
        <v>68643408</v>
      </c>
      <c r="P126" s="40">
        <v>3.3732025265421316E-2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44980</v>
      </c>
      <c r="E127" s="37">
        <v>1964.15</v>
      </c>
      <c r="F127" s="37">
        <v>1962.8333333333333</v>
      </c>
      <c r="G127" s="38">
        <v>1939.2666666666664</v>
      </c>
      <c r="H127" s="38">
        <v>1914.3833333333332</v>
      </c>
      <c r="I127" s="38">
        <v>1890.8166666666664</v>
      </c>
      <c r="J127" s="38">
        <v>1987.7166666666665</v>
      </c>
      <c r="K127" s="38">
        <v>2011.2833333333335</v>
      </c>
      <c r="L127" s="38">
        <v>2036.1666666666665</v>
      </c>
      <c r="M127" s="28">
        <v>1986.4</v>
      </c>
      <c r="N127" s="28">
        <v>1937.95</v>
      </c>
      <c r="O127" s="39">
        <v>1145250</v>
      </c>
      <c r="P127" s="40">
        <v>1.1258278145695364E-2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44980</v>
      </c>
      <c r="E128" s="37">
        <v>341</v>
      </c>
      <c r="F128" s="37">
        <v>339.7</v>
      </c>
      <c r="G128" s="38">
        <v>335.95</v>
      </c>
      <c r="H128" s="38">
        <v>330.9</v>
      </c>
      <c r="I128" s="38">
        <v>327.14999999999998</v>
      </c>
      <c r="J128" s="38">
        <v>344.75</v>
      </c>
      <c r="K128" s="38">
        <v>348.5</v>
      </c>
      <c r="L128" s="38">
        <v>353.55</v>
      </c>
      <c r="M128" s="28">
        <v>343.45</v>
      </c>
      <c r="N128" s="28">
        <v>334.65</v>
      </c>
      <c r="O128" s="39">
        <v>9463300</v>
      </c>
      <c r="P128" s="40">
        <v>-6.4672594987873885E-3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44980</v>
      </c>
      <c r="E129" s="37">
        <v>379.3</v>
      </c>
      <c r="F129" s="37">
        <v>379.9666666666667</v>
      </c>
      <c r="G129" s="38">
        <v>377.08333333333337</v>
      </c>
      <c r="H129" s="38">
        <v>374.86666666666667</v>
      </c>
      <c r="I129" s="38">
        <v>371.98333333333335</v>
      </c>
      <c r="J129" s="38">
        <v>382.18333333333339</v>
      </c>
      <c r="K129" s="38">
        <v>385.06666666666672</v>
      </c>
      <c r="L129" s="38">
        <v>387.28333333333342</v>
      </c>
      <c r="M129" s="28">
        <v>382.85</v>
      </c>
      <c r="N129" s="28">
        <v>377.75</v>
      </c>
      <c r="O129" s="39">
        <v>11668000</v>
      </c>
      <c r="P129" s="40">
        <v>3.6602700781805261E-2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44980</v>
      </c>
      <c r="E130" s="37">
        <v>2165.9499999999998</v>
      </c>
      <c r="F130" s="37">
        <v>2160.0333333333333</v>
      </c>
      <c r="G130" s="38">
        <v>2147.9166666666665</v>
      </c>
      <c r="H130" s="38">
        <v>2129.8833333333332</v>
      </c>
      <c r="I130" s="38">
        <v>2117.7666666666664</v>
      </c>
      <c r="J130" s="38">
        <v>2178.0666666666666</v>
      </c>
      <c r="K130" s="38">
        <v>2190.1833333333334</v>
      </c>
      <c r="L130" s="38">
        <v>2208.2166666666667</v>
      </c>
      <c r="M130" s="28">
        <v>2172.15</v>
      </c>
      <c r="N130" s="28">
        <v>2142</v>
      </c>
      <c r="O130" s="39">
        <v>8362200</v>
      </c>
      <c r="P130" s="40">
        <v>-2.959197883303161E-2</v>
      </c>
    </row>
    <row r="131" spans="1:16" ht="12.75" customHeight="1">
      <c r="A131" s="28">
        <v>121</v>
      </c>
      <c r="B131" s="29" t="s">
        <v>86</v>
      </c>
      <c r="C131" s="30" t="s">
        <v>871</v>
      </c>
      <c r="D131" s="31">
        <v>44980</v>
      </c>
      <c r="E131" s="37">
        <v>4706.3500000000004</v>
      </c>
      <c r="F131" s="37">
        <v>4695.3</v>
      </c>
      <c r="G131" s="38">
        <v>4676.05</v>
      </c>
      <c r="H131" s="38">
        <v>4645.75</v>
      </c>
      <c r="I131" s="38">
        <v>4626.5</v>
      </c>
      <c r="J131" s="38">
        <v>4725.6000000000004</v>
      </c>
      <c r="K131" s="38">
        <v>4744.8500000000004</v>
      </c>
      <c r="L131" s="38">
        <v>4775.1500000000005</v>
      </c>
      <c r="M131" s="28">
        <v>4714.55</v>
      </c>
      <c r="N131" s="28">
        <v>4665</v>
      </c>
      <c r="O131" s="39">
        <v>1461450</v>
      </c>
      <c r="P131" s="40">
        <v>-1.8337531486146096E-2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44980</v>
      </c>
      <c r="E132" s="37">
        <v>3608.1</v>
      </c>
      <c r="F132" s="37">
        <v>3599.1</v>
      </c>
      <c r="G132" s="38">
        <v>3568.6</v>
      </c>
      <c r="H132" s="38">
        <v>3529.1</v>
      </c>
      <c r="I132" s="38">
        <v>3498.6</v>
      </c>
      <c r="J132" s="38">
        <v>3638.6</v>
      </c>
      <c r="K132" s="38">
        <v>3669.1</v>
      </c>
      <c r="L132" s="38">
        <v>3708.6</v>
      </c>
      <c r="M132" s="28">
        <v>3629.6</v>
      </c>
      <c r="N132" s="28">
        <v>3559.6</v>
      </c>
      <c r="O132" s="39">
        <v>1050400</v>
      </c>
      <c r="P132" s="40">
        <v>2.0988360999809196E-3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44980</v>
      </c>
      <c r="E133" s="37">
        <v>737.5</v>
      </c>
      <c r="F133" s="37">
        <v>738.76666666666677</v>
      </c>
      <c r="G133" s="38">
        <v>726.88333333333355</v>
      </c>
      <c r="H133" s="38">
        <v>716.26666666666677</v>
      </c>
      <c r="I133" s="38">
        <v>704.38333333333355</v>
      </c>
      <c r="J133" s="38">
        <v>749.38333333333355</v>
      </c>
      <c r="K133" s="38">
        <v>761.26666666666677</v>
      </c>
      <c r="L133" s="38">
        <v>771.88333333333355</v>
      </c>
      <c r="M133" s="28">
        <v>750.65</v>
      </c>
      <c r="N133" s="28">
        <v>728.15</v>
      </c>
      <c r="O133" s="39">
        <v>7345700</v>
      </c>
      <c r="P133" s="40">
        <v>9.7396825396825398E-2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44980</v>
      </c>
      <c r="E134" s="37">
        <v>1367.2</v>
      </c>
      <c r="F134" s="37">
        <v>1369.4333333333334</v>
      </c>
      <c r="G134" s="38">
        <v>1351.2166666666667</v>
      </c>
      <c r="H134" s="38">
        <v>1335.2333333333333</v>
      </c>
      <c r="I134" s="38">
        <v>1317.0166666666667</v>
      </c>
      <c r="J134" s="38">
        <v>1385.4166666666667</v>
      </c>
      <c r="K134" s="38">
        <v>1403.6333333333334</v>
      </c>
      <c r="L134" s="38">
        <v>1419.6166666666668</v>
      </c>
      <c r="M134" s="28">
        <v>1387.65</v>
      </c>
      <c r="N134" s="28">
        <v>1353.45</v>
      </c>
      <c r="O134" s="39">
        <v>12452300</v>
      </c>
      <c r="P134" s="40">
        <v>-1.57153280574732E-3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44980</v>
      </c>
      <c r="E135" s="37">
        <v>266.10000000000002</v>
      </c>
      <c r="F135" s="37">
        <v>267.78333333333336</v>
      </c>
      <c r="G135" s="38">
        <v>263.66666666666674</v>
      </c>
      <c r="H135" s="38">
        <v>261.23333333333341</v>
      </c>
      <c r="I135" s="38">
        <v>257.11666666666679</v>
      </c>
      <c r="J135" s="38">
        <v>270.2166666666667</v>
      </c>
      <c r="K135" s="38">
        <v>274.33333333333337</v>
      </c>
      <c r="L135" s="38">
        <v>276.76666666666665</v>
      </c>
      <c r="M135" s="28">
        <v>271.89999999999998</v>
      </c>
      <c r="N135" s="28">
        <v>265.35000000000002</v>
      </c>
      <c r="O135" s="39">
        <v>28544000</v>
      </c>
      <c r="P135" s="40">
        <v>-2.5535982520824799E-2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44980</v>
      </c>
      <c r="E136" s="37">
        <v>113.5</v>
      </c>
      <c r="F136" s="37">
        <v>113.66666666666667</v>
      </c>
      <c r="G136" s="38">
        <v>112.63333333333334</v>
      </c>
      <c r="H136" s="38">
        <v>111.76666666666667</v>
      </c>
      <c r="I136" s="38">
        <v>110.73333333333333</v>
      </c>
      <c r="J136" s="38">
        <v>114.53333333333335</v>
      </c>
      <c r="K136" s="38">
        <v>115.56666666666668</v>
      </c>
      <c r="L136" s="38">
        <v>116.43333333333335</v>
      </c>
      <c r="M136" s="28">
        <v>114.7</v>
      </c>
      <c r="N136" s="28">
        <v>112.8</v>
      </c>
      <c r="O136" s="39">
        <v>44268000</v>
      </c>
      <c r="P136" s="40">
        <v>-6.7723147771908438E-4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44980</v>
      </c>
      <c r="E137" s="37">
        <v>496.6</v>
      </c>
      <c r="F137" s="37">
        <v>496</v>
      </c>
      <c r="G137" s="38">
        <v>494.05</v>
      </c>
      <c r="H137" s="38">
        <v>491.5</v>
      </c>
      <c r="I137" s="38">
        <v>489.55</v>
      </c>
      <c r="J137" s="38">
        <v>498.55</v>
      </c>
      <c r="K137" s="38">
        <v>500.50000000000006</v>
      </c>
      <c r="L137" s="38">
        <v>503.05</v>
      </c>
      <c r="M137" s="28">
        <v>497.95</v>
      </c>
      <c r="N137" s="28">
        <v>493.45</v>
      </c>
      <c r="O137" s="39">
        <v>7549200</v>
      </c>
      <c r="P137" s="40">
        <v>-1.7951920074929753E-2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44980</v>
      </c>
      <c r="E138" s="37">
        <v>8836.7000000000007</v>
      </c>
      <c r="F138" s="37">
        <v>8838.6166666666668</v>
      </c>
      <c r="G138" s="38">
        <v>8792.4833333333336</v>
      </c>
      <c r="H138" s="38">
        <v>8748.2666666666664</v>
      </c>
      <c r="I138" s="38">
        <v>8702.1333333333332</v>
      </c>
      <c r="J138" s="38">
        <v>8882.8333333333339</v>
      </c>
      <c r="K138" s="38">
        <v>8928.966666666669</v>
      </c>
      <c r="L138" s="38">
        <v>8973.1833333333343</v>
      </c>
      <c r="M138" s="28">
        <v>8884.75</v>
      </c>
      <c r="N138" s="28">
        <v>8794.4</v>
      </c>
      <c r="O138" s="39">
        <v>2131100</v>
      </c>
      <c r="P138" s="40">
        <v>-4.9028763541277554E-3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44980</v>
      </c>
      <c r="E139" s="37">
        <v>782.55</v>
      </c>
      <c r="F139" s="37">
        <v>786.06666666666661</v>
      </c>
      <c r="G139" s="38">
        <v>777.48333333333323</v>
      </c>
      <c r="H139" s="38">
        <v>772.41666666666663</v>
      </c>
      <c r="I139" s="38">
        <v>763.83333333333326</v>
      </c>
      <c r="J139" s="38">
        <v>791.13333333333321</v>
      </c>
      <c r="K139" s="38">
        <v>799.7166666666667</v>
      </c>
      <c r="L139" s="38">
        <v>804.78333333333319</v>
      </c>
      <c r="M139" s="28">
        <v>794.65</v>
      </c>
      <c r="N139" s="28">
        <v>781</v>
      </c>
      <c r="O139" s="39">
        <v>14333750</v>
      </c>
      <c r="P139" s="40">
        <v>1.4195374342192544E-2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44980</v>
      </c>
      <c r="E140" s="37">
        <v>1425.6</v>
      </c>
      <c r="F140" s="37">
        <v>1421.05</v>
      </c>
      <c r="G140" s="38">
        <v>1407.1499999999999</v>
      </c>
      <c r="H140" s="38">
        <v>1388.6999999999998</v>
      </c>
      <c r="I140" s="38">
        <v>1374.7999999999997</v>
      </c>
      <c r="J140" s="38">
        <v>1439.5</v>
      </c>
      <c r="K140" s="38">
        <v>1453.4</v>
      </c>
      <c r="L140" s="38">
        <v>1471.8500000000001</v>
      </c>
      <c r="M140" s="28">
        <v>1434.95</v>
      </c>
      <c r="N140" s="28">
        <v>1402.6</v>
      </c>
      <c r="O140" s="39">
        <v>1108000</v>
      </c>
      <c r="P140" s="40">
        <v>-4.5156842468114446E-2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44980</v>
      </c>
      <c r="E141" s="37">
        <v>1286.4000000000001</v>
      </c>
      <c r="F141" s="37">
        <v>1280.45</v>
      </c>
      <c r="G141" s="38">
        <v>1264.1000000000001</v>
      </c>
      <c r="H141" s="38">
        <v>1241.8000000000002</v>
      </c>
      <c r="I141" s="38">
        <v>1225.4500000000003</v>
      </c>
      <c r="J141" s="38">
        <v>1302.75</v>
      </c>
      <c r="K141" s="38">
        <v>1319.1</v>
      </c>
      <c r="L141" s="38">
        <v>1341.3999999999999</v>
      </c>
      <c r="M141" s="28">
        <v>1296.8</v>
      </c>
      <c r="N141" s="28">
        <v>1258.1500000000001</v>
      </c>
      <c r="O141" s="39">
        <v>940800</v>
      </c>
      <c r="P141" s="40">
        <v>-8.8495575221238937E-3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44980</v>
      </c>
      <c r="E142" s="37">
        <v>743.6</v>
      </c>
      <c r="F142" s="37">
        <v>741.26666666666677</v>
      </c>
      <c r="G142" s="38">
        <v>736.63333333333355</v>
      </c>
      <c r="H142" s="38">
        <v>729.66666666666674</v>
      </c>
      <c r="I142" s="38">
        <v>725.03333333333353</v>
      </c>
      <c r="J142" s="38">
        <v>748.23333333333358</v>
      </c>
      <c r="K142" s="38">
        <v>752.86666666666679</v>
      </c>
      <c r="L142" s="38">
        <v>759.8333333333336</v>
      </c>
      <c r="M142" s="28">
        <v>745.9</v>
      </c>
      <c r="N142" s="28">
        <v>734.3</v>
      </c>
      <c r="O142" s="39">
        <v>3480100</v>
      </c>
      <c r="P142" s="40">
        <v>-2.2279035792549307E-2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44980</v>
      </c>
      <c r="E143" s="37">
        <v>894.05</v>
      </c>
      <c r="F143" s="37">
        <v>889.98333333333323</v>
      </c>
      <c r="G143" s="38">
        <v>883.21666666666647</v>
      </c>
      <c r="H143" s="38">
        <v>872.38333333333321</v>
      </c>
      <c r="I143" s="38">
        <v>865.61666666666645</v>
      </c>
      <c r="J143" s="38">
        <v>900.81666666666649</v>
      </c>
      <c r="K143" s="38">
        <v>907.58333333333314</v>
      </c>
      <c r="L143" s="38">
        <v>918.41666666666652</v>
      </c>
      <c r="M143" s="28">
        <v>896.75</v>
      </c>
      <c r="N143" s="28">
        <v>879.15</v>
      </c>
      <c r="O143" s="39">
        <v>2732800</v>
      </c>
      <c r="P143" s="40">
        <v>-1.1859994214636968E-2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44980</v>
      </c>
      <c r="E144" s="37">
        <v>80.45</v>
      </c>
      <c r="F144" s="37">
        <v>80.216666666666654</v>
      </c>
      <c r="G144" s="38">
        <v>79.183333333333309</v>
      </c>
      <c r="H144" s="38">
        <v>77.916666666666657</v>
      </c>
      <c r="I144" s="38">
        <v>76.883333333333312</v>
      </c>
      <c r="J144" s="38">
        <v>81.483333333333306</v>
      </c>
      <c r="K144" s="38">
        <v>82.516666666666637</v>
      </c>
      <c r="L144" s="38">
        <v>83.783333333333303</v>
      </c>
      <c r="M144" s="28">
        <v>81.25</v>
      </c>
      <c r="N144" s="28">
        <v>78.95</v>
      </c>
      <c r="O144" s="39">
        <v>68991750</v>
      </c>
      <c r="P144" s="40">
        <v>-2.2288119380141573E-2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44980</v>
      </c>
      <c r="E145" s="37">
        <v>2156</v>
      </c>
      <c r="F145" s="37">
        <v>2150.2833333333333</v>
      </c>
      <c r="G145" s="38">
        <v>2140.7166666666667</v>
      </c>
      <c r="H145" s="38">
        <v>2125.4333333333334</v>
      </c>
      <c r="I145" s="38">
        <v>2115.8666666666668</v>
      </c>
      <c r="J145" s="38">
        <v>2165.5666666666666</v>
      </c>
      <c r="K145" s="38">
        <v>2175.1333333333332</v>
      </c>
      <c r="L145" s="38">
        <v>2190.4166666666665</v>
      </c>
      <c r="M145" s="28">
        <v>2159.85</v>
      </c>
      <c r="N145" s="28">
        <v>2135</v>
      </c>
      <c r="O145" s="39">
        <v>1318900</v>
      </c>
      <c r="P145" s="40">
        <v>5.6615642692388344E-3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44980</v>
      </c>
      <c r="E146" s="37">
        <v>88591.6</v>
      </c>
      <c r="F146" s="37">
        <v>88639.883333333346</v>
      </c>
      <c r="G146" s="38">
        <v>87674.716666666689</v>
      </c>
      <c r="H146" s="38">
        <v>86757.833333333343</v>
      </c>
      <c r="I146" s="38">
        <v>85792.666666666686</v>
      </c>
      <c r="J146" s="38">
        <v>89556.766666666692</v>
      </c>
      <c r="K146" s="38">
        <v>90521.933333333349</v>
      </c>
      <c r="L146" s="38">
        <v>91438.816666666695</v>
      </c>
      <c r="M146" s="28">
        <v>89605.05</v>
      </c>
      <c r="N146" s="28">
        <v>87723</v>
      </c>
      <c r="O146" s="39">
        <v>68120</v>
      </c>
      <c r="P146" s="40">
        <v>1.6868189281982384E-2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44980</v>
      </c>
      <c r="E147" s="37">
        <v>1015.2</v>
      </c>
      <c r="F147" s="37">
        <v>1014.7166666666667</v>
      </c>
      <c r="G147" s="38">
        <v>1009.4333333333334</v>
      </c>
      <c r="H147" s="38">
        <v>1003.6666666666667</v>
      </c>
      <c r="I147" s="38">
        <v>998.38333333333344</v>
      </c>
      <c r="J147" s="38">
        <v>1020.4833333333333</v>
      </c>
      <c r="K147" s="38">
        <v>1025.7666666666667</v>
      </c>
      <c r="L147" s="38">
        <v>1031.5333333333333</v>
      </c>
      <c r="M147" s="28">
        <v>1020</v>
      </c>
      <c r="N147" s="28">
        <v>1008.95</v>
      </c>
      <c r="O147" s="39">
        <v>6719900</v>
      </c>
      <c r="P147" s="40">
        <v>1.0670857804615767E-2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44980</v>
      </c>
      <c r="E148" s="37">
        <v>76.849999999999994</v>
      </c>
      <c r="F148" s="37">
        <v>77.516666666666666</v>
      </c>
      <c r="G148" s="38">
        <v>75.983333333333334</v>
      </c>
      <c r="H148" s="38">
        <v>75.116666666666674</v>
      </c>
      <c r="I148" s="38">
        <v>73.583333333333343</v>
      </c>
      <c r="J148" s="38">
        <v>78.383333333333326</v>
      </c>
      <c r="K148" s="38">
        <v>79.916666666666657</v>
      </c>
      <c r="L148" s="38">
        <v>80.783333333333317</v>
      </c>
      <c r="M148" s="28">
        <v>79.05</v>
      </c>
      <c r="N148" s="28">
        <v>76.650000000000006</v>
      </c>
      <c r="O148" s="39">
        <v>63667500</v>
      </c>
      <c r="P148" s="40">
        <v>9.0336384167360034E-3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44980</v>
      </c>
      <c r="E149" s="37">
        <v>3830.25</v>
      </c>
      <c r="F149" s="37">
        <v>3819.1666666666665</v>
      </c>
      <c r="G149" s="38">
        <v>3771.333333333333</v>
      </c>
      <c r="H149" s="38">
        <v>3712.4166666666665</v>
      </c>
      <c r="I149" s="38">
        <v>3664.583333333333</v>
      </c>
      <c r="J149" s="38">
        <v>3878.083333333333</v>
      </c>
      <c r="K149" s="38">
        <v>3925.9166666666661</v>
      </c>
      <c r="L149" s="38">
        <v>3984.833333333333</v>
      </c>
      <c r="M149" s="28">
        <v>3867</v>
      </c>
      <c r="N149" s="28">
        <v>3760.25</v>
      </c>
      <c r="O149" s="39">
        <v>1871125</v>
      </c>
      <c r="P149" s="40">
        <v>1.5260444926749864E-2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44980</v>
      </c>
      <c r="E150" s="37">
        <v>4345.3999999999996</v>
      </c>
      <c r="F150" s="37">
        <v>4302.45</v>
      </c>
      <c r="G150" s="38">
        <v>4231.0499999999993</v>
      </c>
      <c r="H150" s="38">
        <v>4116.7</v>
      </c>
      <c r="I150" s="38">
        <v>4045.2999999999993</v>
      </c>
      <c r="J150" s="38">
        <v>4416.7999999999993</v>
      </c>
      <c r="K150" s="38">
        <v>4488.1999999999989</v>
      </c>
      <c r="L150" s="38">
        <v>4602.5499999999993</v>
      </c>
      <c r="M150" s="28">
        <v>4373.8500000000004</v>
      </c>
      <c r="N150" s="28">
        <v>4188.1000000000004</v>
      </c>
      <c r="O150" s="39">
        <v>512100</v>
      </c>
      <c r="P150" s="40">
        <v>-0.10039525691699605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44980</v>
      </c>
      <c r="E151" s="37">
        <v>19051.3</v>
      </c>
      <c r="F151" s="37">
        <v>19017.05</v>
      </c>
      <c r="G151" s="38">
        <v>18949.399999999998</v>
      </c>
      <c r="H151" s="38">
        <v>18847.5</v>
      </c>
      <c r="I151" s="38">
        <v>18779.849999999999</v>
      </c>
      <c r="J151" s="38">
        <v>19118.949999999997</v>
      </c>
      <c r="K151" s="38">
        <v>19186.599999999999</v>
      </c>
      <c r="L151" s="38">
        <v>19288.499999999996</v>
      </c>
      <c r="M151" s="28">
        <v>19084.7</v>
      </c>
      <c r="N151" s="28">
        <v>18915.150000000001</v>
      </c>
      <c r="O151" s="39">
        <v>295920</v>
      </c>
      <c r="P151" s="40">
        <v>2.303210947026148E-3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44980</v>
      </c>
      <c r="E152" s="37">
        <v>119.2</v>
      </c>
      <c r="F152" s="37">
        <v>119.40000000000002</v>
      </c>
      <c r="G152" s="38">
        <v>118.40000000000003</v>
      </c>
      <c r="H152" s="38">
        <v>117.60000000000001</v>
      </c>
      <c r="I152" s="38">
        <v>116.60000000000002</v>
      </c>
      <c r="J152" s="38">
        <v>120.20000000000005</v>
      </c>
      <c r="K152" s="38">
        <v>121.20000000000002</v>
      </c>
      <c r="L152" s="38">
        <v>122.00000000000006</v>
      </c>
      <c r="M152" s="28">
        <v>120.4</v>
      </c>
      <c r="N152" s="28">
        <v>118.6</v>
      </c>
      <c r="O152" s="39">
        <v>39631500</v>
      </c>
      <c r="P152" s="40">
        <v>-2.378794743996375E-3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44980</v>
      </c>
      <c r="E153" s="37">
        <v>165.65</v>
      </c>
      <c r="F153" s="37">
        <v>165.66666666666669</v>
      </c>
      <c r="G153" s="38">
        <v>164.78333333333336</v>
      </c>
      <c r="H153" s="38">
        <v>163.91666666666669</v>
      </c>
      <c r="I153" s="38">
        <v>163.03333333333336</v>
      </c>
      <c r="J153" s="38">
        <v>166.53333333333336</v>
      </c>
      <c r="K153" s="38">
        <v>167.41666666666669</v>
      </c>
      <c r="L153" s="38">
        <v>168.28333333333336</v>
      </c>
      <c r="M153" s="28">
        <v>166.55</v>
      </c>
      <c r="N153" s="28">
        <v>164.8</v>
      </c>
      <c r="O153" s="39">
        <v>70446300</v>
      </c>
      <c r="P153" s="40">
        <v>1.5029566360052562E-2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44980</v>
      </c>
      <c r="E154" s="37">
        <v>861.9</v>
      </c>
      <c r="F154" s="37">
        <v>850.5333333333333</v>
      </c>
      <c r="G154" s="38">
        <v>837.61666666666656</v>
      </c>
      <c r="H154" s="38">
        <v>813.33333333333326</v>
      </c>
      <c r="I154" s="38">
        <v>800.41666666666652</v>
      </c>
      <c r="J154" s="38">
        <v>874.81666666666661</v>
      </c>
      <c r="K154" s="38">
        <v>887.73333333333335</v>
      </c>
      <c r="L154" s="38">
        <v>912.01666666666665</v>
      </c>
      <c r="M154" s="28">
        <v>863.45</v>
      </c>
      <c r="N154" s="28">
        <v>826.25</v>
      </c>
      <c r="O154" s="39">
        <v>6010200</v>
      </c>
      <c r="P154" s="40">
        <v>-2.7633069082672705E-2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44980</v>
      </c>
      <c r="E155" s="37">
        <v>3187.8</v>
      </c>
      <c r="F155" s="37">
        <v>3193.6</v>
      </c>
      <c r="G155" s="38">
        <v>3171.2</v>
      </c>
      <c r="H155" s="38">
        <v>3154.6</v>
      </c>
      <c r="I155" s="38">
        <v>3132.2</v>
      </c>
      <c r="J155" s="38">
        <v>3210.2</v>
      </c>
      <c r="K155" s="38">
        <v>3232.6000000000004</v>
      </c>
      <c r="L155" s="38">
        <v>3249.2</v>
      </c>
      <c r="M155" s="28">
        <v>3216</v>
      </c>
      <c r="N155" s="28">
        <v>3177</v>
      </c>
      <c r="O155" s="39">
        <v>425200</v>
      </c>
      <c r="P155" s="40">
        <v>-2.8142589118198874E-3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44980</v>
      </c>
      <c r="E156" s="37">
        <v>147</v>
      </c>
      <c r="F156" s="37">
        <v>146.48333333333332</v>
      </c>
      <c r="G156" s="38">
        <v>145.51666666666665</v>
      </c>
      <c r="H156" s="38">
        <v>144.03333333333333</v>
      </c>
      <c r="I156" s="38">
        <v>143.06666666666666</v>
      </c>
      <c r="J156" s="38">
        <v>147.96666666666664</v>
      </c>
      <c r="K156" s="38">
        <v>148.93333333333328</v>
      </c>
      <c r="L156" s="38">
        <v>150.41666666666663</v>
      </c>
      <c r="M156" s="28">
        <v>147.44999999999999</v>
      </c>
      <c r="N156" s="28">
        <v>145</v>
      </c>
      <c r="O156" s="39">
        <v>37144800</v>
      </c>
      <c r="P156" s="40">
        <v>-6.4874884151992582E-3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44980</v>
      </c>
      <c r="E157" s="37">
        <v>38769.25</v>
      </c>
      <c r="F157" s="37">
        <v>38546.716666666667</v>
      </c>
      <c r="G157" s="38">
        <v>37343.433333333334</v>
      </c>
      <c r="H157" s="38">
        <v>35917.616666666669</v>
      </c>
      <c r="I157" s="38">
        <v>34714.333333333336</v>
      </c>
      <c r="J157" s="38">
        <v>39972.533333333333</v>
      </c>
      <c r="K157" s="38">
        <v>41175.816666666673</v>
      </c>
      <c r="L157" s="38">
        <v>42601.633333333331</v>
      </c>
      <c r="M157" s="28">
        <v>39750</v>
      </c>
      <c r="N157" s="28">
        <v>37120.9</v>
      </c>
      <c r="O157" s="39">
        <v>130500</v>
      </c>
      <c r="P157" s="40">
        <v>5.2631578947368418E-2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44980</v>
      </c>
      <c r="E158" s="37">
        <v>893.95</v>
      </c>
      <c r="F158" s="37">
        <v>879.06666666666661</v>
      </c>
      <c r="G158" s="38">
        <v>846.13333333333321</v>
      </c>
      <c r="H158" s="38">
        <v>798.31666666666661</v>
      </c>
      <c r="I158" s="38">
        <v>765.38333333333321</v>
      </c>
      <c r="J158" s="38">
        <v>926.88333333333321</v>
      </c>
      <c r="K158" s="38">
        <v>959.81666666666661</v>
      </c>
      <c r="L158" s="38">
        <v>1007.6333333333332</v>
      </c>
      <c r="M158" s="28">
        <v>912</v>
      </c>
      <c r="N158" s="28">
        <v>831.25</v>
      </c>
      <c r="O158" s="39">
        <v>5105100</v>
      </c>
      <c r="P158" s="40">
        <v>-3.803502953673956E-2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44980</v>
      </c>
      <c r="E159" s="37">
        <v>4881.6000000000004</v>
      </c>
      <c r="F159" s="37">
        <v>4853.8833333333332</v>
      </c>
      <c r="G159" s="38">
        <v>4817.8166666666666</v>
      </c>
      <c r="H159" s="38">
        <v>4754.0333333333338</v>
      </c>
      <c r="I159" s="38">
        <v>4717.9666666666672</v>
      </c>
      <c r="J159" s="38">
        <v>4917.6666666666661</v>
      </c>
      <c r="K159" s="38">
        <v>4953.7333333333318</v>
      </c>
      <c r="L159" s="38">
        <v>5017.5166666666655</v>
      </c>
      <c r="M159" s="28">
        <v>4889.95</v>
      </c>
      <c r="N159" s="28">
        <v>4790.1000000000004</v>
      </c>
      <c r="O159" s="39">
        <v>806750</v>
      </c>
      <c r="P159" s="40">
        <v>1.738374619730552E-3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44980</v>
      </c>
      <c r="E160" s="37">
        <v>222.55</v>
      </c>
      <c r="F160" s="37">
        <v>223.30000000000004</v>
      </c>
      <c r="G160" s="38">
        <v>221.05000000000007</v>
      </c>
      <c r="H160" s="38">
        <v>219.55000000000004</v>
      </c>
      <c r="I160" s="38">
        <v>217.30000000000007</v>
      </c>
      <c r="J160" s="38">
        <v>224.80000000000007</v>
      </c>
      <c r="K160" s="38">
        <v>227.05</v>
      </c>
      <c r="L160" s="38">
        <v>228.55000000000007</v>
      </c>
      <c r="M160" s="28">
        <v>225.55</v>
      </c>
      <c r="N160" s="28">
        <v>221.8</v>
      </c>
      <c r="O160" s="39">
        <v>12030000</v>
      </c>
      <c r="P160" s="40">
        <v>-7.4757039621230995E-4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44980</v>
      </c>
      <c r="E161" s="37">
        <v>145.9</v>
      </c>
      <c r="F161" s="37">
        <v>145.70000000000002</v>
      </c>
      <c r="G161" s="38">
        <v>144.80000000000004</v>
      </c>
      <c r="H161" s="38">
        <v>143.70000000000002</v>
      </c>
      <c r="I161" s="38">
        <v>142.80000000000004</v>
      </c>
      <c r="J161" s="38">
        <v>146.80000000000004</v>
      </c>
      <c r="K161" s="38">
        <v>147.70000000000002</v>
      </c>
      <c r="L161" s="38">
        <v>148.80000000000004</v>
      </c>
      <c r="M161" s="28">
        <v>146.6</v>
      </c>
      <c r="N161" s="28">
        <v>144.6</v>
      </c>
      <c r="O161" s="39">
        <v>53481200</v>
      </c>
      <c r="P161" s="40">
        <v>-1.473443746430611E-2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44980</v>
      </c>
      <c r="E162" s="37">
        <v>2325.6999999999998</v>
      </c>
      <c r="F162" s="37">
        <v>2333.9</v>
      </c>
      <c r="G162" s="38">
        <v>2312.8000000000002</v>
      </c>
      <c r="H162" s="38">
        <v>2299.9</v>
      </c>
      <c r="I162" s="38">
        <v>2278.8000000000002</v>
      </c>
      <c r="J162" s="38">
        <v>2346.8000000000002</v>
      </c>
      <c r="K162" s="38">
        <v>2367.8999999999996</v>
      </c>
      <c r="L162" s="38">
        <v>2380.8000000000002</v>
      </c>
      <c r="M162" s="28">
        <v>2355</v>
      </c>
      <c r="N162" s="28">
        <v>2321</v>
      </c>
      <c r="O162" s="39">
        <v>2700250</v>
      </c>
      <c r="P162" s="40">
        <v>1.4178403755868544E-2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44980</v>
      </c>
      <c r="E163" s="37">
        <v>3138.65</v>
      </c>
      <c r="F163" s="37">
        <v>3161.6666666666665</v>
      </c>
      <c r="G163" s="38">
        <v>3102.333333333333</v>
      </c>
      <c r="H163" s="38">
        <v>3066.0166666666664</v>
      </c>
      <c r="I163" s="38">
        <v>3006.6833333333329</v>
      </c>
      <c r="J163" s="38">
        <v>3197.9833333333331</v>
      </c>
      <c r="K163" s="38">
        <v>3257.3166666666662</v>
      </c>
      <c r="L163" s="38">
        <v>3293.6333333333332</v>
      </c>
      <c r="M163" s="28">
        <v>3221</v>
      </c>
      <c r="N163" s="28">
        <v>3125.35</v>
      </c>
      <c r="O163" s="39">
        <v>1963250</v>
      </c>
      <c r="P163" s="40">
        <v>-4.6894803548795947E-3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44980</v>
      </c>
      <c r="E164" s="37">
        <v>51.4</v>
      </c>
      <c r="F164" s="37">
        <v>51.633333333333326</v>
      </c>
      <c r="G164" s="38">
        <v>50.466666666666654</v>
      </c>
      <c r="H164" s="38">
        <v>49.533333333333331</v>
      </c>
      <c r="I164" s="38">
        <v>48.36666666666666</v>
      </c>
      <c r="J164" s="38">
        <v>52.566666666666649</v>
      </c>
      <c r="K164" s="38">
        <v>53.73333333333332</v>
      </c>
      <c r="L164" s="38">
        <v>54.666666666666643</v>
      </c>
      <c r="M164" s="28">
        <v>52.8</v>
      </c>
      <c r="N164" s="28">
        <v>50.7</v>
      </c>
      <c r="O164" s="39">
        <v>244832000</v>
      </c>
      <c r="P164" s="40">
        <v>1.1100832562442183E-2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44980</v>
      </c>
      <c r="E165" s="37">
        <v>2991.05</v>
      </c>
      <c r="F165" s="37">
        <v>2995.0499999999997</v>
      </c>
      <c r="G165" s="38">
        <v>2977.3999999999996</v>
      </c>
      <c r="H165" s="38">
        <v>2963.75</v>
      </c>
      <c r="I165" s="38">
        <v>2946.1</v>
      </c>
      <c r="J165" s="38">
        <v>3008.6999999999994</v>
      </c>
      <c r="K165" s="38">
        <v>3026.35</v>
      </c>
      <c r="L165" s="38">
        <v>3039.9999999999991</v>
      </c>
      <c r="M165" s="28">
        <v>3012.7</v>
      </c>
      <c r="N165" s="28">
        <v>2981.4</v>
      </c>
      <c r="O165" s="39">
        <v>823800</v>
      </c>
      <c r="P165" s="40">
        <v>6.2293880542323198E-3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44980</v>
      </c>
      <c r="E166" s="37">
        <v>214.4</v>
      </c>
      <c r="F166" s="37">
        <v>214.08333333333334</v>
      </c>
      <c r="G166" s="38">
        <v>213.36666666666667</v>
      </c>
      <c r="H166" s="38">
        <v>212.33333333333334</v>
      </c>
      <c r="I166" s="38">
        <v>211.61666666666667</v>
      </c>
      <c r="J166" s="38">
        <v>215.11666666666667</v>
      </c>
      <c r="K166" s="38">
        <v>215.83333333333331</v>
      </c>
      <c r="L166" s="38">
        <v>216.86666666666667</v>
      </c>
      <c r="M166" s="28">
        <v>214.8</v>
      </c>
      <c r="N166" s="28">
        <v>213.05</v>
      </c>
      <c r="O166" s="39">
        <v>31058100</v>
      </c>
      <c r="P166" s="40">
        <v>-1.2702772294223673E-2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44980</v>
      </c>
      <c r="E167" s="37">
        <v>1704.95</v>
      </c>
      <c r="F167" s="37">
        <v>1704.4166666666667</v>
      </c>
      <c r="G167" s="38">
        <v>1688.7333333333336</v>
      </c>
      <c r="H167" s="38">
        <v>1672.5166666666669</v>
      </c>
      <c r="I167" s="38">
        <v>1656.8333333333337</v>
      </c>
      <c r="J167" s="38">
        <v>1720.6333333333334</v>
      </c>
      <c r="K167" s="38">
        <v>1736.3166666666664</v>
      </c>
      <c r="L167" s="38">
        <v>1752.5333333333333</v>
      </c>
      <c r="M167" s="28">
        <v>1720.1</v>
      </c>
      <c r="N167" s="28">
        <v>1688.2</v>
      </c>
      <c r="O167" s="39">
        <v>2577531</v>
      </c>
      <c r="P167" s="40">
        <v>1.4231499051233396E-3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44980</v>
      </c>
      <c r="E168" s="37">
        <v>172.15</v>
      </c>
      <c r="F168" s="37">
        <v>171.45000000000002</v>
      </c>
      <c r="G168" s="38">
        <v>169.55000000000004</v>
      </c>
      <c r="H168" s="38">
        <v>166.95000000000002</v>
      </c>
      <c r="I168" s="38">
        <v>165.05000000000004</v>
      </c>
      <c r="J168" s="38">
        <v>174.05000000000004</v>
      </c>
      <c r="K168" s="38">
        <v>175.95000000000002</v>
      </c>
      <c r="L168" s="38">
        <v>178.55000000000004</v>
      </c>
      <c r="M168" s="28">
        <v>173.35</v>
      </c>
      <c r="N168" s="28">
        <v>168.85</v>
      </c>
      <c r="O168" s="39">
        <v>10629500</v>
      </c>
      <c r="P168" s="40">
        <v>-8.4884100555011419E-3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44980</v>
      </c>
      <c r="E169" s="37">
        <v>732.85</v>
      </c>
      <c r="F169" s="37">
        <v>725.35</v>
      </c>
      <c r="G169" s="38">
        <v>716.25</v>
      </c>
      <c r="H169" s="38">
        <v>699.65</v>
      </c>
      <c r="I169" s="38">
        <v>690.55</v>
      </c>
      <c r="J169" s="38">
        <v>741.95</v>
      </c>
      <c r="K169" s="38">
        <v>751.05000000000018</v>
      </c>
      <c r="L169" s="38">
        <v>767.65000000000009</v>
      </c>
      <c r="M169" s="28">
        <v>734.45</v>
      </c>
      <c r="N169" s="28">
        <v>708.75</v>
      </c>
      <c r="O169" s="39">
        <v>3585300</v>
      </c>
      <c r="P169" s="40">
        <v>2.7527405602923265E-2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44980</v>
      </c>
      <c r="E170" s="37">
        <v>169.6</v>
      </c>
      <c r="F170" s="37">
        <v>169.05</v>
      </c>
      <c r="G170" s="38">
        <v>167.10000000000002</v>
      </c>
      <c r="H170" s="38">
        <v>164.60000000000002</v>
      </c>
      <c r="I170" s="38">
        <v>162.65000000000003</v>
      </c>
      <c r="J170" s="38">
        <v>171.55</v>
      </c>
      <c r="K170" s="38">
        <v>173.5</v>
      </c>
      <c r="L170" s="38">
        <v>176</v>
      </c>
      <c r="M170" s="28">
        <v>171</v>
      </c>
      <c r="N170" s="28">
        <v>166.55</v>
      </c>
      <c r="O170" s="39">
        <v>28250000</v>
      </c>
      <c r="P170" s="40">
        <v>3.3741786538803056E-3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44980</v>
      </c>
      <c r="E171" s="37">
        <v>117.4</v>
      </c>
      <c r="F171" s="37">
        <v>117.60000000000001</v>
      </c>
      <c r="G171" s="38">
        <v>116.75000000000001</v>
      </c>
      <c r="H171" s="38">
        <v>116.10000000000001</v>
      </c>
      <c r="I171" s="38">
        <v>115.25000000000001</v>
      </c>
      <c r="J171" s="38">
        <v>118.25000000000001</v>
      </c>
      <c r="K171" s="38">
        <v>119.10000000000001</v>
      </c>
      <c r="L171" s="38">
        <v>119.75000000000001</v>
      </c>
      <c r="M171" s="28">
        <v>118.45</v>
      </c>
      <c r="N171" s="28">
        <v>116.95</v>
      </c>
      <c r="O171" s="39">
        <v>46704000</v>
      </c>
      <c r="P171" s="40">
        <v>-1.9976498237367801E-2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44980</v>
      </c>
      <c r="E172" s="37">
        <v>2342.8000000000002</v>
      </c>
      <c r="F172" s="37">
        <v>2347.4166666666665</v>
      </c>
      <c r="G172" s="38">
        <v>2327.1333333333332</v>
      </c>
      <c r="H172" s="38">
        <v>2311.4666666666667</v>
      </c>
      <c r="I172" s="38">
        <v>2291.1833333333334</v>
      </c>
      <c r="J172" s="38">
        <v>2363.083333333333</v>
      </c>
      <c r="K172" s="38">
        <v>2383.3666666666668</v>
      </c>
      <c r="L172" s="38">
        <v>2399.0333333333328</v>
      </c>
      <c r="M172" s="28">
        <v>2367.6999999999998</v>
      </c>
      <c r="N172" s="28">
        <v>2331.75</v>
      </c>
      <c r="O172" s="39">
        <v>47549250</v>
      </c>
      <c r="P172" s="40">
        <v>1.3783839966739691E-2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44980</v>
      </c>
      <c r="E173" s="37">
        <v>84.65</v>
      </c>
      <c r="F173" s="37">
        <v>84.583333333333329</v>
      </c>
      <c r="G173" s="38">
        <v>83.86666666666666</v>
      </c>
      <c r="H173" s="38">
        <v>83.083333333333329</v>
      </c>
      <c r="I173" s="38">
        <v>82.36666666666666</v>
      </c>
      <c r="J173" s="38">
        <v>85.36666666666666</v>
      </c>
      <c r="K173" s="38">
        <v>86.083333333333329</v>
      </c>
      <c r="L173" s="38">
        <v>86.86666666666666</v>
      </c>
      <c r="M173" s="28">
        <v>85.3</v>
      </c>
      <c r="N173" s="28">
        <v>83.8</v>
      </c>
      <c r="O173" s="39">
        <v>114512000</v>
      </c>
      <c r="P173" s="40">
        <v>8.4542764548400737E-3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44980</v>
      </c>
      <c r="E174" s="37">
        <v>755.85</v>
      </c>
      <c r="F174" s="37">
        <v>757.91666666666663</v>
      </c>
      <c r="G174" s="38">
        <v>750.7833333333333</v>
      </c>
      <c r="H174" s="38">
        <v>745.7166666666667</v>
      </c>
      <c r="I174" s="38">
        <v>738.58333333333337</v>
      </c>
      <c r="J174" s="38">
        <v>762.98333333333323</v>
      </c>
      <c r="K174" s="38">
        <v>770.11666666666667</v>
      </c>
      <c r="L174" s="38">
        <v>775.18333333333317</v>
      </c>
      <c r="M174" s="28">
        <v>765.05</v>
      </c>
      <c r="N174" s="28">
        <v>752.85</v>
      </c>
      <c r="O174" s="39">
        <v>8171200</v>
      </c>
      <c r="P174" s="40">
        <v>1.7128062139016131E-2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44980</v>
      </c>
      <c r="E175" s="37">
        <v>1186</v>
      </c>
      <c r="F175" s="37">
        <v>1181.6666666666667</v>
      </c>
      <c r="G175" s="38">
        <v>1173.5333333333335</v>
      </c>
      <c r="H175" s="38">
        <v>1161.0666666666668</v>
      </c>
      <c r="I175" s="38">
        <v>1152.9333333333336</v>
      </c>
      <c r="J175" s="38">
        <v>1194.1333333333334</v>
      </c>
      <c r="K175" s="38">
        <v>1202.2666666666667</v>
      </c>
      <c r="L175" s="38">
        <v>1214.7333333333333</v>
      </c>
      <c r="M175" s="28">
        <v>1189.8</v>
      </c>
      <c r="N175" s="28">
        <v>1169.2</v>
      </c>
      <c r="O175" s="39">
        <v>6974250</v>
      </c>
      <c r="P175" s="40">
        <v>-2.4672816992061791E-3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44980</v>
      </c>
      <c r="E176" s="37">
        <v>553.6</v>
      </c>
      <c r="F176" s="37">
        <v>553.36666666666667</v>
      </c>
      <c r="G176" s="38">
        <v>548.23333333333335</v>
      </c>
      <c r="H176" s="38">
        <v>542.86666666666667</v>
      </c>
      <c r="I176" s="38">
        <v>537.73333333333335</v>
      </c>
      <c r="J176" s="38">
        <v>558.73333333333335</v>
      </c>
      <c r="K176" s="38">
        <v>563.86666666666679</v>
      </c>
      <c r="L176" s="38">
        <v>569.23333333333335</v>
      </c>
      <c r="M176" s="28">
        <v>558.5</v>
      </c>
      <c r="N176" s="28">
        <v>548</v>
      </c>
      <c r="O176" s="39">
        <v>81040500</v>
      </c>
      <c r="P176" s="40">
        <v>-4.090110241252596E-2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44980</v>
      </c>
      <c r="E177" s="37">
        <v>23870.799999999999</v>
      </c>
      <c r="F177" s="37">
        <v>23532.366666666669</v>
      </c>
      <c r="G177" s="38">
        <v>23043.933333333338</v>
      </c>
      <c r="H177" s="38">
        <v>22217.066666666669</v>
      </c>
      <c r="I177" s="38">
        <v>21728.633333333339</v>
      </c>
      <c r="J177" s="38">
        <v>24359.233333333337</v>
      </c>
      <c r="K177" s="38">
        <v>24847.666666666672</v>
      </c>
      <c r="L177" s="38">
        <v>25674.533333333336</v>
      </c>
      <c r="M177" s="28">
        <v>24020.799999999999</v>
      </c>
      <c r="N177" s="28">
        <v>22705.5</v>
      </c>
      <c r="O177" s="39">
        <v>291125</v>
      </c>
      <c r="P177" s="40">
        <v>-3.2325078942994849E-2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44980</v>
      </c>
      <c r="E178" s="37">
        <v>3138.9</v>
      </c>
      <c r="F178" s="37">
        <v>3129.6999999999994</v>
      </c>
      <c r="G178" s="38">
        <v>3109.3999999999987</v>
      </c>
      <c r="H178" s="38">
        <v>3079.8999999999992</v>
      </c>
      <c r="I178" s="38">
        <v>3059.5999999999985</v>
      </c>
      <c r="J178" s="38">
        <v>3159.1999999999989</v>
      </c>
      <c r="K178" s="38">
        <v>3179.4999999999991</v>
      </c>
      <c r="L178" s="38">
        <v>3208.9999999999991</v>
      </c>
      <c r="M178" s="28">
        <v>3150</v>
      </c>
      <c r="N178" s="28">
        <v>3100.2</v>
      </c>
      <c r="O178" s="39">
        <v>1923075</v>
      </c>
      <c r="P178" s="40">
        <v>7.6368876080691647E-3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44980</v>
      </c>
      <c r="E179" s="37">
        <v>2292.35</v>
      </c>
      <c r="F179" s="37">
        <v>2268.4666666666667</v>
      </c>
      <c r="G179" s="38">
        <v>2230.9333333333334</v>
      </c>
      <c r="H179" s="38">
        <v>2169.5166666666669</v>
      </c>
      <c r="I179" s="38">
        <v>2131.9833333333336</v>
      </c>
      <c r="J179" s="38">
        <v>2329.8833333333332</v>
      </c>
      <c r="K179" s="38">
        <v>2367.416666666667</v>
      </c>
      <c r="L179" s="38">
        <v>2428.833333333333</v>
      </c>
      <c r="M179" s="28">
        <v>2306</v>
      </c>
      <c r="N179" s="28">
        <v>2207.0500000000002</v>
      </c>
      <c r="O179" s="39">
        <v>4498500</v>
      </c>
      <c r="P179" s="40">
        <v>-9.5772787318361956E-3</v>
      </c>
    </row>
    <row r="180" spans="1:16" ht="12.75" customHeight="1">
      <c r="A180" s="28">
        <v>170</v>
      </c>
      <c r="B180" s="29" t="s">
        <v>63</v>
      </c>
      <c r="C180" s="30" t="s">
        <v>872</v>
      </c>
      <c r="D180" s="31">
        <v>44980</v>
      </c>
      <c r="E180" s="37">
        <v>1282.5999999999999</v>
      </c>
      <c r="F180" s="37">
        <v>1289.4666666666665</v>
      </c>
      <c r="G180" s="38">
        <v>1264.6833333333329</v>
      </c>
      <c r="H180" s="38">
        <v>1246.7666666666664</v>
      </c>
      <c r="I180" s="38">
        <v>1221.9833333333329</v>
      </c>
      <c r="J180" s="38">
        <v>1307.383333333333</v>
      </c>
      <c r="K180" s="38">
        <v>1332.1666666666663</v>
      </c>
      <c r="L180" s="38">
        <v>1350.083333333333</v>
      </c>
      <c r="M180" s="28">
        <v>1314.25</v>
      </c>
      <c r="N180" s="28">
        <v>1271.55</v>
      </c>
      <c r="O180" s="39">
        <v>5087400</v>
      </c>
      <c r="P180" s="40">
        <v>7.3562927323373009E-2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44980</v>
      </c>
      <c r="E181" s="37">
        <v>1009.75</v>
      </c>
      <c r="F181" s="37">
        <v>1008.5833333333334</v>
      </c>
      <c r="G181" s="38">
        <v>1001.1666666666667</v>
      </c>
      <c r="H181" s="38">
        <v>992.58333333333337</v>
      </c>
      <c r="I181" s="38">
        <v>985.16666666666674</v>
      </c>
      <c r="J181" s="38">
        <v>1017.1666666666667</v>
      </c>
      <c r="K181" s="38">
        <v>1024.5833333333335</v>
      </c>
      <c r="L181" s="38">
        <v>1033.1666666666667</v>
      </c>
      <c r="M181" s="28">
        <v>1016</v>
      </c>
      <c r="N181" s="28">
        <v>1000</v>
      </c>
      <c r="O181" s="39">
        <v>16061500</v>
      </c>
      <c r="P181" s="40">
        <v>-3.8638534340540071E-3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44980</v>
      </c>
      <c r="E182" s="37">
        <v>459.15</v>
      </c>
      <c r="F182" s="37">
        <v>457.83333333333331</v>
      </c>
      <c r="G182" s="38">
        <v>455.31666666666661</v>
      </c>
      <c r="H182" s="38">
        <v>451.48333333333329</v>
      </c>
      <c r="I182" s="38">
        <v>448.96666666666658</v>
      </c>
      <c r="J182" s="38">
        <v>461.66666666666663</v>
      </c>
      <c r="K182" s="38">
        <v>464.18333333333339</v>
      </c>
      <c r="L182" s="38">
        <v>468.01666666666665</v>
      </c>
      <c r="M182" s="28">
        <v>460.35</v>
      </c>
      <c r="N182" s="28">
        <v>454</v>
      </c>
      <c r="O182" s="39">
        <v>8766000</v>
      </c>
      <c r="P182" s="40">
        <v>-6.8399452804377564E-4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44980</v>
      </c>
      <c r="E183" s="37">
        <v>567.35</v>
      </c>
      <c r="F183" s="37">
        <v>568</v>
      </c>
      <c r="G183" s="38">
        <v>560.1</v>
      </c>
      <c r="H183" s="38">
        <v>552.85</v>
      </c>
      <c r="I183" s="38">
        <v>544.95000000000005</v>
      </c>
      <c r="J183" s="38">
        <v>575.25</v>
      </c>
      <c r="K183" s="38">
        <v>583.15000000000009</v>
      </c>
      <c r="L183" s="38">
        <v>590.4</v>
      </c>
      <c r="M183" s="28">
        <v>575.9</v>
      </c>
      <c r="N183" s="28">
        <v>560.75</v>
      </c>
      <c r="O183" s="39">
        <v>3003000</v>
      </c>
      <c r="P183" s="40">
        <v>-1.7021276595744681E-2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44980</v>
      </c>
      <c r="E184" s="37">
        <v>1023.6</v>
      </c>
      <c r="F184" s="37">
        <v>1020.0833333333334</v>
      </c>
      <c r="G184" s="38">
        <v>1010.5166666666667</v>
      </c>
      <c r="H184" s="38">
        <v>997.43333333333328</v>
      </c>
      <c r="I184" s="38">
        <v>987.86666666666656</v>
      </c>
      <c r="J184" s="38">
        <v>1033.1666666666667</v>
      </c>
      <c r="K184" s="38">
        <v>1042.7333333333336</v>
      </c>
      <c r="L184" s="38">
        <v>1055.8166666666668</v>
      </c>
      <c r="M184" s="28">
        <v>1029.6500000000001</v>
      </c>
      <c r="N184" s="28">
        <v>1007</v>
      </c>
      <c r="O184" s="39">
        <v>6401000</v>
      </c>
      <c r="P184" s="40">
        <v>1.8699769236890269E-2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44980</v>
      </c>
      <c r="E185" s="37">
        <v>1235.8499999999999</v>
      </c>
      <c r="F185" s="37">
        <v>1237.6166666666666</v>
      </c>
      <c r="G185" s="38">
        <v>1226.2333333333331</v>
      </c>
      <c r="H185" s="38">
        <v>1216.6166666666666</v>
      </c>
      <c r="I185" s="38">
        <v>1205.2333333333331</v>
      </c>
      <c r="J185" s="38">
        <v>1247.2333333333331</v>
      </c>
      <c r="K185" s="38">
        <v>1258.6166666666668</v>
      </c>
      <c r="L185" s="38">
        <v>1268.2333333333331</v>
      </c>
      <c r="M185" s="28">
        <v>1249</v>
      </c>
      <c r="N185" s="28">
        <v>1228</v>
      </c>
      <c r="O185" s="39">
        <v>2626500</v>
      </c>
      <c r="P185" s="40">
        <v>-9.4286253064303216E-3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44980</v>
      </c>
      <c r="E186" s="37">
        <v>729.1</v>
      </c>
      <c r="F186" s="37">
        <v>726.69999999999993</v>
      </c>
      <c r="G186" s="38">
        <v>723.54999999999984</v>
      </c>
      <c r="H186" s="38">
        <v>717.99999999999989</v>
      </c>
      <c r="I186" s="38">
        <v>714.8499999999998</v>
      </c>
      <c r="J186" s="38">
        <v>732.24999999999989</v>
      </c>
      <c r="K186" s="38">
        <v>735.4</v>
      </c>
      <c r="L186" s="38">
        <v>740.94999999999993</v>
      </c>
      <c r="M186" s="28">
        <v>729.85</v>
      </c>
      <c r="N186" s="28">
        <v>721.15</v>
      </c>
      <c r="O186" s="39">
        <v>10942200</v>
      </c>
      <c r="P186" s="40">
        <v>-6.130957246791466E-3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44980</v>
      </c>
      <c r="E187" s="37">
        <v>447.3</v>
      </c>
      <c r="F187" s="37">
        <v>443</v>
      </c>
      <c r="G187" s="38">
        <v>436.85</v>
      </c>
      <c r="H187" s="38">
        <v>426.40000000000003</v>
      </c>
      <c r="I187" s="38">
        <v>420.25000000000006</v>
      </c>
      <c r="J187" s="38">
        <v>453.45</v>
      </c>
      <c r="K187" s="38">
        <v>459.59999999999997</v>
      </c>
      <c r="L187" s="38">
        <v>470.04999999999995</v>
      </c>
      <c r="M187" s="28">
        <v>449.15</v>
      </c>
      <c r="N187" s="28">
        <v>432.55</v>
      </c>
      <c r="O187" s="39">
        <v>70308075</v>
      </c>
      <c r="P187" s="40">
        <v>-1.6720475108613336E-2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44980</v>
      </c>
      <c r="E188" s="37">
        <v>205</v>
      </c>
      <c r="F188" s="37">
        <v>204.96666666666667</v>
      </c>
      <c r="G188" s="38">
        <v>203.23333333333335</v>
      </c>
      <c r="H188" s="38">
        <v>201.46666666666667</v>
      </c>
      <c r="I188" s="38">
        <v>199.73333333333335</v>
      </c>
      <c r="J188" s="38">
        <v>206.73333333333335</v>
      </c>
      <c r="K188" s="38">
        <v>208.46666666666664</v>
      </c>
      <c r="L188" s="38">
        <v>210.23333333333335</v>
      </c>
      <c r="M188" s="28">
        <v>206.7</v>
      </c>
      <c r="N188" s="28">
        <v>203.2</v>
      </c>
      <c r="O188" s="39">
        <v>112667625</v>
      </c>
      <c r="P188" s="40">
        <v>1.8954886759050119E-2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44980</v>
      </c>
      <c r="E189" s="37">
        <v>109.2</v>
      </c>
      <c r="F189" s="37">
        <v>109.76666666666667</v>
      </c>
      <c r="G189" s="38">
        <v>108.13333333333333</v>
      </c>
      <c r="H189" s="38">
        <v>107.06666666666666</v>
      </c>
      <c r="I189" s="38">
        <v>105.43333333333332</v>
      </c>
      <c r="J189" s="38">
        <v>110.83333333333333</v>
      </c>
      <c r="K189" s="38">
        <v>112.46666666666668</v>
      </c>
      <c r="L189" s="38">
        <v>113.53333333333333</v>
      </c>
      <c r="M189" s="28">
        <v>111.4</v>
      </c>
      <c r="N189" s="28">
        <v>108.7</v>
      </c>
      <c r="O189" s="39">
        <v>202070000</v>
      </c>
      <c r="P189" s="40">
        <v>6.5699782451051486E-2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44980</v>
      </c>
      <c r="E190" s="37">
        <v>3540.65</v>
      </c>
      <c r="F190" s="37">
        <v>3532.3166666666671</v>
      </c>
      <c r="G190" s="38">
        <v>3519.4333333333343</v>
      </c>
      <c r="H190" s="38">
        <v>3498.2166666666672</v>
      </c>
      <c r="I190" s="38">
        <v>3485.3333333333344</v>
      </c>
      <c r="J190" s="38">
        <v>3553.5333333333342</v>
      </c>
      <c r="K190" s="38">
        <v>3566.4166666666665</v>
      </c>
      <c r="L190" s="38">
        <v>3587.6333333333341</v>
      </c>
      <c r="M190" s="28">
        <v>3545.2</v>
      </c>
      <c r="N190" s="28">
        <v>3511.1</v>
      </c>
      <c r="O190" s="39">
        <v>10018050</v>
      </c>
      <c r="P190" s="40">
        <v>-2.2054427114474605E-2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44980</v>
      </c>
      <c r="E191" s="37">
        <v>1021.15</v>
      </c>
      <c r="F191" s="37">
        <v>1017.7666666666665</v>
      </c>
      <c r="G191" s="38">
        <v>1010.7333333333331</v>
      </c>
      <c r="H191" s="38">
        <v>1000.3166666666666</v>
      </c>
      <c r="I191" s="38">
        <v>993.28333333333319</v>
      </c>
      <c r="J191" s="38">
        <v>1028.1833333333329</v>
      </c>
      <c r="K191" s="38">
        <v>1035.2166666666667</v>
      </c>
      <c r="L191" s="38">
        <v>1045.633333333333</v>
      </c>
      <c r="M191" s="28">
        <v>1024.8</v>
      </c>
      <c r="N191" s="28">
        <v>1007.35</v>
      </c>
      <c r="O191" s="39">
        <v>15029400</v>
      </c>
      <c r="P191" s="40">
        <v>-1.5147287439709811E-3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44980</v>
      </c>
      <c r="E192" s="37">
        <v>2470.6999999999998</v>
      </c>
      <c r="F192" s="37">
        <v>2465.85</v>
      </c>
      <c r="G192" s="38">
        <v>2455.6999999999998</v>
      </c>
      <c r="H192" s="38">
        <v>2440.6999999999998</v>
      </c>
      <c r="I192" s="38">
        <v>2430.5499999999997</v>
      </c>
      <c r="J192" s="38">
        <v>2480.85</v>
      </c>
      <c r="K192" s="38">
        <v>2491.0000000000005</v>
      </c>
      <c r="L192" s="38">
        <v>2506</v>
      </c>
      <c r="M192" s="28">
        <v>2476</v>
      </c>
      <c r="N192" s="28">
        <v>2450.85</v>
      </c>
      <c r="O192" s="39">
        <v>6935250</v>
      </c>
      <c r="P192" s="40">
        <v>-1.14917953925918E-2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44980</v>
      </c>
      <c r="E193" s="37">
        <v>1527.3</v>
      </c>
      <c r="F193" s="37">
        <v>1530.8666666666668</v>
      </c>
      <c r="G193" s="38">
        <v>1517.7333333333336</v>
      </c>
      <c r="H193" s="38">
        <v>1508.1666666666667</v>
      </c>
      <c r="I193" s="38">
        <v>1495.0333333333335</v>
      </c>
      <c r="J193" s="38">
        <v>1540.4333333333336</v>
      </c>
      <c r="K193" s="38">
        <v>1553.5666666666668</v>
      </c>
      <c r="L193" s="38">
        <v>1563.1333333333337</v>
      </c>
      <c r="M193" s="28">
        <v>1544</v>
      </c>
      <c r="N193" s="28">
        <v>1521.3</v>
      </c>
      <c r="O193" s="39">
        <v>1776500</v>
      </c>
      <c r="P193" s="40">
        <v>2.2151898734177215E-2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44980</v>
      </c>
      <c r="E194" s="37">
        <v>453.5</v>
      </c>
      <c r="F194" s="37">
        <v>451.86666666666662</v>
      </c>
      <c r="G194" s="38">
        <v>448.78333333333325</v>
      </c>
      <c r="H194" s="38">
        <v>444.06666666666661</v>
      </c>
      <c r="I194" s="38">
        <v>440.98333333333323</v>
      </c>
      <c r="J194" s="38">
        <v>456.58333333333326</v>
      </c>
      <c r="K194" s="38">
        <v>459.66666666666663</v>
      </c>
      <c r="L194" s="38">
        <v>464.38333333333327</v>
      </c>
      <c r="M194" s="28">
        <v>454.95</v>
      </c>
      <c r="N194" s="28">
        <v>447.15</v>
      </c>
      <c r="O194" s="39">
        <v>3337500</v>
      </c>
      <c r="P194" s="40">
        <v>-2.689376961004034E-3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44980</v>
      </c>
      <c r="E195" s="37">
        <v>1330.5</v>
      </c>
      <c r="F195" s="37">
        <v>1337.1499999999999</v>
      </c>
      <c r="G195" s="38">
        <v>1318.6499999999996</v>
      </c>
      <c r="H195" s="38">
        <v>1306.7999999999997</v>
      </c>
      <c r="I195" s="38">
        <v>1288.2999999999995</v>
      </c>
      <c r="J195" s="38">
        <v>1348.9999999999998</v>
      </c>
      <c r="K195" s="38">
        <v>1367.5000000000002</v>
      </c>
      <c r="L195" s="38">
        <v>1379.35</v>
      </c>
      <c r="M195" s="28">
        <v>1355.65</v>
      </c>
      <c r="N195" s="28">
        <v>1325.3</v>
      </c>
      <c r="O195" s="39">
        <v>4462800</v>
      </c>
      <c r="P195" s="40">
        <v>-4.1165348917153663E-2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44980</v>
      </c>
      <c r="E196" s="37">
        <v>1079.2</v>
      </c>
      <c r="F196" s="37">
        <v>1072.0666666666666</v>
      </c>
      <c r="G196" s="38">
        <v>1056.1333333333332</v>
      </c>
      <c r="H196" s="38">
        <v>1033.0666666666666</v>
      </c>
      <c r="I196" s="38">
        <v>1017.1333333333332</v>
      </c>
      <c r="J196" s="38">
        <v>1095.1333333333332</v>
      </c>
      <c r="K196" s="38">
        <v>1111.0666666666666</v>
      </c>
      <c r="L196" s="38">
        <v>1134.1333333333332</v>
      </c>
      <c r="M196" s="28">
        <v>1088</v>
      </c>
      <c r="N196" s="28">
        <v>1049</v>
      </c>
      <c r="O196" s="39">
        <v>7488600</v>
      </c>
      <c r="P196" s="40">
        <v>2.796194868838282E-2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44980</v>
      </c>
      <c r="E197" s="37">
        <v>1472.9</v>
      </c>
      <c r="F197" s="37">
        <v>1475.8666666666668</v>
      </c>
      <c r="G197" s="38">
        <v>1449.5333333333335</v>
      </c>
      <c r="H197" s="38">
        <v>1426.1666666666667</v>
      </c>
      <c r="I197" s="38">
        <v>1399.8333333333335</v>
      </c>
      <c r="J197" s="38">
        <v>1499.2333333333336</v>
      </c>
      <c r="K197" s="38">
        <v>1525.5666666666666</v>
      </c>
      <c r="L197" s="38">
        <v>1548.9333333333336</v>
      </c>
      <c r="M197" s="28">
        <v>1502.2</v>
      </c>
      <c r="N197" s="28">
        <v>1452.5</v>
      </c>
      <c r="O197" s="39">
        <v>1760800</v>
      </c>
      <c r="P197" s="40">
        <v>0.17417978127500666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44980</v>
      </c>
      <c r="E198" s="37">
        <v>7234.25</v>
      </c>
      <c r="F198" s="37">
        <v>7217.3833333333341</v>
      </c>
      <c r="G198" s="38">
        <v>7186.8666666666686</v>
      </c>
      <c r="H198" s="38">
        <v>7139.4833333333345</v>
      </c>
      <c r="I198" s="38">
        <v>7108.966666666669</v>
      </c>
      <c r="J198" s="38">
        <v>7264.7666666666682</v>
      </c>
      <c r="K198" s="38">
        <v>7295.2833333333328</v>
      </c>
      <c r="L198" s="38">
        <v>7342.6666666666679</v>
      </c>
      <c r="M198" s="28">
        <v>7247.9</v>
      </c>
      <c r="N198" s="28">
        <v>7170</v>
      </c>
      <c r="O198" s="39">
        <v>2076500</v>
      </c>
      <c r="P198" s="40">
        <v>5.2724968314321927E-2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44980</v>
      </c>
      <c r="E199" s="37">
        <v>727.6</v>
      </c>
      <c r="F199" s="37">
        <v>724.80000000000007</v>
      </c>
      <c r="G199" s="38">
        <v>719.80000000000018</v>
      </c>
      <c r="H199" s="38">
        <v>712.00000000000011</v>
      </c>
      <c r="I199" s="38">
        <v>707.00000000000023</v>
      </c>
      <c r="J199" s="38">
        <v>732.60000000000014</v>
      </c>
      <c r="K199" s="38">
        <v>737.59999999999991</v>
      </c>
      <c r="L199" s="38">
        <v>745.40000000000009</v>
      </c>
      <c r="M199" s="28">
        <v>729.8</v>
      </c>
      <c r="N199" s="28">
        <v>717</v>
      </c>
      <c r="O199" s="39">
        <v>15943200</v>
      </c>
      <c r="P199" s="40">
        <v>-8.2484230955846682E-3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44980</v>
      </c>
      <c r="E200" s="37">
        <v>311.05</v>
      </c>
      <c r="F200" s="37">
        <v>310.31666666666666</v>
      </c>
      <c r="G200" s="38">
        <v>308.33333333333331</v>
      </c>
      <c r="H200" s="38">
        <v>305.61666666666667</v>
      </c>
      <c r="I200" s="38">
        <v>303.63333333333333</v>
      </c>
      <c r="J200" s="38">
        <v>313.0333333333333</v>
      </c>
      <c r="K200" s="38">
        <v>315.01666666666665</v>
      </c>
      <c r="L200" s="38">
        <v>317.73333333333329</v>
      </c>
      <c r="M200" s="28">
        <v>312.3</v>
      </c>
      <c r="N200" s="28">
        <v>307.60000000000002</v>
      </c>
      <c r="O200" s="39">
        <v>34026000</v>
      </c>
      <c r="P200" s="40">
        <v>5.5558839174892133E-3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44980</v>
      </c>
      <c r="E201" s="37">
        <v>851.7</v>
      </c>
      <c r="F201" s="37">
        <v>837.1</v>
      </c>
      <c r="G201" s="38">
        <v>814.6</v>
      </c>
      <c r="H201" s="38">
        <v>777.5</v>
      </c>
      <c r="I201" s="38">
        <v>755</v>
      </c>
      <c r="J201" s="38">
        <v>874.2</v>
      </c>
      <c r="K201" s="38">
        <v>896.7</v>
      </c>
      <c r="L201" s="38">
        <v>933.80000000000007</v>
      </c>
      <c r="M201" s="28">
        <v>859.6</v>
      </c>
      <c r="N201" s="28">
        <v>800</v>
      </c>
      <c r="O201" s="39">
        <v>7031400</v>
      </c>
      <c r="P201" s="40">
        <v>7.4546121401063634E-2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44980</v>
      </c>
      <c r="E202" s="37">
        <v>1294.45</v>
      </c>
      <c r="F202" s="37">
        <v>1292.3666666666668</v>
      </c>
      <c r="G202" s="38">
        <v>1280.2833333333335</v>
      </c>
      <c r="H202" s="38">
        <v>1266.1166666666668</v>
      </c>
      <c r="I202" s="38">
        <v>1254.0333333333335</v>
      </c>
      <c r="J202" s="38">
        <v>1306.5333333333335</v>
      </c>
      <c r="K202" s="38">
        <v>1318.6166666666666</v>
      </c>
      <c r="L202" s="38">
        <v>1332.7833333333335</v>
      </c>
      <c r="M202" s="28">
        <v>1304.45</v>
      </c>
      <c r="N202" s="28">
        <v>1278.2</v>
      </c>
      <c r="O202" s="39">
        <v>1060500</v>
      </c>
      <c r="P202" s="40">
        <v>2.2957461174881837E-2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44980</v>
      </c>
      <c r="E203" s="37">
        <v>406.15</v>
      </c>
      <c r="F203" s="37">
        <v>405.91666666666669</v>
      </c>
      <c r="G203" s="38">
        <v>403.63333333333338</v>
      </c>
      <c r="H203" s="38">
        <v>401.11666666666667</v>
      </c>
      <c r="I203" s="38">
        <v>398.83333333333337</v>
      </c>
      <c r="J203" s="38">
        <v>408.43333333333339</v>
      </c>
      <c r="K203" s="38">
        <v>410.7166666666667</v>
      </c>
      <c r="L203" s="38">
        <v>413.23333333333341</v>
      </c>
      <c r="M203" s="28">
        <v>408.2</v>
      </c>
      <c r="N203" s="28">
        <v>403.4</v>
      </c>
      <c r="O203" s="39">
        <v>37968000</v>
      </c>
      <c r="P203" s="40">
        <v>2.6937093962921882E-3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44980</v>
      </c>
      <c r="E204" s="37">
        <v>227.25</v>
      </c>
      <c r="F204" s="37">
        <v>226.69999999999996</v>
      </c>
      <c r="G204" s="38">
        <v>223.74999999999991</v>
      </c>
      <c r="H204" s="38">
        <v>220.24999999999994</v>
      </c>
      <c r="I204" s="38">
        <v>217.2999999999999</v>
      </c>
      <c r="J204" s="38">
        <v>230.19999999999993</v>
      </c>
      <c r="K204" s="38">
        <v>233.14999999999998</v>
      </c>
      <c r="L204" s="38">
        <v>236.64999999999995</v>
      </c>
      <c r="M204" s="28">
        <v>229.65</v>
      </c>
      <c r="N204" s="28">
        <v>223.2</v>
      </c>
      <c r="O204" s="39">
        <v>79248000</v>
      </c>
      <c r="P204" s="40">
        <v>-1.514004542013626E-4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44980</v>
      </c>
      <c r="E205" s="37">
        <v>474.65</v>
      </c>
      <c r="F205" s="37">
        <v>475.18333333333339</v>
      </c>
      <c r="G205" s="38">
        <v>471.81666666666678</v>
      </c>
      <c r="H205" s="38">
        <v>468.98333333333341</v>
      </c>
      <c r="I205" s="38">
        <v>465.61666666666679</v>
      </c>
      <c r="J205" s="38">
        <v>478.01666666666677</v>
      </c>
      <c r="K205" s="38">
        <v>481.38333333333333</v>
      </c>
      <c r="L205" s="38">
        <v>484.21666666666675</v>
      </c>
      <c r="M205" s="28">
        <v>478.55</v>
      </c>
      <c r="N205" s="28">
        <v>472.35</v>
      </c>
      <c r="O205" s="39">
        <v>9086400</v>
      </c>
      <c r="P205" s="40">
        <v>-2.1743427554852738E-3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44970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2" t="s">
        <v>16</v>
      </c>
      <c r="B8" s="384"/>
      <c r="C8" s="388" t="s">
        <v>20</v>
      </c>
      <c r="D8" s="388" t="s">
        <v>21</v>
      </c>
      <c r="E8" s="379" t="s">
        <v>22</v>
      </c>
      <c r="F8" s="380"/>
      <c r="G8" s="381"/>
      <c r="H8" s="379" t="s">
        <v>23</v>
      </c>
      <c r="I8" s="380"/>
      <c r="J8" s="381"/>
      <c r="K8" s="23"/>
      <c r="L8" s="50"/>
      <c r="M8" s="50"/>
      <c r="N8" s="1"/>
      <c r="O8" s="1"/>
    </row>
    <row r="9" spans="1:15" ht="36" customHeight="1">
      <c r="A9" s="386"/>
      <c r="B9" s="387"/>
      <c r="C9" s="387"/>
      <c r="D9" s="38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17856.5</v>
      </c>
      <c r="D10" s="259">
        <v>17844.816666666666</v>
      </c>
      <c r="E10" s="259">
        <v>17812.683333333331</v>
      </c>
      <c r="F10" s="259">
        <v>17768.866666666665</v>
      </c>
      <c r="G10" s="259">
        <v>17736.73333333333</v>
      </c>
      <c r="H10" s="259">
        <v>17888.633333333331</v>
      </c>
      <c r="I10" s="259">
        <v>17920.766666666663</v>
      </c>
      <c r="J10" s="259">
        <v>17964.583333333332</v>
      </c>
      <c r="K10" s="259">
        <v>17876.95</v>
      </c>
      <c r="L10" s="259">
        <v>17801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41559.4</v>
      </c>
      <c r="D11" s="259">
        <v>41554.400000000001</v>
      </c>
      <c r="E11" s="259">
        <v>41429.9</v>
      </c>
      <c r="F11" s="259">
        <v>41300.400000000001</v>
      </c>
      <c r="G11" s="259">
        <v>41175.9</v>
      </c>
      <c r="H11" s="259">
        <v>41683.9</v>
      </c>
      <c r="I11" s="259">
        <v>41808.400000000001</v>
      </c>
      <c r="J11" s="259">
        <v>41937.9</v>
      </c>
      <c r="K11" s="259">
        <v>41678.9</v>
      </c>
      <c r="L11" s="259">
        <v>41424.9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2789.45</v>
      </c>
      <c r="D12" s="232">
        <v>2790.6166666666663</v>
      </c>
      <c r="E12" s="232">
        <v>2782.3833333333328</v>
      </c>
      <c r="F12" s="232">
        <v>2775.3166666666666</v>
      </c>
      <c r="G12" s="232">
        <v>2767.083333333333</v>
      </c>
      <c r="H12" s="232">
        <v>2797.6833333333325</v>
      </c>
      <c r="I12" s="232">
        <v>2805.9166666666661</v>
      </c>
      <c r="J12" s="232">
        <v>2812.9833333333322</v>
      </c>
      <c r="K12" s="232">
        <v>2798.85</v>
      </c>
      <c r="L12" s="232">
        <v>2783.55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5075.1000000000004</v>
      </c>
      <c r="D13" s="232">
        <v>5067.2</v>
      </c>
      <c r="E13" s="232">
        <v>5055.7</v>
      </c>
      <c r="F13" s="232">
        <v>5036.3</v>
      </c>
      <c r="G13" s="232">
        <v>5024.8</v>
      </c>
      <c r="H13" s="232">
        <v>5086.5999999999995</v>
      </c>
      <c r="I13" s="232">
        <v>5098.0999999999995</v>
      </c>
      <c r="J13" s="232">
        <v>5117.4999999999991</v>
      </c>
      <c r="K13" s="232">
        <v>5078.7</v>
      </c>
      <c r="L13" s="232">
        <v>5047.8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30870.2</v>
      </c>
      <c r="D14" s="232">
        <v>30802.25</v>
      </c>
      <c r="E14" s="232">
        <v>30704.35</v>
      </c>
      <c r="F14" s="232">
        <v>30538.5</v>
      </c>
      <c r="G14" s="232">
        <v>30440.6</v>
      </c>
      <c r="H14" s="232">
        <v>30968.1</v>
      </c>
      <c r="I14" s="232">
        <v>31066</v>
      </c>
      <c r="J14" s="232">
        <v>31231.85</v>
      </c>
      <c r="K14" s="232">
        <v>30900.15</v>
      </c>
      <c r="L14" s="232">
        <v>30636.400000000001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4339.3</v>
      </c>
      <c r="D15" s="232">
        <v>4343.3833333333341</v>
      </c>
      <c r="E15" s="232">
        <v>4328.2166666666681</v>
      </c>
      <c r="F15" s="232">
        <v>4317.1333333333341</v>
      </c>
      <c r="G15" s="232">
        <v>4301.9666666666681</v>
      </c>
      <c r="H15" s="232">
        <v>4354.4666666666681</v>
      </c>
      <c r="I15" s="232">
        <v>4369.6333333333341</v>
      </c>
      <c r="J15" s="232">
        <v>4380.7166666666681</v>
      </c>
      <c r="K15" s="232">
        <v>4358.55</v>
      </c>
      <c r="L15" s="232">
        <v>4332.3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8771.75</v>
      </c>
      <c r="D16" s="232">
        <v>8756.5499999999993</v>
      </c>
      <c r="E16" s="232">
        <v>8723.4999999999982</v>
      </c>
      <c r="F16" s="232">
        <v>8675.2499999999982</v>
      </c>
      <c r="G16" s="232">
        <v>8642.1999999999971</v>
      </c>
      <c r="H16" s="232">
        <v>8804.7999999999993</v>
      </c>
      <c r="I16" s="232">
        <v>8837.8500000000022</v>
      </c>
      <c r="J16" s="232">
        <v>8886.1</v>
      </c>
      <c r="K16" s="232">
        <v>8789.6</v>
      </c>
      <c r="L16" s="232">
        <v>8708.2999999999993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3166.3</v>
      </c>
      <c r="D17" s="232">
        <v>3144.7833333333333</v>
      </c>
      <c r="E17" s="232">
        <v>3118.5666666666666</v>
      </c>
      <c r="F17" s="232">
        <v>3070.8333333333335</v>
      </c>
      <c r="G17" s="232">
        <v>3044.6166666666668</v>
      </c>
      <c r="H17" s="232">
        <v>3192.5166666666664</v>
      </c>
      <c r="I17" s="232">
        <v>3218.7333333333327</v>
      </c>
      <c r="J17" s="232">
        <v>3266.4666666666662</v>
      </c>
      <c r="K17" s="231">
        <v>3171</v>
      </c>
      <c r="L17" s="231">
        <v>3097.05</v>
      </c>
      <c r="M17" s="231">
        <v>3.0037400000000001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1880.4</v>
      </c>
      <c r="D18" s="232">
        <v>1890.6333333333332</v>
      </c>
      <c r="E18" s="232">
        <v>1861.7666666666664</v>
      </c>
      <c r="F18" s="232">
        <v>1843.1333333333332</v>
      </c>
      <c r="G18" s="232">
        <v>1814.2666666666664</v>
      </c>
      <c r="H18" s="232">
        <v>1909.2666666666664</v>
      </c>
      <c r="I18" s="232">
        <v>1938.1333333333332</v>
      </c>
      <c r="J18" s="232">
        <v>1956.7666666666664</v>
      </c>
      <c r="K18" s="231">
        <v>1919.5</v>
      </c>
      <c r="L18" s="231">
        <v>1872</v>
      </c>
      <c r="M18" s="231">
        <v>11.57601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649.95000000000005</v>
      </c>
      <c r="D19" s="232">
        <v>648.18333333333339</v>
      </c>
      <c r="E19" s="232">
        <v>643.76666666666677</v>
      </c>
      <c r="F19" s="232">
        <v>637.58333333333337</v>
      </c>
      <c r="G19" s="232">
        <v>633.16666666666674</v>
      </c>
      <c r="H19" s="232">
        <v>654.36666666666679</v>
      </c>
      <c r="I19" s="232">
        <v>658.7833333333333</v>
      </c>
      <c r="J19" s="232">
        <v>664.96666666666681</v>
      </c>
      <c r="K19" s="231">
        <v>652.6</v>
      </c>
      <c r="L19" s="231">
        <v>642</v>
      </c>
      <c r="M19" s="231">
        <v>7.3908300000000002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20741.099999999999</v>
      </c>
      <c r="D20" s="232">
        <v>20947.683333333334</v>
      </c>
      <c r="E20" s="232">
        <v>20443.416666666668</v>
      </c>
      <c r="F20" s="232">
        <v>20145.733333333334</v>
      </c>
      <c r="G20" s="232">
        <v>19641.466666666667</v>
      </c>
      <c r="H20" s="232">
        <v>21245.366666666669</v>
      </c>
      <c r="I20" s="232">
        <v>21749.633333333331</v>
      </c>
      <c r="J20" s="232">
        <v>22047.316666666669</v>
      </c>
      <c r="K20" s="231">
        <v>21451.95</v>
      </c>
      <c r="L20" s="231">
        <v>20650</v>
      </c>
      <c r="M20" s="231">
        <v>0.31781999999999999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1846.95</v>
      </c>
      <c r="D21" s="232">
        <v>1856.7</v>
      </c>
      <c r="E21" s="232">
        <v>1723.4</v>
      </c>
      <c r="F21" s="232">
        <v>1599.8500000000001</v>
      </c>
      <c r="G21" s="232">
        <v>1466.5500000000002</v>
      </c>
      <c r="H21" s="232">
        <v>1980.25</v>
      </c>
      <c r="I21" s="232">
        <v>2113.5499999999997</v>
      </c>
      <c r="J21" s="232">
        <v>2237.1</v>
      </c>
      <c r="K21" s="231">
        <v>1990</v>
      </c>
      <c r="L21" s="231">
        <v>1733.15</v>
      </c>
      <c r="M21" s="231">
        <v>113.34878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724.25</v>
      </c>
      <c r="D22" s="232">
        <v>730.83333333333337</v>
      </c>
      <c r="E22" s="232">
        <v>717.66666666666674</v>
      </c>
      <c r="F22" s="232">
        <v>711.08333333333337</v>
      </c>
      <c r="G22" s="232">
        <v>697.91666666666674</v>
      </c>
      <c r="H22" s="232">
        <v>737.41666666666674</v>
      </c>
      <c r="I22" s="232">
        <v>750.58333333333348</v>
      </c>
      <c r="J22" s="232">
        <v>757.16666666666674</v>
      </c>
      <c r="K22" s="231">
        <v>744</v>
      </c>
      <c r="L22" s="231">
        <v>724.25</v>
      </c>
      <c r="M22" s="231">
        <v>20.749169999999999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583.95000000000005</v>
      </c>
      <c r="D23" s="232">
        <v>581.2833333333333</v>
      </c>
      <c r="E23" s="232">
        <v>562.66666666666663</v>
      </c>
      <c r="F23" s="232">
        <v>541.38333333333333</v>
      </c>
      <c r="G23" s="232">
        <v>522.76666666666665</v>
      </c>
      <c r="H23" s="232">
        <v>602.56666666666661</v>
      </c>
      <c r="I23" s="232">
        <v>621.18333333333339</v>
      </c>
      <c r="J23" s="232">
        <v>642.46666666666658</v>
      </c>
      <c r="K23" s="231">
        <v>599.9</v>
      </c>
      <c r="L23" s="231">
        <v>560</v>
      </c>
      <c r="M23" s="231">
        <v>125.27188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1255.4000000000001</v>
      </c>
      <c r="D24" s="232">
        <v>1255.4000000000001</v>
      </c>
      <c r="E24" s="232">
        <v>1255.4000000000001</v>
      </c>
      <c r="F24" s="232">
        <v>1255.4000000000001</v>
      </c>
      <c r="G24" s="232">
        <v>1255.4000000000001</v>
      </c>
      <c r="H24" s="232">
        <v>1255.4000000000001</v>
      </c>
      <c r="I24" s="232">
        <v>1255.4000000000001</v>
      </c>
      <c r="J24" s="232">
        <v>1255.4000000000001</v>
      </c>
      <c r="K24" s="231">
        <v>1255.4000000000001</v>
      </c>
      <c r="L24" s="231">
        <v>1255.4000000000001</v>
      </c>
      <c r="M24" s="231">
        <v>0.51732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1186.6500000000001</v>
      </c>
      <c r="D25" s="232">
        <v>1186.6500000000001</v>
      </c>
      <c r="E25" s="232">
        <v>1186.6500000000001</v>
      </c>
      <c r="F25" s="232">
        <v>1186.6500000000001</v>
      </c>
      <c r="G25" s="232">
        <v>1186.6500000000001</v>
      </c>
      <c r="H25" s="232">
        <v>1186.6500000000001</v>
      </c>
      <c r="I25" s="232">
        <v>1186.6500000000001</v>
      </c>
      <c r="J25" s="232">
        <v>1186.6500000000001</v>
      </c>
      <c r="K25" s="231">
        <v>1186.6500000000001</v>
      </c>
      <c r="L25" s="231">
        <v>1186.6500000000001</v>
      </c>
      <c r="M25" s="231">
        <v>0.84887999999999997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435.9</v>
      </c>
      <c r="D26" s="232">
        <v>436.86666666666662</v>
      </c>
      <c r="E26" s="232">
        <v>416.78333333333325</v>
      </c>
      <c r="F26" s="232">
        <v>397.66666666666663</v>
      </c>
      <c r="G26" s="232">
        <v>377.58333333333326</v>
      </c>
      <c r="H26" s="232">
        <v>455.98333333333323</v>
      </c>
      <c r="I26" s="232">
        <v>476.06666666666661</v>
      </c>
      <c r="J26" s="232">
        <v>495.18333333333322</v>
      </c>
      <c r="K26" s="231">
        <v>456.95</v>
      </c>
      <c r="L26" s="231">
        <v>417.75</v>
      </c>
      <c r="M26" s="231">
        <v>81.16825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146.69999999999999</v>
      </c>
      <c r="D27" s="232">
        <v>146.98333333333332</v>
      </c>
      <c r="E27" s="232">
        <v>145.71666666666664</v>
      </c>
      <c r="F27" s="232">
        <v>144.73333333333332</v>
      </c>
      <c r="G27" s="232">
        <v>143.46666666666664</v>
      </c>
      <c r="H27" s="232">
        <v>147.96666666666664</v>
      </c>
      <c r="I27" s="232">
        <v>149.23333333333335</v>
      </c>
      <c r="J27" s="232">
        <v>150.21666666666664</v>
      </c>
      <c r="K27" s="231">
        <v>148.25</v>
      </c>
      <c r="L27" s="231">
        <v>146</v>
      </c>
      <c r="M27" s="231">
        <v>10.13926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254.7</v>
      </c>
      <c r="D28" s="232">
        <v>254.70000000000002</v>
      </c>
      <c r="E28" s="232">
        <v>251.60000000000002</v>
      </c>
      <c r="F28" s="232">
        <v>248.5</v>
      </c>
      <c r="G28" s="232">
        <v>245.4</v>
      </c>
      <c r="H28" s="232">
        <v>257.80000000000007</v>
      </c>
      <c r="I28" s="232">
        <v>260.89999999999998</v>
      </c>
      <c r="J28" s="232">
        <v>264.00000000000006</v>
      </c>
      <c r="K28" s="231">
        <v>257.8</v>
      </c>
      <c r="L28" s="231">
        <v>251.6</v>
      </c>
      <c r="M28" s="231">
        <v>15.57281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3292.7</v>
      </c>
      <c r="D29" s="232">
        <v>3273.7666666666664</v>
      </c>
      <c r="E29" s="232">
        <v>3197.5333333333328</v>
      </c>
      <c r="F29" s="232">
        <v>3102.3666666666663</v>
      </c>
      <c r="G29" s="232">
        <v>3026.1333333333328</v>
      </c>
      <c r="H29" s="232">
        <v>3368.9333333333329</v>
      </c>
      <c r="I29" s="232">
        <v>3445.1666666666665</v>
      </c>
      <c r="J29" s="232">
        <v>3540.333333333333</v>
      </c>
      <c r="K29" s="231">
        <v>3350</v>
      </c>
      <c r="L29" s="231">
        <v>3178.6</v>
      </c>
      <c r="M29" s="231">
        <v>9.16798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360.8</v>
      </c>
      <c r="D30" s="232">
        <v>359.75</v>
      </c>
      <c r="E30" s="232">
        <v>351.05</v>
      </c>
      <c r="F30" s="232">
        <v>341.3</v>
      </c>
      <c r="G30" s="232">
        <v>332.6</v>
      </c>
      <c r="H30" s="232">
        <v>369.5</v>
      </c>
      <c r="I30" s="232">
        <v>378.20000000000005</v>
      </c>
      <c r="J30" s="232">
        <v>387.95</v>
      </c>
      <c r="K30" s="231">
        <v>368.45</v>
      </c>
      <c r="L30" s="231">
        <v>350</v>
      </c>
      <c r="M30" s="231">
        <v>120.21081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4416.25</v>
      </c>
      <c r="D31" s="232">
        <v>4397.2666666666664</v>
      </c>
      <c r="E31" s="232">
        <v>4369.2333333333327</v>
      </c>
      <c r="F31" s="232">
        <v>4322.2166666666662</v>
      </c>
      <c r="G31" s="232">
        <v>4294.1833333333325</v>
      </c>
      <c r="H31" s="232">
        <v>4444.2833333333328</v>
      </c>
      <c r="I31" s="232">
        <v>4472.3166666666657</v>
      </c>
      <c r="J31" s="232">
        <v>4519.333333333333</v>
      </c>
      <c r="K31" s="231">
        <v>4425.3</v>
      </c>
      <c r="L31" s="231">
        <v>4350.25</v>
      </c>
      <c r="M31" s="231">
        <v>3.5980699999999999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147.35</v>
      </c>
      <c r="D32" s="232">
        <v>147.51666666666665</v>
      </c>
      <c r="E32" s="232">
        <v>145.83333333333331</v>
      </c>
      <c r="F32" s="232">
        <v>144.31666666666666</v>
      </c>
      <c r="G32" s="232">
        <v>142.63333333333333</v>
      </c>
      <c r="H32" s="232">
        <v>149.0333333333333</v>
      </c>
      <c r="I32" s="232">
        <v>150.71666666666664</v>
      </c>
      <c r="J32" s="232">
        <v>152.23333333333329</v>
      </c>
      <c r="K32" s="231">
        <v>149.19999999999999</v>
      </c>
      <c r="L32" s="231">
        <v>146</v>
      </c>
      <c r="M32" s="231">
        <v>107.81219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2804.6</v>
      </c>
      <c r="D33" s="232">
        <v>2809.5166666666664</v>
      </c>
      <c r="E33" s="232">
        <v>2788.083333333333</v>
      </c>
      <c r="F33" s="232">
        <v>2771.5666666666666</v>
      </c>
      <c r="G33" s="232">
        <v>2750.1333333333332</v>
      </c>
      <c r="H33" s="232">
        <v>2826.0333333333328</v>
      </c>
      <c r="I33" s="232">
        <v>2847.4666666666662</v>
      </c>
      <c r="J33" s="232">
        <v>2863.9833333333327</v>
      </c>
      <c r="K33" s="231">
        <v>2830.95</v>
      </c>
      <c r="L33" s="231">
        <v>2793</v>
      </c>
      <c r="M33" s="231">
        <v>7.0007200000000003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1941.65</v>
      </c>
      <c r="D34" s="232">
        <v>1968.2</v>
      </c>
      <c r="E34" s="232">
        <v>1896.45</v>
      </c>
      <c r="F34" s="232">
        <v>1851.25</v>
      </c>
      <c r="G34" s="232">
        <v>1779.5</v>
      </c>
      <c r="H34" s="232">
        <v>2013.4</v>
      </c>
      <c r="I34" s="232">
        <v>2085.15</v>
      </c>
      <c r="J34" s="232">
        <v>2130.3500000000004</v>
      </c>
      <c r="K34" s="231">
        <v>2039.95</v>
      </c>
      <c r="L34" s="231">
        <v>1923</v>
      </c>
      <c r="M34" s="231">
        <v>9.9965200000000003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468.85</v>
      </c>
      <c r="D35" s="232">
        <v>462.51666666666665</v>
      </c>
      <c r="E35" s="232">
        <v>453.33333333333331</v>
      </c>
      <c r="F35" s="232">
        <v>437.81666666666666</v>
      </c>
      <c r="G35" s="232">
        <v>428.63333333333333</v>
      </c>
      <c r="H35" s="232">
        <v>478.0333333333333</v>
      </c>
      <c r="I35" s="232">
        <v>487.2166666666667</v>
      </c>
      <c r="J35" s="232">
        <v>502.73333333333329</v>
      </c>
      <c r="K35" s="231">
        <v>471.7</v>
      </c>
      <c r="L35" s="231">
        <v>447</v>
      </c>
      <c r="M35" s="231">
        <v>99.478319999999997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3498.85</v>
      </c>
      <c r="D36" s="232">
        <v>3511.2333333333336</v>
      </c>
      <c r="E36" s="232">
        <v>3478.2166666666672</v>
      </c>
      <c r="F36" s="232">
        <v>3457.5833333333335</v>
      </c>
      <c r="G36" s="232">
        <v>3424.5666666666671</v>
      </c>
      <c r="H36" s="232">
        <v>3531.8666666666672</v>
      </c>
      <c r="I36" s="232">
        <v>3564.8833333333337</v>
      </c>
      <c r="J36" s="232">
        <v>3585.5166666666673</v>
      </c>
      <c r="K36" s="231">
        <v>3544.25</v>
      </c>
      <c r="L36" s="231">
        <v>3490.6</v>
      </c>
      <c r="M36" s="231">
        <v>3.9315600000000002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867.25</v>
      </c>
      <c r="D37" s="232">
        <v>868.36666666666667</v>
      </c>
      <c r="E37" s="232">
        <v>864.0333333333333</v>
      </c>
      <c r="F37" s="232">
        <v>860.81666666666661</v>
      </c>
      <c r="G37" s="232">
        <v>856.48333333333323</v>
      </c>
      <c r="H37" s="232">
        <v>871.58333333333337</v>
      </c>
      <c r="I37" s="232">
        <v>875.91666666666663</v>
      </c>
      <c r="J37" s="232">
        <v>879.13333333333344</v>
      </c>
      <c r="K37" s="231">
        <v>872.7</v>
      </c>
      <c r="L37" s="231">
        <v>865.15</v>
      </c>
      <c r="M37" s="231">
        <v>46.034640000000003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3831.65</v>
      </c>
      <c r="D38" s="232">
        <v>3826.9</v>
      </c>
      <c r="E38" s="232">
        <v>3804.8500000000004</v>
      </c>
      <c r="F38" s="232">
        <v>3778.05</v>
      </c>
      <c r="G38" s="232">
        <v>3756.0000000000005</v>
      </c>
      <c r="H38" s="232">
        <v>3853.7000000000003</v>
      </c>
      <c r="I38" s="232">
        <v>3875.7500000000005</v>
      </c>
      <c r="J38" s="232">
        <v>3902.55</v>
      </c>
      <c r="K38" s="231">
        <v>3848.95</v>
      </c>
      <c r="L38" s="231">
        <v>3800.1</v>
      </c>
      <c r="M38" s="231">
        <v>1.70034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6435.5</v>
      </c>
      <c r="D39" s="232">
        <v>6461.0333333333328</v>
      </c>
      <c r="E39" s="232">
        <v>6394.4666666666653</v>
      </c>
      <c r="F39" s="232">
        <v>6353.4333333333325</v>
      </c>
      <c r="G39" s="232">
        <v>6286.866666666665</v>
      </c>
      <c r="H39" s="232">
        <v>6502.0666666666657</v>
      </c>
      <c r="I39" s="232">
        <v>6568.6333333333332</v>
      </c>
      <c r="J39" s="232">
        <v>6609.6666666666661</v>
      </c>
      <c r="K39" s="231">
        <v>6527.6</v>
      </c>
      <c r="L39" s="231">
        <v>6420</v>
      </c>
      <c r="M39" s="231">
        <v>12.91282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1401.75</v>
      </c>
      <c r="D40" s="232">
        <v>1404.8</v>
      </c>
      <c r="E40" s="232">
        <v>1390.9499999999998</v>
      </c>
      <c r="F40" s="232">
        <v>1380.1499999999999</v>
      </c>
      <c r="G40" s="232">
        <v>1366.2999999999997</v>
      </c>
      <c r="H40" s="232">
        <v>1415.6</v>
      </c>
      <c r="I40" s="232">
        <v>1429.4499999999998</v>
      </c>
      <c r="J40" s="232">
        <v>1440.25</v>
      </c>
      <c r="K40" s="231">
        <v>1418.65</v>
      </c>
      <c r="L40" s="231">
        <v>1394</v>
      </c>
      <c r="M40" s="231">
        <v>20.69492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6113.35</v>
      </c>
      <c r="D41" s="232">
        <v>6086.1166666666659</v>
      </c>
      <c r="E41" s="232">
        <v>6052.2333333333318</v>
      </c>
      <c r="F41" s="232">
        <v>5991.1166666666659</v>
      </c>
      <c r="G41" s="232">
        <v>5957.2333333333318</v>
      </c>
      <c r="H41" s="232">
        <v>6147.2333333333318</v>
      </c>
      <c r="I41" s="232">
        <v>6181.116666666665</v>
      </c>
      <c r="J41" s="232">
        <v>6242.2333333333318</v>
      </c>
      <c r="K41" s="231">
        <v>6120</v>
      </c>
      <c r="L41" s="231">
        <v>6025</v>
      </c>
      <c r="M41" s="231">
        <v>0.21182999999999999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2308.25</v>
      </c>
      <c r="D42" s="232">
        <v>2296.9833333333331</v>
      </c>
      <c r="E42" s="232">
        <v>2274.4666666666662</v>
      </c>
      <c r="F42" s="232">
        <v>2240.6833333333329</v>
      </c>
      <c r="G42" s="232">
        <v>2218.1666666666661</v>
      </c>
      <c r="H42" s="232">
        <v>2330.7666666666664</v>
      </c>
      <c r="I42" s="232">
        <v>2353.2833333333338</v>
      </c>
      <c r="J42" s="232">
        <v>2387.0666666666666</v>
      </c>
      <c r="K42" s="231">
        <v>2319.5</v>
      </c>
      <c r="L42" s="231">
        <v>2263.1999999999998</v>
      </c>
      <c r="M42" s="231">
        <v>1.41462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244.3</v>
      </c>
      <c r="D43" s="232">
        <v>243.13333333333333</v>
      </c>
      <c r="E43" s="232">
        <v>241.66666666666666</v>
      </c>
      <c r="F43" s="232">
        <v>239.03333333333333</v>
      </c>
      <c r="G43" s="232">
        <v>237.56666666666666</v>
      </c>
      <c r="H43" s="232">
        <v>245.76666666666665</v>
      </c>
      <c r="I43" s="232">
        <v>247.23333333333335</v>
      </c>
      <c r="J43" s="232">
        <v>249.86666666666665</v>
      </c>
      <c r="K43" s="231">
        <v>244.6</v>
      </c>
      <c r="L43" s="231">
        <v>240.5</v>
      </c>
      <c r="M43" s="231">
        <v>38.04269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169.3</v>
      </c>
      <c r="D44" s="232">
        <v>170.58333333333334</v>
      </c>
      <c r="E44" s="232">
        <v>167.31666666666669</v>
      </c>
      <c r="F44" s="232">
        <v>165.33333333333334</v>
      </c>
      <c r="G44" s="232">
        <v>162.06666666666669</v>
      </c>
      <c r="H44" s="232">
        <v>172.56666666666669</v>
      </c>
      <c r="I44" s="232">
        <v>175.83333333333334</v>
      </c>
      <c r="J44" s="232">
        <v>177.81666666666669</v>
      </c>
      <c r="K44" s="231">
        <v>173.85</v>
      </c>
      <c r="L44" s="231">
        <v>168.6</v>
      </c>
      <c r="M44" s="231">
        <v>347.41224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79.849999999999994</v>
      </c>
      <c r="D45" s="232">
        <v>81.11666666666666</v>
      </c>
      <c r="E45" s="232">
        <v>78.133333333333326</v>
      </c>
      <c r="F45" s="232">
        <v>76.416666666666671</v>
      </c>
      <c r="G45" s="232">
        <v>73.433333333333337</v>
      </c>
      <c r="H45" s="232">
        <v>82.833333333333314</v>
      </c>
      <c r="I45" s="232">
        <v>85.816666666666634</v>
      </c>
      <c r="J45" s="232">
        <v>87.533333333333303</v>
      </c>
      <c r="K45" s="231">
        <v>84.1</v>
      </c>
      <c r="L45" s="231">
        <v>79.400000000000006</v>
      </c>
      <c r="M45" s="231">
        <v>195.24652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1520.7</v>
      </c>
      <c r="D46" s="232">
        <v>1518.0666666666666</v>
      </c>
      <c r="E46" s="232">
        <v>1508.6833333333332</v>
      </c>
      <c r="F46" s="232">
        <v>1496.6666666666665</v>
      </c>
      <c r="G46" s="232">
        <v>1487.2833333333331</v>
      </c>
      <c r="H46" s="232">
        <v>1530.0833333333333</v>
      </c>
      <c r="I46" s="232">
        <v>1539.4666666666665</v>
      </c>
      <c r="J46" s="232">
        <v>1551.4833333333333</v>
      </c>
      <c r="K46" s="231">
        <v>1527.45</v>
      </c>
      <c r="L46" s="231">
        <v>1506.05</v>
      </c>
      <c r="M46" s="231">
        <v>0.75810999999999995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571.6</v>
      </c>
      <c r="D47" s="232">
        <v>569.38333333333333</v>
      </c>
      <c r="E47" s="232">
        <v>566.2166666666667</v>
      </c>
      <c r="F47" s="232">
        <v>560.83333333333337</v>
      </c>
      <c r="G47" s="232">
        <v>557.66666666666674</v>
      </c>
      <c r="H47" s="232">
        <v>574.76666666666665</v>
      </c>
      <c r="I47" s="232">
        <v>577.93333333333339</v>
      </c>
      <c r="J47" s="232">
        <v>583.31666666666661</v>
      </c>
      <c r="K47" s="231">
        <v>572.54999999999995</v>
      </c>
      <c r="L47" s="231">
        <v>564</v>
      </c>
      <c r="M47" s="231">
        <v>4.3917700000000002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96.25</v>
      </c>
      <c r="D48" s="232">
        <v>96.083333333333329</v>
      </c>
      <c r="E48" s="232">
        <v>95.516666666666652</v>
      </c>
      <c r="F48" s="232">
        <v>94.783333333333317</v>
      </c>
      <c r="G48" s="232">
        <v>94.21666666666664</v>
      </c>
      <c r="H48" s="232">
        <v>96.816666666666663</v>
      </c>
      <c r="I48" s="232">
        <v>97.383333333333354</v>
      </c>
      <c r="J48" s="232">
        <v>98.116666666666674</v>
      </c>
      <c r="K48" s="231">
        <v>96.65</v>
      </c>
      <c r="L48" s="231">
        <v>95.35</v>
      </c>
      <c r="M48" s="231">
        <v>106.85751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883</v>
      </c>
      <c r="D49" s="232">
        <v>877.7166666666667</v>
      </c>
      <c r="E49" s="232">
        <v>870.43333333333339</v>
      </c>
      <c r="F49" s="232">
        <v>857.86666666666667</v>
      </c>
      <c r="G49" s="232">
        <v>850.58333333333337</v>
      </c>
      <c r="H49" s="232">
        <v>890.28333333333342</v>
      </c>
      <c r="I49" s="232">
        <v>897.56666666666672</v>
      </c>
      <c r="J49" s="232">
        <v>910.13333333333344</v>
      </c>
      <c r="K49" s="231">
        <v>885</v>
      </c>
      <c r="L49" s="231">
        <v>865.15</v>
      </c>
      <c r="M49" s="231">
        <v>6.2340400000000002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75.400000000000006</v>
      </c>
      <c r="D50" s="232">
        <v>75.650000000000006</v>
      </c>
      <c r="E50" s="232">
        <v>74.650000000000006</v>
      </c>
      <c r="F50" s="232">
        <v>73.900000000000006</v>
      </c>
      <c r="G50" s="232">
        <v>72.900000000000006</v>
      </c>
      <c r="H50" s="232">
        <v>76.400000000000006</v>
      </c>
      <c r="I50" s="232">
        <v>77.400000000000006</v>
      </c>
      <c r="J50" s="232">
        <v>78.150000000000006</v>
      </c>
      <c r="K50" s="231">
        <v>76.650000000000006</v>
      </c>
      <c r="L50" s="231">
        <v>74.900000000000006</v>
      </c>
      <c r="M50" s="231">
        <v>93.317340000000002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334</v>
      </c>
      <c r="D51" s="232">
        <v>333.7833333333333</v>
      </c>
      <c r="E51" s="232">
        <v>331.76666666666659</v>
      </c>
      <c r="F51" s="232">
        <v>329.5333333333333</v>
      </c>
      <c r="G51" s="232">
        <v>327.51666666666659</v>
      </c>
      <c r="H51" s="232">
        <v>336.01666666666659</v>
      </c>
      <c r="I51" s="232">
        <v>338.03333333333325</v>
      </c>
      <c r="J51" s="232">
        <v>340.26666666666659</v>
      </c>
      <c r="K51" s="231">
        <v>335.8</v>
      </c>
      <c r="L51" s="231">
        <v>331.55</v>
      </c>
      <c r="M51" s="231">
        <v>12.75841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771.95</v>
      </c>
      <c r="D52" s="232">
        <v>768.7166666666667</v>
      </c>
      <c r="E52" s="232">
        <v>764.23333333333335</v>
      </c>
      <c r="F52" s="232">
        <v>756.51666666666665</v>
      </c>
      <c r="G52" s="232">
        <v>752.0333333333333</v>
      </c>
      <c r="H52" s="232">
        <v>776.43333333333339</v>
      </c>
      <c r="I52" s="232">
        <v>780.91666666666674</v>
      </c>
      <c r="J52" s="232">
        <v>788.63333333333344</v>
      </c>
      <c r="K52" s="231">
        <v>773.2</v>
      </c>
      <c r="L52" s="231">
        <v>761</v>
      </c>
      <c r="M52" s="231">
        <v>29.54992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242.35</v>
      </c>
      <c r="D53" s="232">
        <v>242.13333333333335</v>
      </c>
      <c r="E53" s="232">
        <v>239.76666666666671</v>
      </c>
      <c r="F53" s="232">
        <v>237.18333333333337</v>
      </c>
      <c r="G53" s="232">
        <v>234.81666666666672</v>
      </c>
      <c r="H53" s="232">
        <v>244.7166666666667</v>
      </c>
      <c r="I53" s="232">
        <v>247.08333333333331</v>
      </c>
      <c r="J53" s="232">
        <v>249.66666666666669</v>
      </c>
      <c r="K53" s="231">
        <v>244.5</v>
      </c>
      <c r="L53" s="231">
        <v>239.55</v>
      </c>
      <c r="M53" s="231">
        <v>28.988849999999999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17499</v>
      </c>
      <c r="D54" s="232">
        <v>17487.233333333334</v>
      </c>
      <c r="E54" s="232">
        <v>17411.766666666666</v>
      </c>
      <c r="F54" s="232">
        <v>17324.533333333333</v>
      </c>
      <c r="G54" s="232">
        <v>17249.066666666666</v>
      </c>
      <c r="H54" s="232">
        <v>17574.466666666667</v>
      </c>
      <c r="I54" s="232">
        <v>17649.933333333334</v>
      </c>
      <c r="J54" s="232">
        <v>17737.166666666668</v>
      </c>
      <c r="K54" s="231">
        <v>17562.7</v>
      </c>
      <c r="L54" s="231">
        <v>17400</v>
      </c>
      <c r="M54" s="231">
        <v>7.263E-2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4622.7</v>
      </c>
      <c r="D55" s="232">
        <v>4629.6500000000005</v>
      </c>
      <c r="E55" s="232">
        <v>4590.1000000000013</v>
      </c>
      <c r="F55" s="232">
        <v>4557.5000000000009</v>
      </c>
      <c r="G55" s="232">
        <v>4517.9500000000016</v>
      </c>
      <c r="H55" s="232">
        <v>4662.2500000000009</v>
      </c>
      <c r="I55" s="232">
        <v>4701.8</v>
      </c>
      <c r="J55" s="232">
        <v>4734.4000000000005</v>
      </c>
      <c r="K55" s="231">
        <v>4669.2</v>
      </c>
      <c r="L55" s="231">
        <v>4597.05</v>
      </c>
      <c r="M55" s="231">
        <v>2.0791900000000001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293.89999999999998</v>
      </c>
      <c r="D56" s="232">
        <v>294.75</v>
      </c>
      <c r="E56" s="232">
        <v>290</v>
      </c>
      <c r="F56" s="232">
        <v>286.10000000000002</v>
      </c>
      <c r="G56" s="232">
        <v>281.35000000000002</v>
      </c>
      <c r="H56" s="232">
        <v>298.64999999999998</v>
      </c>
      <c r="I56" s="232">
        <v>303.39999999999998</v>
      </c>
      <c r="J56" s="232">
        <v>307.29999999999995</v>
      </c>
      <c r="K56" s="231">
        <v>299.5</v>
      </c>
      <c r="L56" s="231">
        <v>290.85000000000002</v>
      </c>
      <c r="M56" s="231">
        <v>75.520399999999995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777.55</v>
      </c>
      <c r="D57" s="232">
        <v>783.43333333333339</v>
      </c>
      <c r="E57" s="232">
        <v>769.11666666666679</v>
      </c>
      <c r="F57" s="232">
        <v>760.68333333333339</v>
      </c>
      <c r="G57" s="232">
        <v>746.36666666666679</v>
      </c>
      <c r="H57" s="232">
        <v>791.86666666666679</v>
      </c>
      <c r="I57" s="232">
        <v>806.18333333333339</v>
      </c>
      <c r="J57" s="232">
        <v>814.61666666666679</v>
      </c>
      <c r="K57" s="231">
        <v>797.75</v>
      </c>
      <c r="L57" s="231">
        <v>775</v>
      </c>
      <c r="M57" s="231">
        <v>8.5622799999999994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1033.2</v>
      </c>
      <c r="D58" s="232">
        <v>1028.3666666666668</v>
      </c>
      <c r="E58" s="232">
        <v>1019.8833333333337</v>
      </c>
      <c r="F58" s="232">
        <v>1006.5666666666668</v>
      </c>
      <c r="G58" s="232">
        <v>998.08333333333371</v>
      </c>
      <c r="H58" s="232">
        <v>1041.6833333333336</v>
      </c>
      <c r="I58" s="232">
        <v>1050.1666666666667</v>
      </c>
      <c r="J58" s="232">
        <v>1063.4833333333336</v>
      </c>
      <c r="K58" s="231">
        <v>1036.8499999999999</v>
      </c>
      <c r="L58" s="231">
        <v>1015.05</v>
      </c>
      <c r="M58" s="231">
        <v>11.068580000000001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1489.9</v>
      </c>
      <c r="D59" s="232">
        <v>1495.6833333333334</v>
      </c>
      <c r="E59" s="232">
        <v>1476.2166666666667</v>
      </c>
      <c r="F59" s="232">
        <v>1462.5333333333333</v>
      </c>
      <c r="G59" s="232">
        <v>1443.0666666666666</v>
      </c>
      <c r="H59" s="232">
        <v>1509.3666666666668</v>
      </c>
      <c r="I59" s="232">
        <v>1528.8333333333335</v>
      </c>
      <c r="J59" s="232">
        <v>1542.5166666666669</v>
      </c>
      <c r="K59" s="231">
        <v>1515.15</v>
      </c>
      <c r="L59" s="231">
        <v>1482</v>
      </c>
      <c r="M59" s="231">
        <v>0.39046999999999998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211.5</v>
      </c>
      <c r="D60" s="232">
        <v>212.2833333333333</v>
      </c>
      <c r="E60" s="232">
        <v>210.1666666666666</v>
      </c>
      <c r="F60" s="232">
        <v>208.83333333333329</v>
      </c>
      <c r="G60" s="232">
        <v>206.71666666666658</v>
      </c>
      <c r="H60" s="232">
        <v>213.61666666666662</v>
      </c>
      <c r="I60" s="232">
        <v>215.73333333333329</v>
      </c>
      <c r="J60" s="232">
        <v>217.06666666666663</v>
      </c>
      <c r="K60" s="231">
        <v>214.4</v>
      </c>
      <c r="L60" s="231">
        <v>210.95</v>
      </c>
      <c r="M60" s="231">
        <v>49.54439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4334.3</v>
      </c>
      <c r="D61" s="232">
        <v>4334.7666666666664</v>
      </c>
      <c r="E61" s="232">
        <v>4299.5333333333328</v>
      </c>
      <c r="F61" s="232">
        <v>4264.7666666666664</v>
      </c>
      <c r="G61" s="232">
        <v>4229.5333333333328</v>
      </c>
      <c r="H61" s="232">
        <v>4369.5333333333328</v>
      </c>
      <c r="I61" s="232">
        <v>4404.7666666666664</v>
      </c>
      <c r="J61" s="232">
        <v>4439.5333333333328</v>
      </c>
      <c r="K61" s="231">
        <v>4370</v>
      </c>
      <c r="L61" s="231">
        <v>4300</v>
      </c>
      <c r="M61" s="231">
        <v>2.2524799999999998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1466.95</v>
      </c>
      <c r="D62" s="232">
        <v>1466.2</v>
      </c>
      <c r="E62" s="232">
        <v>1460.5</v>
      </c>
      <c r="F62" s="232">
        <v>1454.05</v>
      </c>
      <c r="G62" s="232">
        <v>1448.35</v>
      </c>
      <c r="H62" s="232">
        <v>1472.65</v>
      </c>
      <c r="I62" s="232">
        <v>1478.3500000000004</v>
      </c>
      <c r="J62" s="232">
        <v>1484.8000000000002</v>
      </c>
      <c r="K62" s="231">
        <v>1471.9</v>
      </c>
      <c r="L62" s="231">
        <v>1459.75</v>
      </c>
      <c r="M62" s="231">
        <v>1.36141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609.45000000000005</v>
      </c>
      <c r="D63" s="232">
        <v>610.85</v>
      </c>
      <c r="E63" s="232">
        <v>603.70000000000005</v>
      </c>
      <c r="F63" s="232">
        <v>597.95000000000005</v>
      </c>
      <c r="G63" s="232">
        <v>590.80000000000007</v>
      </c>
      <c r="H63" s="232">
        <v>616.6</v>
      </c>
      <c r="I63" s="232">
        <v>623.74999999999989</v>
      </c>
      <c r="J63" s="232">
        <v>629.5</v>
      </c>
      <c r="K63" s="231">
        <v>618</v>
      </c>
      <c r="L63" s="231">
        <v>605.1</v>
      </c>
      <c r="M63" s="231">
        <v>17.969470000000001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924.9</v>
      </c>
      <c r="D64" s="232">
        <v>923.78333333333342</v>
      </c>
      <c r="E64" s="232">
        <v>915.56666666666683</v>
      </c>
      <c r="F64" s="232">
        <v>906.23333333333346</v>
      </c>
      <c r="G64" s="232">
        <v>898.01666666666688</v>
      </c>
      <c r="H64" s="232">
        <v>933.11666666666679</v>
      </c>
      <c r="I64" s="232">
        <v>941.33333333333326</v>
      </c>
      <c r="J64" s="232">
        <v>950.66666666666674</v>
      </c>
      <c r="K64" s="231">
        <v>932</v>
      </c>
      <c r="L64" s="231">
        <v>914.45</v>
      </c>
      <c r="M64" s="231">
        <v>2.39019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317.95</v>
      </c>
      <c r="D65" s="232">
        <v>319.63333333333333</v>
      </c>
      <c r="E65" s="232">
        <v>310.91666666666663</v>
      </c>
      <c r="F65" s="232">
        <v>303.88333333333333</v>
      </c>
      <c r="G65" s="232">
        <v>295.16666666666663</v>
      </c>
      <c r="H65" s="232">
        <v>326.66666666666663</v>
      </c>
      <c r="I65" s="232">
        <v>335.38333333333333</v>
      </c>
      <c r="J65" s="232">
        <v>342.41666666666663</v>
      </c>
      <c r="K65" s="231">
        <v>328.35</v>
      </c>
      <c r="L65" s="231">
        <v>312.60000000000002</v>
      </c>
      <c r="M65" s="231">
        <v>18.271049999999999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1600.8</v>
      </c>
      <c r="D66" s="232">
        <v>1593.95</v>
      </c>
      <c r="E66" s="232">
        <v>1577.9</v>
      </c>
      <c r="F66" s="232">
        <v>1555</v>
      </c>
      <c r="G66" s="232">
        <v>1538.95</v>
      </c>
      <c r="H66" s="232">
        <v>1616.8500000000001</v>
      </c>
      <c r="I66" s="232">
        <v>1632.8999999999999</v>
      </c>
      <c r="J66" s="232">
        <v>1655.8000000000002</v>
      </c>
      <c r="K66" s="231">
        <v>1610</v>
      </c>
      <c r="L66" s="231">
        <v>1571.05</v>
      </c>
      <c r="M66" s="231">
        <v>11.24334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361.5</v>
      </c>
      <c r="D67" s="232">
        <v>359.7833333333333</v>
      </c>
      <c r="E67" s="232">
        <v>357.26666666666659</v>
      </c>
      <c r="F67" s="232">
        <v>353.0333333333333</v>
      </c>
      <c r="G67" s="232">
        <v>350.51666666666659</v>
      </c>
      <c r="H67" s="232">
        <v>364.01666666666659</v>
      </c>
      <c r="I67" s="232">
        <v>366.53333333333325</v>
      </c>
      <c r="J67" s="232">
        <v>370.76666666666659</v>
      </c>
      <c r="K67" s="231">
        <v>362.3</v>
      </c>
      <c r="L67" s="231">
        <v>355.55</v>
      </c>
      <c r="M67" s="231">
        <v>28.0914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532.4</v>
      </c>
      <c r="D68" s="232">
        <v>532.21666666666658</v>
      </c>
      <c r="E68" s="232">
        <v>530.48333333333312</v>
      </c>
      <c r="F68" s="232">
        <v>528.56666666666649</v>
      </c>
      <c r="G68" s="232">
        <v>526.83333333333303</v>
      </c>
      <c r="H68" s="232">
        <v>534.13333333333321</v>
      </c>
      <c r="I68" s="232">
        <v>535.86666666666656</v>
      </c>
      <c r="J68" s="232">
        <v>537.7833333333333</v>
      </c>
      <c r="K68" s="231">
        <v>533.95000000000005</v>
      </c>
      <c r="L68" s="231">
        <v>530.29999999999995</v>
      </c>
      <c r="M68" s="231">
        <v>9.1385699999999996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1939.35</v>
      </c>
      <c r="D69" s="232">
        <v>1931.3500000000001</v>
      </c>
      <c r="E69" s="232">
        <v>1917.7000000000003</v>
      </c>
      <c r="F69" s="232">
        <v>1896.0500000000002</v>
      </c>
      <c r="G69" s="232">
        <v>1882.4000000000003</v>
      </c>
      <c r="H69" s="232">
        <v>1953.0000000000002</v>
      </c>
      <c r="I69" s="232">
        <v>1966.6500000000003</v>
      </c>
      <c r="J69" s="232">
        <v>1988.3000000000002</v>
      </c>
      <c r="K69" s="231">
        <v>1945</v>
      </c>
      <c r="L69" s="231">
        <v>1909.7</v>
      </c>
      <c r="M69" s="231">
        <v>2.5133100000000002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1785.7</v>
      </c>
      <c r="D70" s="232">
        <v>1794.5833333333333</v>
      </c>
      <c r="E70" s="232">
        <v>1769.1666666666665</v>
      </c>
      <c r="F70" s="232">
        <v>1752.6333333333332</v>
      </c>
      <c r="G70" s="232">
        <v>1727.2166666666665</v>
      </c>
      <c r="H70" s="232">
        <v>1811.1166666666666</v>
      </c>
      <c r="I70" s="232">
        <v>1836.5333333333331</v>
      </c>
      <c r="J70" s="232">
        <v>1853.0666666666666</v>
      </c>
      <c r="K70" s="231">
        <v>1820</v>
      </c>
      <c r="L70" s="231">
        <v>1778.05</v>
      </c>
      <c r="M70" s="231">
        <v>4.8522800000000004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315.45</v>
      </c>
      <c r="D71" s="232">
        <v>313.09999999999997</v>
      </c>
      <c r="E71" s="232">
        <v>305.34999999999991</v>
      </c>
      <c r="F71" s="232">
        <v>295.24999999999994</v>
      </c>
      <c r="G71" s="232">
        <v>287.49999999999989</v>
      </c>
      <c r="H71" s="232">
        <v>323.19999999999993</v>
      </c>
      <c r="I71" s="232">
        <v>330.95000000000005</v>
      </c>
      <c r="J71" s="232">
        <v>341.04999999999995</v>
      </c>
      <c r="K71" s="231">
        <v>320.85000000000002</v>
      </c>
      <c r="L71" s="231">
        <v>303</v>
      </c>
      <c r="M71" s="231">
        <v>11.957700000000001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2811.25</v>
      </c>
      <c r="D72" s="232">
        <v>2814.9833333333336</v>
      </c>
      <c r="E72" s="232">
        <v>2792.0666666666671</v>
      </c>
      <c r="F72" s="232">
        <v>2772.8833333333337</v>
      </c>
      <c r="G72" s="232">
        <v>2749.9666666666672</v>
      </c>
      <c r="H72" s="232">
        <v>2834.166666666667</v>
      </c>
      <c r="I72" s="232">
        <v>2857.083333333333</v>
      </c>
      <c r="J72" s="232">
        <v>2876.2666666666669</v>
      </c>
      <c r="K72" s="231">
        <v>2837.9</v>
      </c>
      <c r="L72" s="231">
        <v>2795.8</v>
      </c>
      <c r="M72" s="231">
        <v>3.8018200000000002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2704.55</v>
      </c>
      <c r="D73" s="232">
        <v>2703.7166666666667</v>
      </c>
      <c r="E73" s="232">
        <v>2662.4333333333334</v>
      </c>
      <c r="F73" s="232">
        <v>2620.3166666666666</v>
      </c>
      <c r="G73" s="232">
        <v>2579.0333333333333</v>
      </c>
      <c r="H73" s="232">
        <v>2745.8333333333335</v>
      </c>
      <c r="I73" s="232">
        <v>2787.1166666666672</v>
      </c>
      <c r="J73" s="232">
        <v>2829.2333333333336</v>
      </c>
      <c r="K73" s="231">
        <v>2745</v>
      </c>
      <c r="L73" s="231">
        <v>2661.6</v>
      </c>
      <c r="M73" s="231">
        <v>3.06637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1966.4</v>
      </c>
      <c r="D74" s="232">
        <v>1964.9666666666665</v>
      </c>
      <c r="E74" s="232">
        <v>1944.9333333333329</v>
      </c>
      <c r="F74" s="232">
        <v>1923.4666666666665</v>
      </c>
      <c r="G74" s="232">
        <v>1903.4333333333329</v>
      </c>
      <c r="H74" s="232">
        <v>1986.4333333333329</v>
      </c>
      <c r="I74" s="232">
        <v>2006.4666666666662</v>
      </c>
      <c r="J74" s="232">
        <v>2027.9333333333329</v>
      </c>
      <c r="K74" s="231">
        <v>1985</v>
      </c>
      <c r="L74" s="231">
        <v>1943.5</v>
      </c>
      <c r="M74" s="231">
        <v>0.68888000000000005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4499.6000000000004</v>
      </c>
      <c r="D75" s="232">
        <v>4479.05</v>
      </c>
      <c r="E75" s="232">
        <v>4453.1000000000004</v>
      </c>
      <c r="F75" s="232">
        <v>4406.6000000000004</v>
      </c>
      <c r="G75" s="232">
        <v>4380.6500000000005</v>
      </c>
      <c r="H75" s="232">
        <v>4525.55</v>
      </c>
      <c r="I75" s="232">
        <v>4551.4999999999991</v>
      </c>
      <c r="J75" s="232">
        <v>4598</v>
      </c>
      <c r="K75" s="231">
        <v>4505</v>
      </c>
      <c r="L75" s="231">
        <v>4432.55</v>
      </c>
      <c r="M75" s="231">
        <v>1.37022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3212.35</v>
      </c>
      <c r="D76" s="232">
        <v>3217.6</v>
      </c>
      <c r="E76" s="232">
        <v>3192.8999999999996</v>
      </c>
      <c r="F76" s="232">
        <v>3173.45</v>
      </c>
      <c r="G76" s="232">
        <v>3148.7499999999995</v>
      </c>
      <c r="H76" s="232">
        <v>3237.0499999999997</v>
      </c>
      <c r="I76" s="232">
        <v>3261.7499999999995</v>
      </c>
      <c r="J76" s="232">
        <v>3281.2</v>
      </c>
      <c r="K76" s="231">
        <v>3242.3</v>
      </c>
      <c r="L76" s="231">
        <v>3198.15</v>
      </c>
      <c r="M76" s="231">
        <v>3.2874500000000002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409.7</v>
      </c>
      <c r="D77" s="232">
        <v>409.25</v>
      </c>
      <c r="E77" s="232">
        <v>405.5</v>
      </c>
      <c r="F77" s="232">
        <v>401.3</v>
      </c>
      <c r="G77" s="232">
        <v>397.55</v>
      </c>
      <c r="H77" s="232">
        <v>413.45</v>
      </c>
      <c r="I77" s="232">
        <v>417.2</v>
      </c>
      <c r="J77" s="232">
        <v>421.4</v>
      </c>
      <c r="K77" s="231">
        <v>413</v>
      </c>
      <c r="L77" s="231">
        <v>405.05</v>
      </c>
      <c r="M77" s="231">
        <v>2.0794100000000002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2057.8000000000002</v>
      </c>
      <c r="D78" s="232">
        <v>2044.4333333333334</v>
      </c>
      <c r="E78" s="232">
        <v>1978.8666666666668</v>
      </c>
      <c r="F78" s="232">
        <v>1899.9333333333334</v>
      </c>
      <c r="G78" s="232">
        <v>1834.3666666666668</v>
      </c>
      <c r="H78" s="232">
        <v>2123.3666666666668</v>
      </c>
      <c r="I78" s="232">
        <v>2188.9333333333334</v>
      </c>
      <c r="J78" s="232">
        <v>2267.8666666666668</v>
      </c>
      <c r="K78" s="231">
        <v>2110</v>
      </c>
      <c r="L78" s="231">
        <v>1965.5</v>
      </c>
      <c r="M78" s="231">
        <v>13.14242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154.69999999999999</v>
      </c>
      <c r="D79" s="232">
        <v>153.56666666666669</v>
      </c>
      <c r="E79" s="232">
        <v>150.23333333333338</v>
      </c>
      <c r="F79" s="232">
        <v>145.76666666666668</v>
      </c>
      <c r="G79" s="232">
        <v>142.43333333333337</v>
      </c>
      <c r="H79" s="232">
        <v>158.03333333333339</v>
      </c>
      <c r="I79" s="232">
        <v>161.3666666666667</v>
      </c>
      <c r="J79" s="232">
        <v>165.8333333333334</v>
      </c>
      <c r="K79" s="231">
        <v>156.9</v>
      </c>
      <c r="L79" s="231">
        <v>149.1</v>
      </c>
      <c r="M79" s="231">
        <v>141.36240000000001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131.44999999999999</v>
      </c>
      <c r="D80" s="232">
        <v>131.08333333333334</v>
      </c>
      <c r="E80" s="232">
        <v>129.86666666666667</v>
      </c>
      <c r="F80" s="232">
        <v>128.28333333333333</v>
      </c>
      <c r="G80" s="232">
        <v>127.06666666666666</v>
      </c>
      <c r="H80" s="232">
        <v>132.66666666666669</v>
      </c>
      <c r="I80" s="232">
        <v>133.88333333333333</v>
      </c>
      <c r="J80" s="232">
        <v>135.4666666666667</v>
      </c>
      <c r="K80" s="231">
        <v>132.30000000000001</v>
      </c>
      <c r="L80" s="231">
        <v>129.5</v>
      </c>
      <c r="M80" s="231">
        <v>71.080939999999998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282.75</v>
      </c>
      <c r="D81" s="232">
        <v>281.46666666666664</v>
      </c>
      <c r="E81" s="232">
        <v>277.93333333333328</v>
      </c>
      <c r="F81" s="232">
        <v>273.11666666666662</v>
      </c>
      <c r="G81" s="232">
        <v>269.58333333333326</v>
      </c>
      <c r="H81" s="232">
        <v>286.2833333333333</v>
      </c>
      <c r="I81" s="232">
        <v>289.81666666666672</v>
      </c>
      <c r="J81" s="232">
        <v>294.63333333333333</v>
      </c>
      <c r="K81" s="231">
        <v>285</v>
      </c>
      <c r="L81" s="231">
        <v>276.64999999999998</v>
      </c>
      <c r="M81" s="231">
        <v>5.3998699999999999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95.85</v>
      </c>
      <c r="D82" s="232">
        <v>95.649999999999991</v>
      </c>
      <c r="E82" s="232">
        <v>95.049999999999983</v>
      </c>
      <c r="F82" s="232">
        <v>94.249999999999986</v>
      </c>
      <c r="G82" s="232">
        <v>93.649999999999977</v>
      </c>
      <c r="H82" s="232">
        <v>96.449999999999989</v>
      </c>
      <c r="I82" s="232">
        <v>97.049999999999983</v>
      </c>
      <c r="J82" s="232">
        <v>97.85</v>
      </c>
      <c r="K82" s="231">
        <v>96.25</v>
      </c>
      <c r="L82" s="231">
        <v>94.85</v>
      </c>
      <c r="M82" s="231">
        <v>95.276030000000006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1314.3</v>
      </c>
      <c r="D83" s="232">
        <v>1314.3333333333333</v>
      </c>
      <c r="E83" s="232">
        <v>1301.6666666666665</v>
      </c>
      <c r="F83" s="232">
        <v>1289.0333333333333</v>
      </c>
      <c r="G83" s="232">
        <v>1276.3666666666666</v>
      </c>
      <c r="H83" s="232">
        <v>1326.9666666666665</v>
      </c>
      <c r="I83" s="232">
        <v>1339.633333333333</v>
      </c>
      <c r="J83" s="232">
        <v>1352.2666666666664</v>
      </c>
      <c r="K83" s="231">
        <v>1327</v>
      </c>
      <c r="L83" s="231">
        <v>1301.7</v>
      </c>
      <c r="M83" s="231">
        <v>5.4221500000000002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940.4</v>
      </c>
      <c r="D84" s="232">
        <v>942.63333333333333</v>
      </c>
      <c r="E84" s="232">
        <v>935.11666666666667</v>
      </c>
      <c r="F84" s="232">
        <v>929.83333333333337</v>
      </c>
      <c r="G84" s="232">
        <v>922.31666666666672</v>
      </c>
      <c r="H84" s="232">
        <v>947.91666666666663</v>
      </c>
      <c r="I84" s="232">
        <v>955.43333333333328</v>
      </c>
      <c r="J84" s="232">
        <v>960.71666666666658</v>
      </c>
      <c r="K84" s="231">
        <v>950.15</v>
      </c>
      <c r="L84" s="231">
        <v>937.35</v>
      </c>
      <c r="M84" s="231">
        <v>7.4628800000000002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1208.75</v>
      </c>
      <c r="D85" s="232">
        <v>1194.8499999999999</v>
      </c>
      <c r="E85" s="232">
        <v>1177.9999999999998</v>
      </c>
      <c r="F85" s="232">
        <v>1147.2499999999998</v>
      </c>
      <c r="G85" s="232">
        <v>1130.3999999999996</v>
      </c>
      <c r="H85" s="232">
        <v>1225.5999999999999</v>
      </c>
      <c r="I85" s="232">
        <v>1242.4500000000003</v>
      </c>
      <c r="J85" s="232">
        <v>1273.2</v>
      </c>
      <c r="K85" s="231">
        <v>1211.7</v>
      </c>
      <c r="L85" s="231">
        <v>1164.0999999999999</v>
      </c>
      <c r="M85" s="231">
        <v>3.5082599999999999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1635.3</v>
      </c>
      <c r="D86" s="232">
        <v>1633.3833333333332</v>
      </c>
      <c r="E86" s="232">
        <v>1624.4166666666665</v>
      </c>
      <c r="F86" s="232">
        <v>1613.5333333333333</v>
      </c>
      <c r="G86" s="232">
        <v>1604.5666666666666</v>
      </c>
      <c r="H86" s="232">
        <v>1644.2666666666664</v>
      </c>
      <c r="I86" s="232">
        <v>1653.2333333333331</v>
      </c>
      <c r="J86" s="232">
        <v>1664.1166666666663</v>
      </c>
      <c r="K86" s="231">
        <v>1642.35</v>
      </c>
      <c r="L86" s="231">
        <v>1622.5</v>
      </c>
      <c r="M86" s="231">
        <v>3.3193999999999999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480.3</v>
      </c>
      <c r="D87" s="232">
        <v>481.45</v>
      </c>
      <c r="E87" s="232">
        <v>476</v>
      </c>
      <c r="F87" s="232">
        <v>471.7</v>
      </c>
      <c r="G87" s="232">
        <v>466.25</v>
      </c>
      <c r="H87" s="232">
        <v>485.75</v>
      </c>
      <c r="I87" s="232">
        <v>491.19999999999993</v>
      </c>
      <c r="J87" s="232">
        <v>495.5</v>
      </c>
      <c r="K87" s="231">
        <v>486.9</v>
      </c>
      <c r="L87" s="231">
        <v>477.15</v>
      </c>
      <c r="M87" s="231">
        <v>7.726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265.75</v>
      </c>
      <c r="D88" s="232">
        <v>263.91666666666669</v>
      </c>
      <c r="E88" s="232">
        <v>260.88333333333338</v>
      </c>
      <c r="F88" s="232">
        <v>256.01666666666671</v>
      </c>
      <c r="G88" s="232">
        <v>252.98333333333341</v>
      </c>
      <c r="H88" s="232">
        <v>268.78333333333336</v>
      </c>
      <c r="I88" s="232">
        <v>271.81666666666666</v>
      </c>
      <c r="J88" s="232">
        <v>276.68333333333334</v>
      </c>
      <c r="K88" s="231">
        <v>266.95</v>
      </c>
      <c r="L88" s="231">
        <v>259.05</v>
      </c>
      <c r="M88" s="231">
        <v>7.2078699999999998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1115.6500000000001</v>
      </c>
      <c r="D89" s="232">
        <v>1115.2166666666667</v>
      </c>
      <c r="E89" s="232">
        <v>1100.4333333333334</v>
      </c>
      <c r="F89" s="232">
        <v>1085.2166666666667</v>
      </c>
      <c r="G89" s="232">
        <v>1070.4333333333334</v>
      </c>
      <c r="H89" s="232">
        <v>1130.4333333333334</v>
      </c>
      <c r="I89" s="232">
        <v>1145.2166666666667</v>
      </c>
      <c r="J89" s="232">
        <v>1160.4333333333334</v>
      </c>
      <c r="K89" s="231">
        <v>1130</v>
      </c>
      <c r="L89" s="231">
        <v>1100</v>
      </c>
      <c r="M89" s="231">
        <v>31.85163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1926.4</v>
      </c>
      <c r="D90" s="232">
        <v>1931.6499999999999</v>
      </c>
      <c r="E90" s="232">
        <v>1911.5499999999997</v>
      </c>
      <c r="F90" s="232">
        <v>1896.6999999999998</v>
      </c>
      <c r="G90" s="232">
        <v>1876.5999999999997</v>
      </c>
      <c r="H90" s="232">
        <v>1946.4999999999998</v>
      </c>
      <c r="I90" s="232">
        <v>1966.5999999999997</v>
      </c>
      <c r="J90" s="232">
        <v>1981.4499999999998</v>
      </c>
      <c r="K90" s="231">
        <v>1951.75</v>
      </c>
      <c r="L90" s="231">
        <v>1916.8</v>
      </c>
      <c r="M90" s="231">
        <v>1.42893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1657.1</v>
      </c>
      <c r="D91" s="232">
        <v>1652.6000000000001</v>
      </c>
      <c r="E91" s="232">
        <v>1646.7000000000003</v>
      </c>
      <c r="F91" s="232">
        <v>1636.3000000000002</v>
      </c>
      <c r="G91" s="232">
        <v>1630.4000000000003</v>
      </c>
      <c r="H91" s="232">
        <v>1663.0000000000002</v>
      </c>
      <c r="I91" s="232">
        <v>1668.9000000000003</v>
      </c>
      <c r="J91" s="232">
        <v>1679.3000000000002</v>
      </c>
      <c r="K91" s="231">
        <v>1658.5</v>
      </c>
      <c r="L91" s="231">
        <v>1642.2</v>
      </c>
      <c r="M91" s="231">
        <v>40.860579999999999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522.54999999999995</v>
      </c>
      <c r="D92" s="232">
        <v>523.08333333333326</v>
      </c>
      <c r="E92" s="232">
        <v>517.76666666666654</v>
      </c>
      <c r="F92" s="232">
        <v>512.98333333333323</v>
      </c>
      <c r="G92" s="232">
        <v>507.66666666666652</v>
      </c>
      <c r="H92" s="232">
        <v>527.86666666666656</v>
      </c>
      <c r="I92" s="232">
        <v>533.18333333333317</v>
      </c>
      <c r="J92" s="232">
        <v>537.96666666666658</v>
      </c>
      <c r="K92" s="231">
        <v>528.4</v>
      </c>
      <c r="L92" s="231">
        <v>518.29999999999995</v>
      </c>
      <c r="M92" s="231">
        <v>72.390450000000001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1200.95</v>
      </c>
      <c r="D93" s="232">
        <v>1212.5666666666666</v>
      </c>
      <c r="E93" s="232">
        <v>1184.6833333333332</v>
      </c>
      <c r="F93" s="232">
        <v>1168.4166666666665</v>
      </c>
      <c r="G93" s="232">
        <v>1140.5333333333331</v>
      </c>
      <c r="H93" s="232">
        <v>1228.8333333333333</v>
      </c>
      <c r="I93" s="232">
        <v>1256.7166666666665</v>
      </c>
      <c r="J93" s="232">
        <v>1272.9833333333333</v>
      </c>
      <c r="K93" s="231">
        <v>1240.45</v>
      </c>
      <c r="L93" s="231">
        <v>1196.3</v>
      </c>
      <c r="M93" s="231">
        <v>17.060110000000002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2583.3000000000002</v>
      </c>
      <c r="D94" s="232">
        <v>2574.416666666667</v>
      </c>
      <c r="E94" s="232">
        <v>2559.1833333333338</v>
      </c>
      <c r="F94" s="232">
        <v>2535.0666666666671</v>
      </c>
      <c r="G94" s="232">
        <v>2519.8333333333339</v>
      </c>
      <c r="H94" s="232">
        <v>2598.5333333333338</v>
      </c>
      <c r="I94" s="232">
        <v>2613.7666666666673</v>
      </c>
      <c r="J94" s="232">
        <v>2637.8833333333337</v>
      </c>
      <c r="K94" s="231">
        <v>2589.65</v>
      </c>
      <c r="L94" s="231">
        <v>2550.3000000000002</v>
      </c>
      <c r="M94" s="231">
        <v>2.8385799999999999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433.15</v>
      </c>
      <c r="D95" s="232">
        <v>436.36666666666662</v>
      </c>
      <c r="E95" s="232">
        <v>427.78333333333325</v>
      </c>
      <c r="F95" s="232">
        <v>422.41666666666663</v>
      </c>
      <c r="G95" s="232">
        <v>413.83333333333326</v>
      </c>
      <c r="H95" s="232">
        <v>441.73333333333323</v>
      </c>
      <c r="I95" s="232">
        <v>450.31666666666661</v>
      </c>
      <c r="J95" s="232">
        <v>455.68333333333322</v>
      </c>
      <c r="K95" s="231">
        <v>444.95</v>
      </c>
      <c r="L95" s="231">
        <v>431</v>
      </c>
      <c r="M95" s="231">
        <v>66.483609999999999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2402.9499999999998</v>
      </c>
      <c r="D96" s="232">
        <v>2408.7999999999997</v>
      </c>
      <c r="E96" s="232">
        <v>2369.1499999999996</v>
      </c>
      <c r="F96" s="232">
        <v>2335.35</v>
      </c>
      <c r="G96" s="232">
        <v>2295.6999999999998</v>
      </c>
      <c r="H96" s="232">
        <v>2442.5999999999995</v>
      </c>
      <c r="I96" s="232">
        <v>2482.25</v>
      </c>
      <c r="J96" s="232">
        <v>2516.0499999999993</v>
      </c>
      <c r="K96" s="231">
        <v>2448.4499999999998</v>
      </c>
      <c r="L96" s="231">
        <v>2375</v>
      </c>
      <c r="M96" s="231">
        <v>12.38733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232.8</v>
      </c>
      <c r="D97" s="232">
        <v>232.95000000000002</v>
      </c>
      <c r="E97" s="232">
        <v>229.95000000000005</v>
      </c>
      <c r="F97" s="232">
        <v>227.10000000000002</v>
      </c>
      <c r="G97" s="232">
        <v>224.10000000000005</v>
      </c>
      <c r="H97" s="232">
        <v>235.80000000000004</v>
      </c>
      <c r="I97" s="232">
        <v>238.79999999999998</v>
      </c>
      <c r="J97" s="232">
        <v>241.65000000000003</v>
      </c>
      <c r="K97" s="231">
        <v>235.95</v>
      </c>
      <c r="L97" s="231">
        <v>230.1</v>
      </c>
      <c r="M97" s="231">
        <v>56.454059999999998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2577.5</v>
      </c>
      <c r="D98" s="232">
        <v>2573.1666666666665</v>
      </c>
      <c r="E98" s="232">
        <v>2559.6833333333329</v>
      </c>
      <c r="F98" s="232">
        <v>2541.8666666666663</v>
      </c>
      <c r="G98" s="232">
        <v>2528.3833333333328</v>
      </c>
      <c r="H98" s="232">
        <v>2590.9833333333331</v>
      </c>
      <c r="I98" s="232">
        <v>2604.4666666666667</v>
      </c>
      <c r="J98" s="232">
        <v>2622.2833333333333</v>
      </c>
      <c r="K98" s="231">
        <v>2586.65</v>
      </c>
      <c r="L98" s="231">
        <v>2555.35</v>
      </c>
      <c r="M98" s="231">
        <v>15.23011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329.85</v>
      </c>
      <c r="D99" s="232">
        <v>329.28333333333336</v>
      </c>
      <c r="E99" s="232">
        <v>327.56666666666672</v>
      </c>
      <c r="F99" s="232">
        <v>325.28333333333336</v>
      </c>
      <c r="G99" s="232">
        <v>323.56666666666672</v>
      </c>
      <c r="H99" s="232">
        <v>331.56666666666672</v>
      </c>
      <c r="I99" s="232">
        <v>333.2833333333333</v>
      </c>
      <c r="J99" s="232">
        <v>335.56666666666672</v>
      </c>
      <c r="K99" s="231">
        <v>331</v>
      </c>
      <c r="L99" s="231">
        <v>327</v>
      </c>
      <c r="M99" s="231">
        <v>2.0542799999999999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38142.800000000003</v>
      </c>
      <c r="D100" s="232">
        <v>38000.933333333334</v>
      </c>
      <c r="E100" s="232">
        <v>37551.866666666669</v>
      </c>
      <c r="F100" s="232">
        <v>36960.933333333334</v>
      </c>
      <c r="G100" s="232">
        <v>36511.866666666669</v>
      </c>
      <c r="H100" s="232">
        <v>38591.866666666669</v>
      </c>
      <c r="I100" s="232">
        <v>39040.933333333334</v>
      </c>
      <c r="J100" s="232">
        <v>39631.866666666669</v>
      </c>
      <c r="K100" s="231">
        <v>38450</v>
      </c>
      <c r="L100" s="231">
        <v>37410</v>
      </c>
      <c r="M100" s="231">
        <v>3.2070000000000001E-2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2688.7</v>
      </c>
      <c r="D101" s="232">
        <v>2680.65</v>
      </c>
      <c r="E101" s="232">
        <v>2667.9</v>
      </c>
      <c r="F101" s="232">
        <v>2647.1</v>
      </c>
      <c r="G101" s="232">
        <v>2634.35</v>
      </c>
      <c r="H101" s="232">
        <v>2701.4500000000003</v>
      </c>
      <c r="I101" s="232">
        <v>2714.2000000000003</v>
      </c>
      <c r="J101" s="232">
        <v>2735.0000000000005</v>
      </c>
      <c r="K101" s="231">
        <v>2693.4</v>
      </c>
      <c r="L101" s="231">
        <v>2659.85</v>
      </c>
      <c r="M101" s="231">
        <v>15.05925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853.85</v>
      </c>
      <c r="D102" s="232">
        <v>855.91666666666663</v>
      </c>
      <c r="E102" s="232">
        <v>849.93333333333328</v>
      </c>
      <c r="F102" s="232">
        <v>846.01666666666665</v>
      </c>
      <c r="G102" s="232">
        <v>840.0333333333333</v>
      </c>
      <c r="H102" s="232">
        <v>859.83333333333326</v>
      </c>
      <c r="I102" s="232">
        <v>865.81666666666661</v>
      </c>
      <c r="J102" s="232">
        <v>869.73333333333323</v>
      </c>
      <c r="K102" s="231">
        <v>861.9</v>
      </c>
      <c r="L102" s="231">
        <v>852</v>
      </c>
      <c r="M102" s="231">
        <v>86.564049999999995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1152.4000000000001</v>
      </c>
      <c r="D103" s="232">
        <v>1147.2166666666667</v>
      </c>
      <c r="E103" s="232">
        <v>1140.4333333333334</v>
      </c>
      <c r="F103" s="232">
        <v>1128.4666666666667</v>
      </c>
      <c r="G103" s="232">
        <v>1121.6833333333334</v>
      </c>
      <c r="H103" s="232">
        <v>1159.1833333333334</v>
      </c>
      <c r="I103" s="232">
        <v>1165.9666666666667</v>
      </c>
      <c r="J103" s="232">
        <v>1177.9333333333334</v>
      </c>
      <c r="K103" s="231">
        <v>1154</v>
      </c>
      <c r="L103" s="231">
        <v>1135.25</v>
      </c>
      <c r="M103" s="231">
        <v>1.90828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437.55</v>
      </c>
      <c r="D104" s="232">
        <v>436.63333333333338</v>
      </c>
      <c r="E104" s="232">
        <v>434.11666666666679</v>
      </c>
      <c r="F104" s="232">
        <v>430.68333333333339</v>
      </c>
      <c r="G104" s="232">
        <v>428.1666666666668</v>
      </c>
      <c r="H104" s="232">
        <v>440.06666666666678</v>
      </c>
      <c r="I104" s="232">
        <v>442.58333333333331</v>
      </c>
      <c r="J104" s="232">
        <v>446.01666666666677</v>
      </c>
      <c r="K104" s="231">
        <v>439.15</v>
      </c>
      <c r="L104" s="231">
        <v>433.2</v>
      </c>
      <c r="M104" s="231">
        <v>8.1940799999999996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466.45</v>
      </c>
      <c r="D105" s="232">
        <v>469.7833333333333</v>
      </c>
      <c r="E105" s="232">
        <v>462.41666666666663</v>
      </c>
      <c r="F105" s="232">
        <v>458.38333333333333</v>
      </c>
      <c r="G105" s="232">
        <v>451.01666666666665</v>
      </c>
      <c r="H105" s="232">
        <v>473.81666666666661</v>
      </c>
      <c r="I105" s="232">
        <v>481.18333333333328</v>
      </c>
      <c r="J105" s="232">
        <v>485.21666666666658</v>
      </c>
      <c r="K105" s="231">
        <v>477.15</v>
      </c>
      <c r="L105" s="231">
        <v>465.75</v>
      </c>
      <c r="M105" s="231">
        <v>3.0273500000000002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58.1</v>
      </c>
      <c r="D106" s="232">
        <v>58.333333333333336</v>
      </c>
      <c r="E106" s="232">
        <v>57.616666666666674</v>
      </c>
      <c r="F106" s="232">
        <v>57.13333333333334</v>
      </c>
      <c r="G106" s="232">
        <v>56.416666666666679</v>
      </c>
      <c r="H106" s="232">
        <v>58.81666666666667</v>
      </c>
      <c r="I106" s="232">
        <v>59.533333333333324</v>
      </c>
      <c r="J106" s="232">
        <v>60.016666666666666</v>
      </c>
      <c r="K106" s="231">
        <v>59.05</v>
      </c>
      <c r="L106" s="231">
        <v>57.85</v>
      </c>
      <c r="M106" s="231">
        <v>172.98125999999999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371.35</v>
      </c>
      <c r="D107" s="232">
        <v>372.86666666666662</v>
      </c>
      <c r="E107" s="232">
        <v>368.78333333333325</v>
      </c>
      <c r="F107" s="232">
        <v>366.21666666666664</v>
      </c>
      <c r="G107" s="232">
        <v>362.13333333333327</v>
      </c>
      <c r="H107" s="232">
        <v>375.43333333333322</v>
      </c>
      <c r="I107" s="232">
        <v>379.51666666666659</v>
      </c>
      <c r="J107" s="232">
        <v>382.0833333333332</v>
      </c>
      <c r="K107" s="231">
        <v>376.95</v>
      </c>
      <c r="L107" s="231">
        <v>370.3</v>
      </c>
      <c r="M107" s="231">
        <v>102.78597000000001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4791.75</v>
      </c>
      <c r="D108" s="232">
        <v>4781.0333333333328</v>
      </c>
      <c r="E108" s="232">
        <v>4732.6666666666661</v>
      </c>
      <c r="F108" s="232">
        <v>4673.583333333333</v>
      </c>
      <c r="G108" s="232">
        <v>4625.2166666666662</v>
      </c>
      <c r="H108" s="232">
        <v>4840.1166666666659</v>
      </c>
      <c r="I108" s="232">
        <v>4888.4833333333327</v>
      </c>
      <c r="J108" s="232">
        <v>4947.5666666666657</v>
      </c>
      <c r="K108" s="231">
        <v>4829.3999999999996</v>
      </c>
      <c r="L108" s="231">
        <v>4721.95</v>
      </c>
      <c r="M108" s="231">
        <v>0.56518999999999997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289.85000000000002</v>
      </c>
      <c r="D109" s="232">
        <v>289.31666666666666</v>
      </c>
      <c r="E109" s="232">
        <v>286.73333333333335</v>
      </c>
      <c r="F109" s="232">
        <v>283.61666666666667</v>
      </c>
      <c r="G109" s="232">
        <v>281.03333333333336</v>
      </c>
      <c r="H109" s="232">
        <v>292.43333333333334</v>
      </c>
      <c r="I109" s="232">
        <v>295.01666666666671</v>
      </c>
      <c r="J109" s="232">
        <v>298.13333333333333</v>
      </c>
      <c r="K109" s="231">
        <v>291.89999999999998</v>
      </c>
      <c r="L109" s="231">
        <v>286.2</v>
      </c>
      <c r="M109" s="231">
        <v>10.54284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134.94999999999999</v>
      </c>
      <c r="D110" s="232">
        <v>135.43333333333331</v>
      </c>
      <c r="E110" s="232">
        <v>134.01666666666662</v>
      </c>
      <c r="F110" s="232">
        <v>133.08333333333331</v>
      </c>
      <c r="G110" s="232">
        <v>131.66666666666663</v>
      </c>
      <c r="H110" s="232">
        <v>136.36666666666662</v>
      </c>
      <c r="I110" s="232">
        <v>137.7833333333333</v>
      </c>
      <c r="J110" s="232">
        <v>138.71666666666661</v>
      </c>
      <c r="K110" s="231">
        <v>136.85</v>
      </c>
      <c r="L110" s="231">
        <v>134.5</v>
      </c>
      <c r="M110" s="231">
        <v>27.219180000000001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323.75</v>
      </c>
      <c r="D111" s="232">
        <v>322.26666666666665</v>
      </c>
      <c r="E111" s="232">
        <v>319.5333333333333</v>
      </c>
      <c r="F111" s="232">
        <v>315.31666666666666</v>
      </c>
      <c r="G111" s="232">
        <v>312.58333333333331</v>
      </c>
      <c r="H111" s="232">
        <v>326.48333333333329</v>
      </c>
      <c r="I111" s="232">
        <v>329.21666666666664</v>
      </c>
      <c r="J111" s="232">
        <v>333.43333333333328</v>
      </c>
      <c r="K111" s="231">
        <v>325</v>
      </c>
      <c r="L111" s="231">
        <v>318.05</v>
      </c>
      <c r="M111" s="231">
        <v>20.136980000000001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79.8</v>
      </c>
      <c r="D112" s="232">
        <v>79.916666666666671</v>
      </c>
      <c r="E112" s="232">
        <v>79.38333333333334</v>
      </c>
      <c r="F112" s="232">
        <v>78.966666666666669</v>
      </c>
      <c r="G112" s="232">
        <v>78.433333333333337</v>
      </c>
      <c r="H112" s="232">
        <v>80.333333333333343</v>
      </c>
      <c r="I112" s="232">
        <v>80.866666666666674</v>
      </c>
      <c r="J112" s="232">
        <v>81.283333333333346</v>
      </c>
      <c r="K112" s="231">
        <v>80.45</v>
      </c>
      <c r="L112" s="231">
        <v>79.5</v>
      </c>
      <c r="M112" s="231">
        <v>62.862690000000001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644.15</v>
      </c>
      <c r="D113" s="232">
        <v>646.46666666666658</v>
      </c>
      <c r="E113" s="232">
        <v>639.23333333333312</v>
      </c>
      <c r="F113" s="232">
        <v>634.31666666666649</v>
      </c>
      <c r="G113" s="232">
        <v>627.08333333333303</v>
      </c>
      <c r="H113" s="232">
        <v>651.38333333333321</v>
      </c>
      <c r="I113" s="232">
        <v>658.61666666666656</v>
      </c>
      <c r="J113" s="232">
        <v>663.5333333333333</v>
      </c>
      <c r="K113" s="231">
        <v>653.70000000000005</v>
      </c>
      <c r="L113" s="231">
        <v>641.54999999999995</v>
      </c>
      <c r="M113" s="231">
        <v>13.678599999999999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442.1</v>
      </c>
      <c r="D114" s="232">
        <v>439.0333333333333</v>
      </c>
      <c r="E114" s="232">
        <v>433.06666666666661</v>
      </c>
      <c r="F114" s="232">
        <v>424.0333333333333</v>
      </c>
      <c r="G114" s="232">
        <v>418.06666666666661</v>
      </c>
      <c r="H114" s="232">
        <v>448.06666666666661</v>
      </c>
      <c r="I114" s="232">
        <v>454.0333333333333</v>
      </c>
      <c r="J114" s="232">
        <v>463.06666666666661</v>
      </c>
      <c r="K114" s="231">
        <v>445</v>
      </c>
      <c r="L114" s="231">
        <v>430</v>
      </c>
      <c r="M114" s="231">
        <v>23.600190000000001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168</v>
      </c>
      <c r="D115" s="232">
        <v>165.41666666666666</v>
      </c>
      <c r="E115" s="232">
        <v>161.98333333333332</v>
      </c>
      <c r="F115" s="232">
        <v>155.96666666666667</v>
      </c>
      <c r="G115" s="232">
        <v>152.53333333333333</v>
      </c>
      <c r="H115" s="232">
        <v>171.43333333333331</v>
      </c>
      <c r="I115" s="232">
        <v>174.86666666666665</v>
      </c>
      <c r="J115" s="232">
        <v>180.8833333333333</v>
      </c>
      <c r="K115" s="231">
        <v>168.85</v>
      </c>
      <c r="L115" s="231">
        <v>159.4</v>
      </c>
      <c r="M115" s="231">
        <v>148.06012000000001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1161.2</v>
      </c>
      <c r="D116" s="232">
        <v>1158.4333333333332</v>
      </c>
      <c r="E116" s="232">
        <v>1149.8666666666663</v>
      </c>
      <c r="F116" s="232">
        <v>1138.5333333333331</v>
      </c>
      <c r="G116" s="232">
        <v>1129.9666666666662</v>
      </c>
      <c r="H116" s="232">
        <v>1169.7666666666664</v>
      </c>
      <c r="I116" s="232">
        <v>1178.3333333333335</v>
      </c>
      <c r="J116" s="232">
        <v>1189.6666666666665</v>
      </c>
      <c r="K116" s="231">
        <v>1167</v>
      </c>
      <c r="L116" s="231">
        <v>1147.0999999999999</v>
      </c>
      <c r="M116" s="231">
        <v>21.260929999999998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3813.8</v>
      </c>
      <c r="D117" s="232">
        <v>3806.8500000000004</v>
      </c>
      <c r="E117" s="232">
        <v>3758.5500000000006</v>
      </c>
      <c r="F117" s="232">
        <v>3703.3</v>
      </c>
      <c r="G117" s="232">
        <v>3655.0000000000005</v>
      </c>
      <c r="H117" s="232">
        <v>3862.1000000000008</v>
      </c>
      <c r="I117" s="232">
        <v>3910.4</v>
      </c>
      <c r="J117" s="232">
        <v>3965.650000000001</v>
      </c>
      <c r="K117" s="231">
        <v>3855.15</v>
      </c>
      <c r="L117" s="231">
        <v>3751.6</v>
      </c>
      <c r="M117" s="231">
        <v>2.2879800000000001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1608.55</v>
      </c>
      <c r="D118" s="232">
        <v>1607.1000000000001</v>
      </c>
      <c r="E118" s="232">
        <v>1597.9000000000003</v>
      </c>
      <c r="F118" s="232">
        <v>1587.2500000000002</v>
      </c>
      <c r="G118" s="232">
        <v>1578.0500000000004</v>
      </c>
      <c r="H118" s="232">
        <v>1617.7500000000002</v>
      </c>
      <c r="I118" s="232">
        <v>1626.95</v>
      </c>
      <c r="J118" s="232">
        <v>1637.6000000000001</v>
      </c>
      <c r="K118" s="231">
        <v>1616.3</v>
      </c>
      <c r="L118" s="231">
        <v>1596.45</v>
      </c>
      <c r="M118" s="231">
        <v>47.867620000000002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2043.5</v>
      </c>
      <c r="D119" s="232">
        <v>2044.1666666666667</v>
      </c>
      <c r="E119" s="232">
        <v>2034.3333333333335</v>
      </c>
      <c r="F119" s="232">
        <v>2025.1666666666667</v>
      </c>
      <c r="G119" s="232">
        <v>2015.3333333333335</v>
      </c>
      <c r="H119" s="232">
        <v>2053.3333333333335</v>
      </c>
      <c r="I119" s="232">
        <v>2063.166666666667</v>
      </c>
      <c r="J119" s="232">
        <v>2072.3333333333335</v>
      </c>
      <c r="K119" s="231">
        <v>2054</v>
      </c>
      <c r="L119" s="231">
        <v>2035</v>
      </c>
      <c r="M119" s="231">
        <v>1.81307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874.6</v>
      </c>
      <c r="D120" s="232">
        <v>873.83333333333337</v>
      </c>
      <c r="E120" s="232">
        <v>867.86666666666679</v>
      </c>
      <c r="F120" s="232">
        <v>861.13333333333344</v>
      </c>
      <c r="G120" s="232">
        <v>855.16666666666686</v>
      </c>
      <c r="H120" s="232">
        <v>880.56666666666672</v>
      </c>
      <c r="I120" s="232">
        <v>886.53333333333319</v>
      </c>
      <c r="J120" s="232">
        <v>893.26666666666665</v>
      </c>
      <c r="K120" s="231">
        <v>879.8</v>
      </c>
      <c r="L120" s="231">
        <v>867.1</v>
      </c>
      <c r="M120" s="231">
        <v>0.90107999999999999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229.95</v>
      </c>
      <c r="D121" s="232">
        <v>231.41666666666666</v>
      </c>
      <c r="E121" s="232">
        <v>226.83333333333331</v>
      </c>
      <c r="F121" s="232">
        <v>223.71666666666667</v>
      </c>
      <c r="G121" s="232">
        <v>219.13333333333333</v>
      </c>
      <c r="H121" s="232">
        <v>234.5333333333333</v>
      </c>
      <c r="I121" s="232">
        <v>239.11666666666662</v>
      </c>
      <c r="J121" s="232">
        <v>242.23333333333329</v>
      </c>
      <c r="K121" s="231">
        <v>236</v>
      </c>
      <c r="L121" s="231">
        <v>228.3</v>
      </c>
      <c r="M121" s="231">
        <v>4.8358100000000004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718.95</v>
      </c>
      <c r="D122" s="232">
        <v>719.19999999999993</v>
      </c>
      <c r="E122" s="232">
        <v>711.74999999999989</v>
      </c>
      <c r="F122" s="232">
        <v>704.55</v>
      </c>
      <c r="G122" s="232">
        <v>697.09999999999991</v>
      </c>
      <c r="H122" s="232">
        <v>726.39999999999986</v>
      </c>
      <c r="I122" s="232">
        <v>733.84999999999991</v>
      </c>
      <c r="J122" s="232">
        <v>741.04999999999984</v>
      </c>
      <c r="K122" s="231">
        <v>726.65</v>
      </c>
      <c r="L122" s="231">
        <v>712</v>
      </c>
      <c r="M122" s="231">
        <v>9.9720499999999994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581.29999999999995</v>
      </c>
      <c r="D123" s="232">
        <v>584.1</v>
      </c>
      <c r="E123" s="232">
        <v>572.65000000000009</v>
      </c>
      <c r="F123" s="232">
        <v>564.00000000000011</v>
      </c>
      <c r="G123" s="232">
        <v>552.55000000000018</v>
      </c>
      <c r="H123" s="232">
        <v>592.75</v>
      </c>
      <c r="I123" s="232">
        <v>604.20000000000005</v>
      </c>
      <c r="J123" s="232">
        <v>612.84999999999991</v>
      </c>
      <c r="K123" s="231">
        <v>595.54999999999995</v>
      </c>
      <c r="L123" s="231">
        <v>575.45000000000005</v>
      </c>
      <c r="M123" s="231">
        <v>29.319800000000001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460.35</v>
      </c>
      <c r="D124" s="232">
        <v>458.85000000000008</v>
      </c>
      <c r="E124" s="232">
        <v>454.85000000000014</v>
      </c>
      <c r="F124" s="232">
        <v>449.35000000000008</v>
      </c>
      <c r="G124" s="232">
        <v>445.35000000000014</v>
      </c>
      <c r="H124" s="232">
        <v>464.35000000000014</v>
      </c>
      <c r="I124" s="232">
        <v>468.35</v>
      </c>
      <c r="J124" s="232">
        <v>473.85000000000014</v>
      </c>
      <c r="K124" s="231">
        <v>462.85</v>
      </c>
      <c r="L124" s="231">
        <v>453.35</v>
      </c>
      <c r="M124" s="231">
        <v>21.86261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1772.05</v>
      </c>
      <c r="D125" s="232">
        <v>1771.8999999999999</v>
      </c>
      <c r="E125" s="232">
        <v>1765.1499999999996</v>
      </c>
      <c r="F125" s="232">
        <v>1758.2499999999998</v>
      </c>
      <c r="G125" s="232">
        <v>1751.4999999999995</v>
      </c>
      <c r="H125" s="232">
        <v>1778.7999999999997</v>
      </c>
      <c r="I125" s="232">
        <v>1785.5500000000002</v>
      </c>
      <c r="J125" s="232">
        <v>1792.4499999999998</v>
      </c>
      <c r="K125" s="231">
        <v>1778.65</v>
      </c>
      <c r="L125" s="231">
        <v>1765</v>
      </c>
      <c r="M125" s="231">
        <v>14.45942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95.1</v>
      </c>
      <c r="D126" s="232">
        <v>94.966666666666654</v>
      </c>
      <c r="E126" s="232">
        <v>93.433333333333309</v>
      </c>
      <c r="F126" s="232">
        <v>91.766666666666652</v>
      </c>
      <c r="G126" s="232">
        <v>90.233333333333306</v>
      </c>
      <c r="H126" s="232">
        <v>96.633333333333312</v>
      </c>
      <c r="I126" s="232">
        <v>98.166666666666643</v>
      </c>
      <c r="J126" s="232">
        <v>99.833333333333314</v>
      </c>
      <c r="K126" s="231">
        <v>96.5</v>
      </c>
      <c r="L126" s="231">
        <v>93.3</v>
      </c>
      <c r="M126" s="231">
        <v>92.995599999999996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3612.15</v>
      </c>
      <c r="D127" s="232">
        <v>3609.8666666666668</v>
      </c>
      <c r="E127" s="232">
        <v>3582.7833333333338</v>
      </c>
      <c r="F127" s="232">
        <v>3553.416666666667</v>
      </c>
      <c r="G127" s="232">
        <v>3526.3333333333339</v>
      </c>
      <c r="H127" s="232">
        <v>3639.2333333333336</v>
      </c>
      <c r="I127" s="232">
        <v>3666.3166666666666</v>
      </c>
      <c r="J127" s="232">
        <v>3695.6833333333334</v>
      </c>
      <c r="K127" s="231">
        <v>3636.95</v>
      </c>
      <c r="L127" s="231">
        <v>3580.5</v>
      </c>
      <c r="M127" s="231">
        <v>0.75273000000000001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377.9</v>
      </c>
      <c r="D128" s="232">
        <v>378.5333333333333</v>
      </c>
      <c r="E128" s="232">
        <v>375.61666666666662</v>
      </c>
      <c r="F128" s="232">
        <v>373.33333333333331</v>
      </c>
      <c r="G128" s="232">
        <v>370.41666666666663</v>
      </c>
      <c r="H128" s="232">
        <v>380.81666666666661</v>
      </c>
      <c r="I128" s="232">
        <v>383.73333333333335</v>
      </c>
      <c r="J128" s="232">
        <v>386.01666666666659</v>
      </c>
      <c r="K128" s="231">
        <v>381.45</v>
      </c>
      <c r="L128" s="231">
        <v>376.25</v>
      </c>
      <c r="M128" s="231">
        <v>18.690200000000001</v>
      </c>
      <c r="N128" s="1"/>
      <c r="O128" s="1"/>
    </row>
    <row r="129" spans="1:15" ht="12.75" customHeight="1">
      <c r="A129" s="214">
        <v>120</v>
      </c>
      <c r="B129" s="217" t="s">
        <v>871</v>
      </c>
      <c r="C129" s="231">
        <v>4691.6000000000004</v>
      </c>
      <c r="D129" s="232">
        <v>4680.7</v>
      </c>
      <c r="E129" s="232">
        <v>4661.3999999999996</v>
      </c>
      <c r="F129" s="232">
        <v>4631.2</v>
      </c>
      <c r="G129" s="232">
        <v>4611.8999999999996</v>
      </c>
      <c r="H129" s="232">
        <v>4710.8999999999996</v>
      </c>
      <c r="I129" s="232">
        <v>4730.2000000000007</v>
      </c>
      <c r="J129" s="232">
        <v>4760.3999999999996</v>
      </c>
      <c r="K129" s="231">
        <v>4700</v>
      </c>
      <c r="L129" s="231">
        <v>4650.5</v>
      </c>
      <c r="M129" s="231">
        <v>2.5244399999999998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2163.85</v>
      </c>
      <c r="D130" s="232">
        <v>2157.1166666666663</v>
      </c>
      <c r="E130" s="232">
        <v>2144.2833333333328</v>
      </c>
      <c r="F130" s="232">
        <v>2124.7166666666667</v>
      </c>
      <c r="G130" s="232">
        <v>2111.8833333333332</v>
      </c>
      <c r="H130" s="232">
        <v>2176.6833333333325</v>
      </c>
      <c r="I130" s="232">
        <v>2189.5166666666655</v>
      </c>
      <c r="J130" s="232">
        <v>2209.0833333333321</v>
      </c>
      <c r="K130" s="231">
        <v>2169.9499999999998</v>
      </c>
      <c r="L130" s="231">
        <v>2137.5500000000002</v>
      </c>
      <c r="M130" s="231">
        <v>14.54665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340.05</v>
      </c>
      <c r="D131" s="232">
        <v>338.90000000000003</v>
      </c>
      <c r="E131" s="232">
        <v>334.90000000000009</v>
      </c>
      <c r="F131" s="232">
        <v>329.75000000000006</v>
      </c>
      <c r="G131" s="232">
        <v>325.75000000000011</v>
      </c>
      <c r="H131" s="232">
        <v>344.05000000000007</v>
      </c>
      <c r="I131" s="232">
        <v>348.04999999999995</v>
      </c>
      <c r="J131" s="232">
        <v>353.20000000000005</v>
      </c>
      <c r="K131" s="231">
        <v>342.9</v>
      </c>
      <c r="L131" s="231">
        <v>333.75</v>
      </c>
      <c r="M131" s="231">
        <v>7.6725599999999998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620.04999999999995</v>
      </c>
      <c r="D132" s="232">
        <v>625.69999999999993</v>
      </c>
      <c r="E132" s="232">
        <v>611.39999999999986</v>
      </c>
      <c r="F132" s="232">
        <v>602.74999999999989</v>
      </c>
      <c r="G132" s="232">
        <v>588.44999999999982</v>
      </c>
      <c r="H132" s="232">
        <v>634.34999999999991</v>
      </c>
      <c r="I132" s="232">
        <v>648.64999999999986</v>
      </c>
      <c r="J132" s="232">
        <v>657.3</v>
      </c>
      <c r="K132" s="231">
        <v>640</v>
      </c>
      <c r="L132" s="231">
        <v>617.04999999999995</v>
      </c>
      <c r="M132" s="231">
        <v>39.431150000000002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3415.25</v>
      </c>
      <c r="D133" s="232">
        <v>3394.1333333333332</v>
      </c>
      <c r="E133" s="232">
        <v>3344.2666666666664</v>
      </c>
      <c r="F133" s="232">
        <v>3273.2833333333333</v>
      </c>
      <c r="G133" s="232">
        <v>3223.4166666666665</v>
      </c>
      <c r="H133" s="232">
        <v>3465.1166666666663</v>
      </c>
      <c r="I133" s="232">
        <v>3514.9833333333331</v>
      </c>
      <c r="J133" s="232">
        <v>3585.9666666666662</v>
      </c>
      <c r="K133" s="231">
        <v>3444</v>
      </c>
      <c r="L133" s="231">
        <v>3323.15</v>
      </c>
      <c r="M133" s="231">
        <v>0.25233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737.15</v>
      </c>
      <c r="D134" s="232">
        <v>737.73333333333323</v>
      </c>
      <c r="E134" s="232">
        <v>725.46666666666647</v>
      </c>
      <c r="F134" s="232">
        <v>713.78333333333319</v>
      </c>
      <c r="G134" s="232">
        <v>701.51666666666642</v>
      </c>
      <c r="H134" s="232">
        <v>749.41666666666652</v>
      </c>
      <c r="I134" s="232">
        <v>761.68333333333317</v>
      </c>
      <c r="J134" s="232">
        <v>773.36666666666656</v>
      </c>
      <c r="K134" s="231">
        <v>750</v>
      </c>
      <c r="L134" s="231">
        <v>726.05</v>
      </c>
      <c r="M134" s="231">
        <v>30.57253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89070.9</v>
      </c>
      <c r="D135" s="232">
        <v>89057.816666666651</v>
      </c>
      <c r="E135" s="232">
        <v>88138.733333333308</v>
      </c>
      <c r="F135" s="232">
        <v>87206.566666666651</v>
      </c>
      <c r="G135" s="232">
        <v>86287.483333333308</v>
      </c>
      <c r="H135" s="232">
        <v>89989.983333333308</v>
      </c>
      <c r="I135" s="232">
        <v>90909.066666666651</v>
      </c>
      <c r="J135" s="232">
        <v>91841.233333333308</v>
      </c>
      <c r="K135" s="231">
        <v>89976.9</v>
      </c>
      <c r="L135" s="231">
        <v>88125.65</v>
      </c>
      <c r="M135" s="231">
        <v>0.105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265.05</v>
      </c>
      <c r="D136" s="232">
        <v>267.2</v>
      </c>
      <c r="E136" s="232">
        <v>262.39999999999998</v>
      </c>
      <c r="F136" s="232">
        <v>259.75</v>
      </c>
      <c r="G136" s="232">
        <v>254.95</v>
      </c>
      <c r="H136" s="232">
        <v>269.84999999999997</v>
      </c>
      <c r="I136" s="232">
        <v>274.65000000000003</v>
      </c>
      <c r="J136" s="232">
        <v>277.29999999999995</v>
      </c>
      <c r="K136" s="231">
        <v>272</v>
      </c>
      <c r="L136" s="231">
        <v>264.55</v>
      </c>
      <c r="M136" s="231">
        <v>30.05491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1365.45</v>
      </c>
      <c r="D137" s="232">
        <v>1367.7333333333333</v>
      </c>
      <c r="E137" s="232">
        <v>1348.5166666666667</v>
      </c>
      <c r="F137" s="232">
        <v>1331.5833333333333</v>
      </c>
      <c r="G137" s="232">
        <v>1312.3666666666666</v>
      </c>
      <c r="H137" s="232">
        <v>1384.6666666666667</v>
      </c>
      <c r="I137" s="232">
        <v>1403.8833333333334</v>
      </c>
      <c r="J137" s="232">
        <v>1420.8166666666668</v>
      </c>
      <c r="K137" s="231">
        <v>1386.95</v>
      </c>
      <c r="L137" s="231">
        <v>1350.8</v>
      </c>
      <c r="M137" s="231">
        <v>32.826650000000001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495.15</v>
      </c>
      <c r="D138" s="232">
        <v>494.56666666666666</v>
      </c>
      <c r="E138" s="232">
        <v>492.58333333333331</v>
      </c>
      <c r="F138" s="232">
        <v>490.01666666666665</v>
      </c>
      <c r="G138" s="232">
        <v>488.0333333333333</v>
      </c>
      <c r="H138" s="232">
        <v>497.13333333333333</v>
      </c>
      <c r="I138" s="232">
        <v>499.11666666666667</v>
      </c>
      <c r="J138" s="232">
        <v>501.68333333333334</v>
      </c>
      <c r="K138" s="231">
        <v>496.55</v>
      </c>
      <c r="L138" s="231">
        <v>492</v>
      </c>
      <c r="M138" s="231">
        <v>6.6558000000000002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8811.35</v>
      </c>
      <c r="D139" s="232">
        <v>8819.7666666666664</v>
      </c>
      <c r="E139" s="232">
        <v>8764.5333333333328</v>
      </c>
      <c r="F139" s="232">
        <v>8717.7166666666672</v>
      </c>
      <c r="G139" s="232">
        <v>8662.4833333333336</v>
      </c>
      <c r="H139" s="232">
        <v>8866.5833333333321</v>
      </c>
      <c r="I139" s="232">
        <v>8921.8166666666657</v>
      </c>
      <c r="J139" s="232">
        <v>8968.6333333333314</v>
      </c>
      <c r="K139" s="231">
        <v>8875</v>
      </c>
      <c r="L139" s="231">
        <v>8772.9500000000007</v>
      </c>
      <c r="M139" s="231">
        <v>2.7629800000000002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743.15</v>
      </c>
      <c r="D140" s="232">
        <v>741.88333333333333</v>
      </c>
      <c r="E140" s="232">
        <v>735.16666666666663</v>
      </c>
      <c r="F140" s="232">
        <v>727.18333333333328</v>
      </c>
      <c r="G140" s="232">
        <v>720.46666666666658</v>
      </c>
      <c r="H140" s="232">
        <v>749.86666666666667</v>
      </c>
      <c r="I140" s="232">
        <v>756.58333333333337</v>
      </c>
      <c r="J140" s="232">
        <v>764.56666666666672</v>
      </c>
      <c r="K140" s="231">
        <v>748.6</v>
      </c>
      <c r="L140" s="231">
        <v>733.9</v>
      </c>
      <c r="M140" s="231">
        <v>4.8121999999999998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437.4</v>
      </c>
      <c r="D141" s="232">
        <v>438.56666666666666</v>
      </c>
      <c r="E141" s="232">
        <v>434.2833333333333</v>
      </c>
      <c r="F141" s="232">
        <v>431.16666666666663</v>
      </c>
      <c r="G141" s="232">
        <v>426.88333333333327</v>
      </c>
      <c r="H141" s="232">
        <v>441.68333333333334</v>
      </c>
      <c r="I141" s="232">
        <v>445.96666666666675</v>
      </c>
      <c r="J141" s="232">
        <v>449.08333333333337</v>
      </c>
      <c r="K141" s="231">
        <v>442.85</v>
      </c>
      <c r="L141" s="231">
        <v>435.45</v>
      </c>
      <c r="M141" s="231">
        <v>7.7880700000000003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53.7</v>
      </c>
      <c r="D142" s="232">
        <v>53.35</v>
      </c>
      <c r="E142" s="232">
        <v>52.7</v>
      </c>
      <c r="F142" s="232">
        <v>51.7</v>
      </c>
      <c r="G142" s="232">
        <v>51.050000000000004</v>
      </c>
      <c r="H142" s="232">
        <v>54.35</v>
      </c>
      <c r="I142" s="232">
        <v>54.999999999999993</v>
      </c>
      <c r="J142" s="232">
        <v>56</v>
      </c>
      <c r="K142" s="231">
        <v>54</v>
      </c>
      <c r="L142" s="231">
        <v>52.35</v>
      </c>
      <c r="M142" s="231">
        <v>29.022369999999999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2153.35</v>
      </c>
      <c r="D143" s="232">
        <v>2145.1666666666665</v>
      </c>
      <c r="E143" s="232">
        <v>2133.333333333333</v>
      </c>
      <c r="F143" s="232">
        <v>2113.3166666666666</v>
      </c>
      <c r="G143" s="232">
        <v>2101.4833333333331</v>
      </c>
      <c r="H143" s="232">
        <v>2165.1833333333329</v>
      </c>
      <c r="I143" s="232">
        <v>2177.016666666666</v>
      </c>
      <c r="J143" s="232">
        <v>2197.0333333333328</v>
      </c>
      <c r="K143" s="231">
        <v>2157</v>
      </c>
      <c r="L143" s="231">
        <v>2125.15</v>
      </c>
      <c r="M143" s="231">
        <v>1.93468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1013.95</v>
      </c>
      <c r="D144" s="232">
        <v>1013.9499999999999</v>
      </c>
      <c r="E144" s="232">
        <v>1007.9999999999999</v>
      </c>
      <c r="F144" s="232">
        <v>1002.05</v>
      </c>
      <c r="G144" s="232">
        <v>996.09999999999991</v>
      </c>
      <c r="H144" s="232">
        <v>1019.8999999999999</v>
      </c>
      <c r="I144" s="232">
        <v>1025.8499999999999</v>
      </c>
      <c r="J144" s="232">
        <v>1031.7999999999997</v>
      </c>
      <c r="K144" s="231">
        <v>1019.9</v>
      </c>
      <c r="L144" s="231">
        <v>1008</v>
      </c>
      <c r="M144" s="231">
        <v>2.7973599999999998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165</v>
      </c>
      <c r="D145" s="232">
        <v>164.96666666666667</v>
      </c>
      <c r="E145" s="232">
        <v>164.13333333333333</v>
      </c>
      <c r="F145" s="232">
        <v>163.26666666666665</v>
      </c>
      <c r="G145" s="232">
        <v>162.43333333333331</v>
      </c>
      <c r="H145" s="232">
        <v>165.83333333333334</v>
      </c>
      <c r="I145" s="232">
        <v>166.66666666666666</v>
      </c>
      <c r="J145" s="232">
        <v>167.53333333333336</v>
      </c>
      <c r="K145" s="231">
        <v>165.8</v>
      </c>
      <c r="L145" s="231">
        <v>164.1</v>
      </c>
      <c r="M145" s="231">
        <v>94.683449999999993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76.7</v>
      </c>
      <c r="D146" s="232">
        <v>77.350000000000009</v>
      </c>
      <c r="E146" s="232">
        <v>75.90000000000002</v>
      </c>
      <c r="F146" s="232">
        <v>75.100000000000009</v>
      </c>
      <c r="G146" s="232">
        <v>73.65000000000002</v>
      </c>
      <c r="H146" s="232">
        <v>78.15000000000002</v>
      </c>
      <c r="I146" s="232">
        <v>79.600000000000009</v>
      </c>
      <c r="J146" s="232">
        <v>80.40000000000002</v>
      </c>
      <c r="K146" s="231">
        <v>78.8</v>
      </c>
      <c r="L146" s="231">
        <v>76.55</v>
      </c>
      <c r="M146" s="231">
        <v>85.703829999999996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4346.1499999999996</v>
      </c>
      <c r="D147" s="232">
        <v>4298.7333333333336</v>
      </c>
      <c r="E147" s="232">
        <v>4227.4666666666672</v>
      </c>
      <c r="F147" s="232">
        <v>4108.7833333333338</v>
      </c>
      <c r="G147" s="232">
        <v>4037.5166666666673</v>
      </c>
      <c r="H147" s="232">
        <v>4417.416666666667</v>
      </c>
      <c r="I147" s="232">
        <v>4488.6833333333334</v>
      </c>
      <c r="J147" s="232">
        <v>4607.3666666666668</v>
      </c>
      <c r="K147" s="231">
        <v>4370</v>
      </c>
      <c r="L147" s="231">
        <v>4180.05</v>
      </c>
      <c r="M147" s="231">
        <v>3.2887200000000001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19023.849999999999</v>
      </c>
      <c r="D148" s="232">
        <v>18989.683333333334</v>
      </c>
      <c r="E148" s="232">
        <v>18909.216666666667</v>
      </c>
      <c r="F148" s="232">
        <v>18794.583333333332</v>
      </c>
      <c r="G148" s="232">
        <v>18714.116666666665</v>
      </c>
      <c r="H148" s="232">
        <v>19104.316666666669</v>
      </c>
      <c r="I148" s="232">
        <v>19184.783333333336</v>
      </c>
      <c r="J148" s="232">
        <v>19299.416666666672</v>
      </c>
      <c r="K148" s="231">
        <v>19070.150000000001</v>
      </c>
      <c r="L148" s="231">
        <v>18875.05</v>
      </c>
      <c r="M148" s="231">
        <v>0.26383000000000001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223.5</v>
      </c>
      <c r="D149" s="232">
        <v>223.18333333333331</v>
      </c>
      <c r="E149" s="232">
        <v>221.31666666666661</v>
      </c>
      <c r="F149" s="232">
        <v>219.1333333333333</v>
      </c>
      <c r="G149" s="232">
        <v>217.26666666666659</v>
      </c>
      <c r="H149" s="232">
        <v>225.36666666666662</v>
      </c>
      <c r="I149" s="232">
        <v>227.23333333333335</v>
      </c>
      <c r="J149" s="232">
        <v>229.41666666666663</v>
      </c>
      <c r="K149" s="231">
        <v>225.05</v>
      </c>
      <c r="L149" s="231">
        <v>221</v>
      </c>
      <c r="M149" s="231">
        <v>13.21218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859</v>
      </c>
      <c r="D150" s="232">
        <v>848.08333333333337</v>
      </c>
      <c r="E150" s="232">
        <v>834.51666666666677</v>
      </c>
      <c r="F150" s="232">
        <v>810.03333333333342</v>
      </c>
      <c r="G150" s="232">
        <v>796.46666666666681</v>
      </c>
      <c r="H150" s="232">
        <v>872.56666666666672</v>
      </c>
      <c r="I150" s="232">
        <v>886.13333333333333</v>
      </c>
      <c r="J150" s="232">
        <v>910.61666666666667</v>
      </c>
      <c r="K150" s="231">
        <v>861.65</v>
      </c>
      <c r="L150" s="231">
        <v>823.6</v>
      </c>
      <c r="M150" s="231">
        <v>7.6827500000000004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146.69999999999999</v>
      </c>
      <c r="D151" s="232">
        <v>146.16666666666666</v>
      </c>
      <c r="E151" s="232">
        <v>145.33333333333331</v>
      </c>
      <c r="F151" s="232">
        <v>143.96666666666667</v>
      </c>
      <c r="G151" s="232">
        <v>143.13333333333333</v>
      </c>
      <c r="H151" s="232">
        <v>147.5333333333333</v>
      </c>
      <c r="I151" s="232">
        <v>148.36666666666662</v>
      </c>
      <c r="J151" s="232">
        <v>149.73333333333329</v>
      </c>
      <c r="K151" s="231">
        <v>147</v>
      </c>
      <c r="L151" s="231">
        <v>144.80000000000001</v>
      </c>
      <c r="M151" s="231">
        <v>63.96208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223.55</v>
      </c>
      <c r="D152" s="232">
        <v>225.08333333333334</v>
      </c>
      <c r="E152" s="232">
        <v>221.4666666666667</v>
      </c>
      <c r="F152" s="232">
        <v>219.38333333333335</v>
      </c>
      <c r="G152" s="232">
        <v>215.76666666666671</v>
      </c>
      <c r="H152" s="232">
        <v>227.16666666666669</v>
      </c>
      <c r="I152" s="232">
        <v>230.7833333333333</v>
      </c>
      <c r="J152" s="232">
        <v>232.86666666666667</v>
      </c>
      <c r="K152" s="231">
        <v>228.7</v>
      </c>
      <c r="L152" s="231">
        <v>223</v>
      </c>
      <c r="M152" s="231">
        <v>8.7652999999999999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650.54999999999995</v>
      </c>
      <c r="D153" s="232">
        <v>665.18333333333328</v>
      </c>
      <c r="E153" s="232">
        <v>625.36666666666656</v>
      </c>
      <c r="F153" s="232">
        <v>600.18333333333328</v>
      </c>
      <c r="G153" s="232">
        <v>560.36666666666656</v>
      </c>
      <c r="H153" s="232">
        <v>690.36666666666656</v>
      </c>
      <c r="I153" s="232">
        <v>730.18333333333339</v>
      </c>
      <c r="J153" s="232">
        <v>755.36666666666656</v>
      </c>
      <c r="K153" s="231">
        <v>705</v>
      </c>
      <c r="L153" s="231">
        <v>640</v>
      </c>
      <c r="M153" s="231">
        <v>473.87857000000002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3176.6</v>
      </c>
      <c r="D154" s="232">
        <v>3183.7000000000003</v>
      </c>
      <c r="E154" s="232">
        <v>3155.4000000000005</v>
      </c>
      <c r="F154" s="232">
        <v>3134.2000000000003</v>
      </c>
      <c r="G154" s="232">
        <v>3105.9000000000005</v>
      </c>
      <c r="H154" s="232">
        <v>3204.9000000000005</v>
      </c>
      <c r="I154" s="232">
        <v>3233.2000000000007</v>
      </c>
      <c r="J154" s="232">
        <v>3254.4000000000005</v>
      </c>
      <c r="K154" s="231">
        <v>3212</v>
      </c>
      <c r="L154" s="231">
        <v>3162.5</v>
      </c>
      <c r="M154" s="231">
        <v>0.49741999999999997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525.9</v>
      </c>
      <c r="D155" s="232">
        <v>519.0333333333333</v>
      </c>
      <c r="E155" s="232">
        <v>502.66666666666663</v>
      </c>
      <c r="F155" s="232">
        <v>479.43333333333334</v>
      </c>
      <c r="G155" s="232">
        <v>463.06666666666666</v>
      </c>
      <c r="H155" s="232">
        <v>542.26666666666665</v>
      </c>
      <c r="I155" s="232">
        <v>558.63333333333344</v>
      </c>
      <c r="J155" s="232">
        <v>581.86666666666656</v>
      </c>
      <c r="K155" s="231">
        <v>535.4</v>
      </c>
      <c r="L155" s="231">
        <v>495.8</v>
      </c>
      <c r="M155" s="231">
        <v>60.803959999999996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3133.6</v>
      </c>
      <c r="D156" s="232">
        <v>3156.5833333333335</v>
      </c>
      <c r="E156" s="232">
        <v>3091.2166666666672</v>
      </c>
      <c r="F156" s="232">
        <v>3048.8333333333335</v>
      </c>
      <c r="G156" s="232">
        <v>2983.4666666666672</v>
      </c>
      <c r="H156" s="232">
        <v>3198.9666666666672</v>
      </c>
      <c r="I156" s="232">
        <v>3264.333333333333</v>
      </c>
      <c r="J156" s="232">
        <v>3306.7166666666672</v>
      </c>
      <c r="K156" s="231">
        <v>3221.95</v>
      </c>
      <c r="L156" s="231">
        <v>3114.2</v>
      </c>
      <c r="M156" s="231">
        <v>0.81806000000000001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38786.199999999997</v>
      </c>
      <c r="D157" s="232">
        <v>38548.933333333327</v>
      </c>
      <c r="E157" s="232">
        <v>37407.266666666656</v>
      </c>
      <c r="F157" s="232">
        <v>36028.333333333328</v>
      </c>
      <c r="G157" s="232">
        <v>34886.666666666657</v>
      </c>
      <c r="H157" s="232">
        <v>39927.866666666654</v>
      </c>
      <c r="I157" s="232">
        <v>41069.533333333326</v>
      </c>
      <c r="J157" s="232">
        <v>42448.466666666653</v>
      </c>
      <c r="K157" s="231">
        <v>39690.6</v>
      </c>
      <c r="L157" s="231">
        <v>37170</v>
      </c>
      <c r="M157" s="231">
        <v>0.52863000000000004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953.3</v>
      </c>
      <c r="D158" s="232">
        <v>951.76666666666677</v>
      </c>
      <c r="E158" s="232">
        <v>939.53333333333353</v>
      </c>
      <c r="F158" s="232">
        <v>925.76666666666677</v>
      </c>
      <c r="G158" s="232">
        <v>913.53333333333353</v>
      </c>
      <c r="H158" s="232">
        <v>965.53333333333353</v>
      </c>
      <c r="I158" s="232">
        <v>977.76666666666688</v>
      </c>
      <c r="J158" s="232">
        <v>991.53333333333353</v>
      </c>
      <c r="K158" s="231">
        <v>964</v>
      </c>
      <c r="L158" s="231">
        <v>938</v>
      </c>
      <c r="M158" s="231">
        <v>1.5959099999999999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4890.7</v>
      </c>
      <c r="D159" s="232">
        <v>4856.9000000000005</v>
      </c>
      <c r="E159" s="232">
        <v>4813.8000000000011</v>
      </c>
      <c r="F159" s="232">
        <v>4736.9000000000005</v>
      </c>
      <c r="G159" s="232">
        <v>4693.8000000000011</v>
      </c>
      <c r="H159" s="232">
        <v>4933.8000000000011</v>
      </c>
      <c r="I159" s="232">
        <v>4976.9000000000015</v>
      </c>
      <c r="J159" s="232">
        <v>5053.8000000000011</v>
      </c>
      <c r="K159" s="231">
        <v>4900</v>
      </c>
      <c r="L159" s="231">
        <v>4780</v>
      </c>
      <c r="M159" s="231">
        <v>2.25054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222.3</v>
      </c>
      <c r="D160" s="232">
        <v>222.65</v>
      </c>
      <c r="E160" s="232">
        <v>220.70000000000002</v>
      </c>
      <c r="F160" s="232">
        <v>219.10000000000002</v>
      </c>
      <c r="G160" s="232">
        <v>217.15000000000003</v>
      </c>
      <c r="H160" s="232">
        <v>224.25</v>
      </c>
      <c r="I160" s="232">
        <v>226.2</v>
      </c>
      <c r="J160" s="232">
        <v>227.79999999999998</v>
      </c>
      <c r="K160" s="231">
        <v>224.6</v>
      </c>
      <c r="L160" s="231">
        <v>221.05</v>
      </c>
      <c r="M160" s="231">
        <v>7.9062999999999999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2316.15</v>
      </c>
      <c r="D161" s="232">
        <v>2325.2500000000005</v>
      </c>
      <c r="E161" s="232">
        <v>2301.2000000000007</v>
      </c>
      <c r="F161" s="232">
        <v>2286.2500000000005</v>
      </c>
      <c r="G161" s="232">
        <v>2262.2000000000007</v>
      </c>
      <c r="H161" s="232">
        <v>2340.2000000000007</v>
      </c>
      <c r="I161" s="232">
        <v>2364.2500000000009</v>
      </c>
      <c r="J161" s="232">
        <v>2379.2000000000007</v>
      </c>
      <c r="K161" s="231">
        <v>2349.3000000000002</v>
      </c>
      <c r="L161" s="231">
        <v>2310.3000000000002</v>
      </c>
      <c r="M161" s="231">
        <v>3.1944300000000001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2985</v>
      </c>
      <c r="D162" s="232">
        <v>2988.3333333333335</v>
      </c>
      <c r="E162" s="232">
        <v>2972.666666666667</v>
      </c>
      <c r="F162" s="232">
        <v>2960.3333333333335</v>
      </c>
      <c r="G162" s="232">
        <v>2944.666666666667</v>
      </c>
      <c r="H162" s="232">
        <v>3000.666666666667</v>
      </c>
      <c r="I162" s="232">
        <v>3016.3333333333339</v>
      </c>
      <c r="J162" s="232">
        <v>3028.666666666667</v>
      </c>
      <c r="K162" s="231">
        <v>3004</v>
      </c>
      <c r="L162" s="231">
        <v>2976</v>
      </c>
      <c r="M162" s="231">
        <v>1.36904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300.85000000000002</v>
      </c>
      <c r="D163" s="232">
        <v>300.66666666666669</v>
      </c>
      <c r="E163" s="232">
        <v>297.78333333333336</v>
      </c>
      <c r="F163" s="232">
        <v>294.7166666666667</v>
      </c>
      <c r="G163" s="232">
        <v>291.83333333333337</v>
      </c>
      <c r="H163" s="232">
        <v>303.73333333333335</v>
      </c>
      <c r="I163" s="232">
        <v>306.61666666666667</v>
      </c>
      <c r="J163" s="232">
        <v>309.68333333333334</v>
      </c>
      <c r="K163" s="231">
        <v>303.55</v>
      </c>
      <c r="L163" s="231">
        <v>297.60000000000002</v>
      </c>
      <c r="M163" s="231">
        <v>9.8841599999999996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145.80000000000001</v>
      </c>
      <c r="D164" s="232">
        <v>145.70000000000002</v>
      </c>
      <c r="E164" s="232">
        <v>144.85000000000002</v>
      </c>
      <c r="F164" s="232">
        <v>143.9</v>
      </c>
      <c r="G164" s="232">
        <v>143.05000000000001</v>
      </c>
      <c r="H164" s="232">
        <v>146.65000000000003</v>
      </c>
      <c r="I164" s="232">
        <v>147.5</v>
      </c>
      <c r="J164" s="232">
        <v>148.45000000000005</v>
      </c>
      <c r="K164" s="231">
        <v>146.55000000000001</v>
      </c>
      <c r="L164" s="231">
        <v>144.75</v>
      </c>
      <c r="M164" s="231">
        <v>22.535720000000001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214.1</v>
      </c>
      <c r="D165" s="232">
        <v>213.46666666666667</v>
      </c>
      <c r="E165" s="232">
        <v>212.48333333333335</v>
      </c>
      <c r="F165" s="232">
        <v>210.86666666666667</v>
      </c>
      <c r="G165" s="232">
        <v>209.88333333333335</v>
      </c>
      <c r="H165" s="232">
        <v>215.08333333333334</v>
      </c>
      <c r="I165" s="232">
        <v>216.06666666666663</v>
      </c>
      <c r="J165" s="232">
        <v>217.68333333333334</v>
      </c>
      <c r="K165" s="231">
        <v>214.45</v>
      </c>
      <c r="L165" s="231">
        <v>211.85</v>
      </c>
      <c r="M165" s="231">
        <v>81.691199999999995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412.35</v>
      </c>
      <c r="D166" s="232">
        <v>410.45</v>
      </c>
      <c r="E166" s="232">
        <v>406</v>
      </c>
      <c r="F166" s="232">
        <v>399.65000000000003</v>
      </c>
      <c r="G166" s="232">
        <v>395.20000000000005</v>
      </c>
      <c r="H166" s="232">
        <v>416.79999999999995</v>
      </c>
      <c r="I166" s="232">
        <v>421.24999999999989</v>
      </c>
      <c r="J166" s="232">
        <v>427.59999999999991</v>
      </c>
      <c r="K166" s="231">
        <v>414.9</v>
      </c>
      <c r="L166" s="231">
        <v>404.1</v>
      </c>
      <c r="M166" s="231">
        <v>2.3915700000000002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13832.85</v>
      </c>
      <c r="D167" s="232">
        <v>13781.633333333331</v>
      </c>
      <c r="E167" s="232">
        <v>13652.266666666663</v>
      </c>
      <c r="F167" s="232">
        <v>13471.683333333331</v>
      </c>
      <c r="G167" s="232">
        <v>13342.316666666662</v>
      </c>
      <c r="H167" s="232">
        <v>13962.216666666664</v>
      </c>
      <c r="I167" s="232">
        <v>14091.583333333332</v>
      </c>
      <c r="J167" s="232">
        <v>14272.166666666664</v>
      </c>
      <c r="K167" s="231">
        <v>13911</v>
      </c>
      <c r="L167" s="231">
        <v>13601.05</v>
      </c>
      <c r="M167" s="231">
        <v>3.9730000000000001E-2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51.25</v>
      </c>
      <c r="D168" s="232">
        <v>51.483333333333327</v>
      </c>
      <c r="E168" s="232">
        <v>50.316666666666656</v>
      </c>
      <c r="F168" s="232">
        <v>49.383333333333326</v>
      </c>
      <c r="G168" s="232">
        <v>48.216666666666654</v>
      </c>
      <c r="H168" s="232">
        <v>52.416666666666657</v>
      </c>
      <c r="I168" s="232">
        <v>53.583333333333329</v>
      </c>
      <c r="J168" s="232">
        <v>54.516666666666659</v>
      </c>
      <c r="K168" s="231">
        <v>52.65</v>
      </c>
      <c r="L168" s="231">
        <v>50.55</v>
      </c>
      <c r="M168" s="231">
        <v>565.28449999999998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117</v>
      </c>
      <c r="D169" s="232">
        <v>117.23333333333333</v>
      </c>
      <c r="E169" s="232">
        <v>116.26666666666667</v>
      </c>
      <c r="F169" s="232">
        <v>115.53333333333333</v>
      </c>
      <c r="G169" s="232">
        <v>114.56666666666666</v>
      </c>
      <c r="H169" s="232">
        <v>117.96666666666667</v>
      </c>
      <c r="I169" s="232">
        <v>118.93333333333334</v>
      </c>
      <c r="J169" s="232">
        <v>119.66666666666667</v>
      </c>
      <c r="K169" s="231">
        <v>118.2</v>
      </c>
      <c r="L169" s="231">
        <v>116.5</v>
      </c>
      <c r="M169" s="231">
        <v>35.265860000000004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2336.65</v>
      </c>
      <c r="D170" s="232">
        <v>2337.6166666666668</v>
      </c>
      <c r="E170" s="232">
        <v>2320.3333333333335</v>
      </c>
      <c r="F170" s="232">
        <v>2304.0166666666669</v>
      </c>
      <c r="G170" s="232">
        <v>2286.7333333333336</v>
      </c>
      <c r="H170" s="232">
        <v>2353.9333333333334</v>
      </c>
      <c r="I170" s="232">
        <v>2371.2166666666662</v>
      </c>
      <c r="J170" s="232">
        <v>2387.5333333333333</v>
      </c>
      <c r="K170" s="231">
        <v>2354.9</v>
      </c>
      <c r="L170" s="231">
        <v>2321.3000000000002</v>
      </c>
      <c r="M170" s="231">
        <v>49.797890000000002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753.7</v>
      </c>
      <c r="D171" s="232">
        <v>756.30000000000007</v>
      </c>
      <c r="E171" s="232">
        <v>748.40000000000009</v>
      </c>
      <c r="F171" s="232">
        <v>743.1</v>
      </c>
      <c r="G171" s="232">
        <v>735.2</v>
      </c>
      <c r="H171" s="232">
        <v>761.60000000000014</v>
      </c>
      <c r="I171" s="232">
        <v>769.5</v>
      </c>
      <c r="J171" s="232">
        <v>774.80000000000018</v>
      </c>
      <c r="K171" s="231">
        <v>764.2</v>
      </c>
      <c r="L171" s="231">
        <v>751</v>
      </c>
      <c r="M171" s="231">
        <v>9.4018499999999996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1184.5</v>
      </c>
      <c r="D172" s="232">
        <v>1179.6833333333334</v>
      </c>
      <c r="E172" s="232">
        <v>1171.8666666666668</v>
      </c>
      <c r="F172" s="232">
        <v>1159.2333333333333</v>
      </c>
      <c r="G172" s="232">
        <v>1151.4166666666667</v>
      </c>
      <c r="H172" s="232">
        <v>1192.3166666666668</v>
      </c>
      <c r="I172" s="232">
        <v>1200.1333333333334</v>
      </c>
      <c r="J172" s="232">
        <v>1212.7666666666669</v>
      </c>
      <c r="K172" s="231">
        <v>1187.5</v>
      </c>
      <c r="L172" s="231">
        <v>1167.05</v>
      </c>
      <c r="M172" s="231">
        <v>16.55228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2289.4</v>
      </c>
      <c r="D173" s="232">
        <v>2265.7166666666667</v>
      </c>
      <c r="E173" s="232">
        <v>2227.4333333333334</v>
      </c>
      <c r="F173" s="232">
        <v>2165.4666666666667</v>
      </c>
      <c r="G173" s="232">
        <v>2127.1833333333334</v>
      </c>
      <c r="H173" s="232">
        <v>2327.6833333333334</v>
      </c>
      <c r="I173" s="232">
        <v>2365.9666666666672</v>
      </c>
      <c r="J173" s="232">
        <v>2427.9333333333334</v>
      </c>
      <c r="K173" s="231">
        <v>2304</v>
      </c>
      <c r="L173" s="231">
        <v>2203.75</v>
      </c>
      <c r="M173" s="231">
        <v>11.47275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80.2</v>
      </c>
      <c r="D174" s="232">
        <v>80.150000000000006</v>
      </c>
      <c r="E174" s="232">
        <v>79.150000000000006</v>
      </c>
      <c r="F174" s="232">
        <v>78.099999999999994</v>
      </c>
      <c r="G174" s="232">
        <v>77.099999999999994</v>
      </c>
      <c r="H174" s="232">
        <v>81.200000000000017</v>
      </c>
      <c r="I174" s="232">
        <v>82.200000000000017</v>
      </c>
      <c r="J174" s="232">
        <v>83.250000000000028</v>
      </c>
      <c r="K174" s="231">
        <v>81.150000000000006</v>
      </c>
      <c r="L174" s="231">
        <v>79.099999999999994</v>
      </c>
      <c r="M174" s="231">
        <v>137.21986999999999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23970.6</v>
      </c>
      <c r="D175" s="232">
        <v>23598.866666666669</v>
      </c>
      <c r="E175" s="232">
        <v>23123.733333333337</v>
      </c>
      <c r="F175" s="232">
        <v>22276.866666666669</v>
      </c>
      <c r="G175" s="232">
        <v>21801.733333333337</v>
      </c>
      <c r="H175" s="232">
        <v>24445.733333333337</v>
      </c>
      <c r="I175" s="232">
        <v>24920.866666666669</v>
      </c>
      <c r="J175" s="232">
        <v>25767.733333333337</v>
      </c>
      <c r="K175" s="231">
        <v>24074</v>
      </c>
      <c r="L175" s="231">
        <v>22752</v>
      </c>
      <c r="M175" s="231">
        <v>0.70016999999999996</v>
      </c>
      <c r="N175" s="1"/>
      <c r="O175" s="1"/>
    </row>
    <row r="176" spans="1:15" ht="12.75" customHeight="1">
      <c r="A176" s="214">
        <v>167</v>
      </c>
      <c r="B176" t="s">
        <v>877</v>
      </c>
      <c r="C176" s="314" t="e">
        <v>#N/A</v>
      </c>
      <c r="D176" s="315" t="e">
        <v>#N/A</v>
      </c>
      <c r="E176" s="315" t="e">
        <v>#N/A</v>
      </c>
      <c r="F176" s="315" t="e">
        <v>#N/A</v>
      </c>
      <c r="G176" s="315" t="e">
        <v>#N/A</v>
      </c>
      <c r="H176" s="315" t="e">
        <v>#N/A</v>
      </c>
      <c r="I176" s="315" t="e">
        <v>#N/A</v>
      </c>
      <c r="J176" s="315" t="e">
        <v>#N/A</v>
      </c>
      <c r="K176" s="314" t="e">
        <v>#N/A</v>
      </c>
      <c r="L176" s="314" t="e">
        <v>#N/A</v>
      </c>
      <c r="M176" s="314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3130.75</v>
      </c>
      <c r="D177" s="232">
        <v>3121.9166666666665</v>
      </c>
      <c r="E177" s="232">
        <v>3098.833333333333</v>
      </c>
      <c r="F177" s="232">
        <v>3066.9166666666665</v>
      </c>
      <c r="G177" s="232">
        <v>3043.833333333333</v>
      </c>
      <c r="H177" s="232">
        <v>3153.833333333333</v>
      </c>
      <c r="I177" s="232">
        <v>3176.9166666666661</v>
      </c>
      <c r="J177" s="232">
        <v>3208.833333333333</v>
      </c>
      <c r="K177" s="231">
        <v>3145</v>
      </c>
      <c r="L177" s="231">
        <v>3090</v>
      </c>
      <c r="M177" s="231">
        <v>2.0196399999999999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462.8</v>
      </c>
      <c r="D178" s="232">
        <v>465.36666666666662</v>
      </c>
      <c r="E178" s="232">
        <v>457.53333333333325</v>
      </c>
      <c r="F178" s="232">
        <v>452.26666666666665</v>
      </c>
      <c r="G178" s="232">
        <v>444.43333333333328</v>
      </c>
      <c r="H178" s="232">
        <v>470.63333333333321</v>
      </c>
      <c r="I178" s="232">
        <v>478.46666666666658</v>
      </c>
      <c r="J178" s="232">
        <v>483.73333333333318</v>
      </c>
      <c r="K178" s="231">
        <v>473.2</v>
      </c>
      <c r="L178" s="231">
        <v>460.1</v>
      </c>
      <c r="M178" s="231">
        <v>6.32416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553.04999999999995</v>
      </c>
      <c r="D179" s="232">
        <v>552.26666666666665</v>
      </c>
      <c r="E179" s="232">
        <v>547.2833333333333</v>
      </c>
      <c r="F179" s="232">
        <v>541.51666666666665</v>
      </c>
      <c r="G179" s="232">
        <v>536.5333333333333</v>
      </c>
      <c r="H179" s="232">
        <v>558.0333333333333</v>
      </c>
      <c r="I179" s="232">
        <v>563.01666666666665</v>
      </c>
      <c r="J179" s="232">
        <v>568.7833333333333</v>
      </c>
      <c r="K179" s="231">
        <v>557.25</v>
      </c>
      <c r="L179" s="231">
        <v>546.5</v>
      </c>
      <c r="M179" s="231">
        <v>138.24475000000001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84.55</v>
      </c>
      <c r="D180" s="232">
        <v>84.466666666666654</v>
      </c>
      <c r="E180" s="232">
        <v>83.833333333333314</v>
      </c>
      <c r="F180" s="232">
        <v>83.11666666666666</v>
      </c>
      <c r="G180" s="232">
        <v>82.48333333333332</v>
      </c>
      <c r="H180" s="232">
        <v>85.183333333333309</v>
      </c>
      <c r="I180" s="232">
        <v>85.816666666666663</v>
      </c>
      <c r="J180" s="232">
        <v>86.533333333333303</v>
      </c>
      <c r="K180" s="231">
        <v>85.1</v>
      </c>
      <c r="L180" s="231">
        <v>83.75</v>
      </c>
      <c r="M180" s="231">
        <v>82.826859999999996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1006.6</v>
      </c>
      <c r="D181" s="232">
        <v>1005.8833333333333</v>
      </c>
      <c r="E181" s="232">
        <v>997.41666666666663</v>
      </c>
      <c r="F181" s="232">
        <v>988.23333333333335</v>
      </c>
      <c r="G181" s="232">
        <v>979.76666666666665</v>
      </c>
      <c r="H181" s="232">
        <v>1015.0666666666666</v>
      </c>
      <c r="I181" s="232">
        <v>1023.5333333333333</v>
      </c>
      <c r="J181" s="232">
        <v>1032.7166666666667</v>
      </c>
      <c r="K181" s="231">
        <v>1014.35</v>
      </c>
      <c r="L181" s="231">
        <v>996.7</v>
      </c>
      <c r="M181" s="231">
        <v>15.301500000000001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461.35</v>
      </c>
      <c r="D182" s="232">
        <v>460.09999999999997</v>
      </c>
      <c r="E182" s="232">
        <v>457.24999999999994</v>
      </c>
      <c r="F182" s="232">
        <v>453.15</v>
      </c>
      <c r="G182" s="232">
        <v>450.29999999999995</v>
      </c>
      <c r="H182" s="232">
        <v>464.19999999999993</v>
      </c>
      <c r="I182" s="232">
        <v>467.04999999999995</v>
      </c>
      <c r="J182" s="232">
        <v>471.14999999999992</v>
      </c>
      <c r="K182" s="231">
        <v>462.95</v>
      </c>
      <c r="L182" s="231">
        <v>456</v>
      </c>
      <c r="M182" s="231">
        <v>1.35168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566.5</v>
      </c>
      <c r="D183" s="232">
        <v>566.94999999999993</v>
      </c>
      <c r="E183" s="232">
        <v>559.54999999999984</v>
      </c>
      <c r="F183" s="232">
        <v>552.59999999999991</v>
      </c>
      <c r="G183" s="232">
        <v>545.19999999999982</v>
      </c>
      <c r="H183" s="232">
        <v>573.89999999999986</v>
      </c>
      <c r="I183" s="232">
        <v>581.29999999999995</v>
      </c>
      <c r="J183" s="232">
        <v>588.24999999999989</v>
      </c>
      <c r="K183" s="231">
        <v>574.35</v>
      </c>
      <c r="L183" s="231">
        <v>560</v>
      </c>
      <c r="M183" s="231">
        <v>3.2490600000000001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1075.3499999999999</v>
      </c>
      <c r="D184" s="232">
        <v>1069.1166666666666</v>
      </c>
      <c r="E184" s="232">
        <v>1051.2333333333331</v>
      </c>
      <c r="F184" s="232">
        <v>1027.1166666666666</v>
      </c>
      <c r="G184" s="232">
        <v>1009.2333333333331</v>
      </c>
      <c r="H184" s="232">
        <v>1093.2333333333331</v>
      </c>
      <c r="I184" s="232">
        <v>1111.1166666666668</v>
      </c>
      <c r="J184" s="232">
        <v>1135.2333333333331</v>
      </c>
      <c r="K184" s="231">
        <v>1087</v>
      </c>
      <c r="L184" s="231">
        <v>1045</v>
      </c>
      <c r="M184" s="231">
        <v>19.89509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1020.3</v>
      </c>
      <c r="D185" s="232">
        <v>1016.8333333333334</v>
      </c>
      <c r="E185" s="232">
        <v>1007.4666666666667</v>
      </c>
      <c r="F185" s="232">
        <v>994.63333333333333</v>
      </c>
      <c r="G185" s="232">
        <v>985.26666666666665</v>
      </c>
      <c r="H185" s="232">
        <v>1029.6666666666667</v>
      </c>
      <c r="I185" s="232">
        <v>1039.0333333333333</v>
      </c>
      <c r="J185" s="232">
        <v>1051.8666666666668</v>
      </c>
      <c r="K185" s="231">
        <v>1026.2</v>
      </c>
      <c r="L185" s="231">
        <v>1004</v>
      </c>
      <c r="M185" s="231">
        <v>7.2469400000000004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1233.2</v>
      </c>
      <c r="D186" s="232">
        <v>1235.7</v>
      </c>
      <c r="E186" s="232">
        <v>1223.6000000000001</v>
      </c>
      <c r="F186" s="232">
        <v>1214</v>
      </c>
      <c r="G186" s="232">
        <v>1201.9000000000001</v>
      </c>
      <c r="H186" s="232">
        <v>1245.3000000000002</v>
      </c>
      <c r="I186" s="232">
        <v>1257.4000000000001</v>
      </c>
      <c r="J186" s="232">
        <v>1267.0000000000002</v>
      </c>
      <c r="K186" s="231">
        <v>1247.8</v>
      </c>
      <c r="L186" s="231">
        <v>1226.0999999999999</v>
      </c>
      <c r="M186" s="231">
        <v>1.70808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3537.55</v>
      </c>
      <c r="D187" s="232">
        <v>3529.35</v>
      </c>
      <c r="E187" s="232">
        <v>3516.35</v>
      </c>
      <c r="F187" s="232">
        <v>3495.15</v>
      </c>
      <c r="G187" s="232">
        <v>3482.15</v>
      </c>
      <c r="H187" s="232">
        <v>3550.5499999999997</v>
      </c>
      <c r="I187" s="232">
        <v>3563.5499999999997</v>
      </c>
      <c r="J187" s="232">
        <v>3584.7499999999995</v>
      </c>
      <c r="K187" s="231">
        <v>3542.35</v>
      </c>
      <c r="L187" s="231">
        <v>3508.15</v>
      </c>
      <c r="M187" s="231">
        <v>11.878209999999999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726.6</v>
      </c>
      <c r="D188" s="232">
        <v>724.58333333333337</v>
      </c>
      <c r="E188" s="232">
        <v>721.16666666666674</v>
      </c>
      <c r="F188" s="232">
        <v>715.73333333333335</v>
      </c>
      <c r="G188" s="232">
        <v>712.31666666666672</v>
      </c>
      <c r="H188" s="232">
        <v>730.01666666666677</v>
      </c>
      <c r="I188" s="232">
        <v>733.43333333333351</v>
      </c>
      <c r="J188" s="232">
        <v>738.86666666666679</v>
      </c>
      <c r="K188" s="231">
        <v>728</v>
      </c>
      <c r="L188" s="231">
        <v>719.15</v>
      </c>
      <c r="M188" s="231">
        <v>6.5163000000000002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6683.65</v>
      </c>
      <c r="D189" s="232">
        <v>6695.4000000000005</v>
      </c>
      <c r="E189" s="232">
        <v>6655.8000000000011</v>
      </c>
      <c r="F189" s="232">
        <v>6627.9500000000007</v>
      </c>
      <c r="G189" s="232">
        <v>6588.3500000000013</v>
      </c>
      <c r="H189" s="232">
        <v>6723.2500000000009</v>
      </c>
      <c r="I189" s="232">
        <v>6762.8500000000013</v>
      </c>
      <c r="J189" s="232">
        <v>6790.7000000000007</v>
      </c>
      <c r="K189" s="231">
        <v>6735</v>
      </c>
      <c r="L189" s="231">
        <v>6667.55</v>
      </c>
      <c r="M189" s="231">
        <v>0.76759999999999995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445.85</v>
      </c>
      <c r="D190" s="232">
        <v>441.61666666666673</v>
      </c>
      <c r="E190" s="232">
        <v>435.43333333333345</v>
      </c>
      <c r="F190" s="232">
        <v>425.01666666666671</v>
      </c>
      <c r="G190" s="232">
        <v>418.83333333333343</v>
      </c>
      <c r="H190" s="232">
        <v>452.03333333333347</v>
      </c>
      <c r="I190" s="232">
        <v>458.21666666666675</v>
      </c>
      <c r="J190" s="232">
        <v>468.6333333333335</v>
      </c>
      <c r="K190" s="231">
        <v>447.8</v>
      </c>
      <c r="L190" s="231">
        <v>431.2</v>
      </c>
      <c r="M190" s="231">
        <v>147.98390000000001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204.8</v>
      </c>
      <c r="D191" s="232">
        <v>204.60000000000002</v>
      </c>
      <c r="E191" s="232">
        <v>203.05000000000004</v>
      </c>
      <c r="F191" s="232">
        <v>201.3</v>
      </c>
      <c r="G191" s="232">
        <v>199.75000000000003</v>
      </c>
      <c r="H191" s="232">
        <v>206.35000000000005</v>
      </c>
      <c r="I191" s="232">
        <v>207.9</v>
      </c>
      <c r="J191" s="232">
        <v>209.65000000000006</v>
      </c>
      <c r="K191" s="231">
        <v>206.15</v>
      </c>
      <c r="L191" s="231">
        <v>202.85</v>
      </c>
      <c r="M191" s="231">
        <v>55.157710000000002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108.8</v>
      </c>
      <c r="D192" s="232">
        <v>109.45</v>
      </c>
      <c r="E192" s="232">
        <v>107.65</v>
      </c>
      <c r="F192" s="232">
        <v>106.5</v>
      </c>
      <c r="G192" s="232">
        <v>104.7</v>
      </c>
      <c r="H192" s="232">
        <v>110.60000000000001</v>
      </c>
      <c r="I192" s="232">
        <v>112.39999999999999</v>
      </c>
      <c r="J192" s="232">
        <v>113.55000000000001</v>
      </c>
      <c r="K192" s="231">
        <v>111.25</v>
      </c>
      <c r="L192" s="231">
        <v>108.3</v>
      </c>
      <c r="M192" s="231">
        <v>608.10058000000004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66.400000000000006</v>
      </c>
      <c r="D193" s="232">
        <v>67.033333333333346</v>
      </c>
      <c r="E193" s="232">
        <v>64.066666666666691</v>
      </c>
      <c r="F193" s="232">
        <v>61.733333333333348</v>
      </c>
      <c r="G193" s="232">
        <v>58.766666666666694</v>
      </c>
      <c r="H193" s="232">
        <v>69.366666666666688</v>
      </c>
      <c r="I193" s="232">
        <v>72.333333333333357</v>
      </c>
      <c r="J193" s="232">
        <v>74.666666666666686</v>
      </c>
      <c r="K193" s="231">
        <v>70</v>
      </c>
      <c r="L193" s="231">
        <v>64.7</v>
      </c>
      <c r="M193" s="231">
        <v>49.756659999999997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1017.35</v>
      </c>
      <c r="D194" s="232">
        <v>1014.35</v>
      </c>
      <c r="E194" s="232">
        <v>1007.1</v>
      </c>
      <c r="F194" s="232">
        <v>996.85</v>
      </c>
      <c r="G194" s="232">
        <v>989.6</v>
      </c>
      <c r="H194" s="232">
        <v>1024.5999999999999</v>
      </c>
      <c r="I194" s="232">
        <v>1031.8499999999999</v>
      </c>
      <c r="J194" s="232">
        <v>1042.0999999999999</v>
      </c>
      <c r="K194" s="231">
        <v>1021.6</v>
      </c>
      <c r="L194" s="231">
        <v>1004.1</v>
      </c>
      <c r="M194" s="231">
        <v>11.16554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734.2</v>
      </c>
      <c r="D195" s="232">
        <v>726.26666666666677</v>
      </c>
      <c r="E195" s="232">
        <v>715.53333333333353</v>
      </c>
      <c r="F195" s="232">
        <v>696.86666666666679</v>
      </c>
      <c r="G195" s="232">
        <v>686.13333333333355</v>
      </c>
      <c r="H195" s="232">
        <v>744.93333333333351</v>
      </c>
      <c r="I195" s="232">
        <v>755.66666666666686</v>
      </c>
      <c r="J195" s="232">
        <v>774.33333333333348</v>
      </c>
      <c r="K195" s="231">
        <v>737</v>
      </c>
      <c r="L195" s="231">
        <v>707.6</v>
      </c>
      <c r="M195" s="231">
        <v>3.10663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2468.5</v>
      </c>
      <c r="D196" s="232">
        <v>2460.85</v>
      </c>
      <c r="E196" s="232">
        <v>2449.6999999999998</v>
      </c>
      <c r="F196" s="232">
        <v>2430.9</v>
      </c>
      <c r="G196" s="232">
        <v>2419.75</v>
      </c>
      <c r="H196" s="232">
        <v>2479.6499999999996</v>
      </c>
      <c r="I196" s="232">
        <v>2490.8000000000002</v>
      </c>
      <c r="J196" s="232">
        <v>2509.5999999999995</v>
      </c>
      <c r="K196" s="231">
        <v>2472</v>
      </c>
      <c r="L196" s="231">
        <v>2442.0500000000002</v>
      </c>
      <c r="M196" s="231">
        <v>5.9733700000000001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1520.85</v>
      </c>
      <c r="D197" s="232">
        <v>1524.7</v>
      </c>
      <c r="E197" s="232">
        <v>1511.15</v>
      </c>
      <c r="F197" s="232">
        <v>1501.45</v>
      </c>
      <c r="G197" s="232">
        <v>1487.9</v>
      </c>
      <c r="H197" s="232">
        <v>1534.4</v>
      </c>
      <c r="I197" s="232">
        <v>1547.9499999999998</v>
      </c>
      <c r="J197" s="232">
        <v>1557.65</v>
      </c>
      <c r="K197" s="231">
        <v>1538.25</v>
      </c>
      <c r="L197" s="231">
        <v>1515</v>
      </c>
      <c r="M197" s="231">
        <v>1.4211800000000001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453.25</v>
      </c>
      <c r="D198" s="232">
        <v>451.5333333333333</v>
      </c>
      <c r="E198" s="232">
        <v>448.56666666666661</v>
      </c>
      <c r="F198" s="232">
        <v>443.88333333333333</v>
      </c>
      <c r="G198" s="232">
        <v>440.91666666666663</v>
      </c>
      <c r="H198" s="232">
        <v>456.21666666666658</v>
      </c>
      <c r="I198" s="232">
        <v>459.18333333333328</v>
      </c>
      <c r="J198" s="232">
        <v>463.86666666666656</v>
      </c>
      <c r="K198" s="231">
        <v>454.5</v>
      </c>
      <c r="L198" s="231">
        <v>446.85</v>
      </c>
      <c r="M198" s="231">
        <v>1.5900700000000001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1328.8</v>
      </c>
      <c r="D199" s="232">
        <v>1333.9999999999998</v>
      </c>
      <c r="E199" s="232">
        <v>1315.3999999999996</v>
      </c>
      <c r="F199" s="232">
        <v>1301.9999999999998</v>
      </c>
      <c r="G199" s="232">
        <v>1283.3999999999996</v>
      </c>
      <c r="H199" s="232">
        <v>1347.3999999999996</v>
      </c>
      <c r="I199" s="232">
        <v>1365.9999999999995</v>
      </c>
      <c r="J199" s="232">
        <v>1379.3999999999996</v>
      </c>
      <c r="K199" s="231">
        <v>1352.6</v>
      </c>
      <c r="L199" s="231">
        <v>1320.6</v>
      </c>
      <c r="M199" s="231">
        <v>8.2016100000000005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32.049999999999997</v>
      </c>
      <c r="D200" s="232">
        <v>32.15</v>
      </c>
      <c r="E200" s="232">
        <v>31.75</v>
      </c>
      <c r="F200" s="232">
        <v>31.450000000000003</v>
      </c>
      <c r="G200" s="232">
        <v>31.050000000000004</v>
      </c>
      <c r="H200" s="232">
        <v>32.449999999999996</v>
      </c>
      <c r="I200" s="232">
        <v>32.849999999999987</v>
      </c>
      <c r="J200" s="232">
        <v>33.149999999999991</v>
      </c>
      <c r="K200" s="231">
        <v>32.549999999999997</v>
      </c>
      <c r="L200" s="231">
        <v>31.85</v>
      </c>
      <c r="M200" s="231">
        <v>38.30359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2554.5500000000002</v>
      </c>
      <c r="D201" s="232">
        <v>2553.1666666666665</v>
      </c>
      <c r="E201" s="232">
        <v>2520.3833333333332</v>
      </c>
      <c r="F201" s="232">
        <v>2486.2166666666667</v>
      </c>
      <c r="G201" s="232">
        <v>2453.4333333333334</v>
      </c>
      <c r="H201" s="232">
        <v>2587.333333333333</v>
      </c>
      <c r="I201" s="232">
        <v>2620.1166666666668</v>
      </c>
      <c r="J201" s="232">
        <v>2654.2833333333328</v>
      </c>
      <c r="K201" s="231">
        <v>2585.9499999999998</v>
      </c>
      <c r="L201" s="231">
        <v>2519</v>
      </c>
      <c r="M201" s="231">
        <v>0.94059000000000004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726.9</v>
      </c>
      <c r="D202" s="232">
        <v>724.26666666666677</v>
      </c>
      <c r="E202" s="232">
        <v>719.18333333333351</v>
      </c>
      <c r="F202" s="232">
        <v>711.4666666666667</v>
      </c>
      <c r="G202" s="232">
        <v>706.38333333333344</v>
      </c>
      <c r="H202" s="232">
        <v>731.98333333333358</v>
      </c>
      <c r="I202" s="232">
        <v>737.06666666666683</v>
      </c>
      <c r="J202" s="232">
        <v>744.78333333333364</v>
      </c>
      <c r="K202" s="231">
        <v>729.35</v>
      </c>
      <c r="L202" s="231">
        <v>716.55</v>
      </c>
      <c r="M202" s="231">
        <v>12.82246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7206.05</v>
      </c>
      <c r="D203" s="232">
        <v>7193.333333333333</v>
      </c>
      <c r="E203" s="232">
        <v>7159.7666666666664</v>
      </c>
      <c r="F203" s="232">
        <v>7113.4833333333336</v>
      </c>
      <c r="G203" s="232">
        <v>7079.916666666667</v>
      </c>
      <c r="H203" s="232">
        <v>7239.6166666666659</v>
      </c>
      <c r="I203" s="232">
        <v>7273.1833333333334</v>
      </c>
      <c r="J203" s="232">
        <v>7319.4666666666653</v>
      </c>
      <c r="K203" s="231">
        <v>7226.9</v>
      </c>
      <c r="L203" s="231">
        <v>7147.05</v>
      </c>
      <c r="M203" s="231">
        <v>4.07822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73.55</v>
      </c>
      <c r="D204" s="232">
        <v>73.599999999999994</v>
      </c>
      <c r="E204" s="232">
        <v>71.799999999999983</v>
      </c>
      <c r="F204" s="232">
        <v>70.049999999999983</v>
      </c>
      <c r="G204" s="232">
        <v>68.249999999999972</v>
      </c>
      <c r="H204" s="232">
        <v>75.349999999999994</v>
      </c>
      <c r="I204" s="232">
        <v>77.150000000000006</v>
      </c>
      <c r="J204" s="232">
        <v>78.900000000000006</v>
      </c>
      <c r="K204" s="231">
        <v>75.400000000000006</v>
      </c>
      <c r="L204" s="231">
        <v>71.849999999999994</v>
      </c>
      <c r="M204" s="231">
        <v>118.09675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1480.75</v>
      </c>
      <c r="D205" s="232">
        <v>1481.8333333333333</v>
      </c>
      <c r="E205" s="232">
        <v>1454.6666666666665</v>
      </c>
      <c r="F205" s="232">
        <v>1428.5833333333333</v>
      </c>
      <c r="G205" s="232">
        <v>1401.4166666666665</v>
      </c>
      <c r="H205" s="232">
        <v>1507.9166666666665</v>
      </c>
      <c r="I205" s="232">
        <v>1535.083333333333</v>
      </c>
      <c r="J205" s="232">
        <v>1561.1666666666665</v>
      </c>
      <c r="K205" s="231">
        <v>1509</v>
      </c>
      <c r="L205" s="231">
        <v>1455.75</v>
      </c>
      <c r="M205" s="231">
        <v>12.031319999999999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780.05</v>
      </c>
      <c r="D206" s="232">
        <v>784.19999999999993</v>
      </c>
      <c r="E206" s="232">
        <v>774.49999999999989</v>
      </c>
      <c r="F206" s="232">
        <v>768.94999999999993</v>
      </c>
      <c r="G206" s="232">
        <v>759.24999999999989</v>
      </c>
      <c r="H206" s="232">
        <v>789.74999999999989</v>
      </c>
      <c r="I206" s="232">
        <v>799.44999999999993</v>
      </c>
      <c r="J206" s="232">
        <v>804.99999999999989</v>
      </c>
      <c r="K206" s="231">
        <v>793.9</v>
      </c>
      <c r="L206" s="231">
        <v>778.65</v>
      </c>
      <c r="M206" s="231">
        <v>13.3925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1271.8</v>
      </c>
      <c r="D207" s="232">
        <v>1260.6000000000001</v>
      </c>
      <c r="E207" s="232">
        <v>1236.2000000000003</v>
      </c>
      <c r="F207" s="232">
        <v>1200.6000000000001</v>
      </c>
      <c r="G207" s="232">
        <v>1176.2000000000003</v>
      </c>
      <c r="H207" s="232">
        <v>1296.2000000000003</v>
      </c>
      <c r="I207" s="232">
        <v>1320.6000000000004</v>
      </c>
      <c r="J207" s="232">
        <v>1356.2000000000003</v>
      </c>
      <c r="K207" s="231">
        <v>1285</v>
      </c>
      <c r="L207" s="231">
        <v>1225</v>
      </c>
      <c r="M207" s="231">
        <v>11.914680000000001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310.7</v>
      </c>
      <c r="D208" s="232">
        <v>309.96666666666664</v>
      </c>
      <c r="E208" s="232">
        <v>308.23333333333329</v>
      </c>
      <c r="F208" s="232">
        <v>305.76666666666665</v>
      </c>
      <c r="G208" s="232">
        <v>304.0333333333333</v>
      </c>
      <c r="H208" s="232">
        <v>312.43333333333328</v>
      </c>
      <c r="I208" s="232">
        <v>314.16666666666663</v>
      </c>
      <c r="J208" s="232">
        <v>316.63333333333327</v>
      </c>
      <c r="K208" s="231">
        <v>311.7</v>
      </c>
      <c r="L208" s="231">
        <v>307.5</v>
      </c>
      <c r="M208" s="231">
        <v>42.358649999999997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7.85</v>
      </c>
      <c r="D209" s="232">
        <v>7.8666666666666671</v>
      </c>
      <c r="E209" s="232">
        <v>7.6833333333333336</v>
      </c>
      <c r="F209" s="232">
        <v>7.5166666666666666</v>
      </c>
      <c r="G209" s="232">
        <v>7.333333333333333</v>
      </c>
      <c r="H209" s="232">
        <v>8.033333333333335</v>
      </c>
      <c r="I209" s="232">
        <v>8.2166666666666686</v>
      </c>
      <c r="J209" s="232">
        <v>8.3833333333333346</v>
      </c>
      <c r="K209" s="231">
        <v>8.0500000000000007</v>
      </c>
      <c r="L209" s="231">
        <v>7.7</v>
      </c>
      <c r="M209" s="231">
        <v>715.85104999999999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849.85</v>
      </c>
      <c r="D210" s="232">
        <v>834.18333333333339</v>
      </c>
      <c r="E210" s="232">
        <v>811.66666666666674</v>
      </c>
      <c r="F210" s="232">
        <v>773.48333333333335</v>
      </c>
      <c r="G210" s="232">
        <v>750.9666666666667</v>
      </c>
      <c r="H210" s="232">
        <v>872.36666666666679</v>
      </c>
      <c r="I210" s="232">
        <v>894.88333333333344</v>
      </c>
      <c r="J210" s="232">
        <v>933.06666666666683</v>
      </c>
      <c r="K210" s="231">
        <v>856.7</v>
      </c>
      <c r="L210" s="231">
        <v>796</v>
      </c>
      <c r="M210" s="231">
        <v>50.822830000000003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1291.8</v>
      </c>
      <c r="D211" s="232">
        <v>1290.1166666666666</v>
      </c>
      <c r="E211" s="232">
        <v>1277.0333333333331</v>
      </c>
      <c r="F211" s="232">
        <v>1262.2666666666664</v>
      </c>
      <c r="G211" s="232">
        <v>1249.1833333333329</v>
      </c>
      <c r="H211" s="232">
        <v>1304.8833333333332</v>
      </c>
      <c r="I211" s="232">
        <v>1317.9666666666667</v>
      </c>
      <c r="J211" s="232">
        <v>1332.7333333333333</v>
      </c>
      <c r="K211" s="231">
        <v>1303.2</v>
      </c>
      <c r="L211" s="231">
        <v>1275.3499999999999</v>
      </c>
      <c r="M211" s="231">
        <v>0.64759999999999995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405.8</v>
      </c>
      <c r="D212" s="232">
        <v>405.2</v>
      </c>
      <c r="E212" s="232">
        <v>403.4</v>
      </c>
      <c r="F212" s="232">
        <v>401</v>
      </c>
      <c r="G212" s="232">
        <v>399.2</v>
      </c>
      <c r="H212" s="232">
        <v>407.59999999999997</v>
      </c>
      <c r="I212" s="232">
        <v>409.40000000000003</v>
      </c>
      <c r="J212" s="232">
        <v>411.79999999999995</v>
      </c>
      <c r="K212" s="231">
        <v>407</v>
      </c>
      <c r="L212" s="231">
        <v>402.8</v>
      </c>
      <c r="M212" s="231">
        <v>25.800699999999999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17.05</v>
      </c>
      <c r="D213" s="232">
        <v>17.016666666666666</v>
      </c>
      <c r="E213" s="232">
        <v>16.733333333333331</v>
      </c>
      <c r="F213" s="232">
        <v>16.416666666666664</v>
      </c>
      <c r="G213" s="232">
        <v>16.133333333333329</v>
      </c>
      <c r="H213" s="232">
        <v>17.333333333333332</v>
      </c>
      <c r="I213" s="232">
        <v>17.616666666666664</v>
      </c>
      <c r="J213" s="232">
        <v>17.933333333333334</v>
      </c>
      <c r="K213" s="231">
        <v>17.3</v>
      </c>
      <c r="L213" s="231">
        <v>16.7</v>
      </c>
      <c r="M213" s="231">
        <v>1486.8002100000001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226.35</v>
      </c>
      <c r="D214" s="232">
        <v>225.79999999999998</v>
      </c>
      <c r="E214" s="232">
        <v>222.79999999999995</v>
      </c>
      <c r="F214" s="232">
        <v>219.24999999999997</v>
      </c>
      <c r="G214" s="232">
        <v>216.24999999999994</v>
      </c>
      <c r="H214" s="232">
        <v>229.34999999999997</v>
      </c>
      <c r="I214" s="232">
        <v>232.35000000000002</v>
      </c>
      <c r="J214" s="232">
        <v>235.89999999999998</v>
      </c>
      <c r="K214" s="231">
        <v>228.8</v>
      </c>
      <c r="L214" s="231">
        <v>222.25</v>
      </c>
      <c r="M214" s="231">
        <v>23.740950000000002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53.3</v>
      </c>
      <c r="D215" s="232">
        <v>52.716666666666661</v>
      </c>
      <c r="E215" s="232">
        <v>51.283333333333324</v>
      </c>
      <c r="F215" s="232">
        <v>49.266666666666666</v>
      </c>
      <c r="G215" s="232">
        <v>47.833333333333329</v>
      </c>
      <c r="H215" s="232">
        <v>54.73333333333332</v>
      </c>
      <c r="I215" s="232">
        <v>56.166666666666657</v>
      </c>
      <c r="J215" s="232">
        <v>58.183333333333316</v>
      </c>
      <c r="K215" s="231">
        <v>54.15</v>
      </c>
      <c r="L215" s="231">
        <v>50.7</v>
      </c>
      <c r="M215" s="231">
        <v>1769.5020099999999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473.5</v>
      </c>
      <c r="D216" s="232">
        <v>474.23333333333335</v>
      </c>
      <c r="E216" s="232">
        <v>471.01666666666671</v>
      </c>
      <c r="F216" s="232">
        <v>468.53333333333336</v>
      </c>
      <c r="G216" s="232">
        <v>465.31666666666672</v>
      </c>
      <c r="H216" s="232">
        <v>476.7166666666667</v>
      </c>
      <c r="I216" s="232">
        <v>479.93333333333339</v>
      </c>
      <c r="J216" s="232">
        <v>482.41666666666669</v>
      </c>
      <c r="K216" s="231">
        <v>477.45</v>
      </c>
      <c r="L216" s="231">
        <v>471.75</v>
      </c>
      <c r="M216" s="231">
        <v>3.7865799999999998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9"/>
      <c r="B1" s="390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44970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2" t="s">
        <v>16</v>
      </c>
      <c r="B9" s="384" t="s">
        <v>18</v>
      </c>
      <c r="C9" s="388" t="s">
        <v>20</v>
      </c>
      <c r="D9" s="388" t="s">
        <v>21</v>
      </c>
      <c r="E9" s="379" t="s">
        <v>22</v>
      </c>
      <c r="F9" s="380"/>
      <c r="G9" s="381"/>
      <c r="H9" s="379" t="s">
        <v>23</v>
      </c>
      <c r="I9" s="380"/>
      <c r="J9" s="381"/>
      <c r="K9" s="23"/>
      <c r="L9" s="24"/>
      <c r="M9" s="50"/>
      <c r="N9" s="1"/>
      <c r="O9" s="1"/>
    </row>
    <row r="10" spans="1:15" ht="42.75" customHeight="1">
      <c r="A10" s="386"/>
      <c r="B10" s="387"/>
      <c r="C10" s="387"/>
      <c r="D10" s="38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23420.35</v>
      </c>
      <c r="D11" s="232">
        <v>23570.783333333336</v>
      </c>
      <c r="E11" s="232">
        <v>23172.566666666673</v>
      </c>
      <c r="F11" s="232">
        <v>22924.783333333336</v>
      </c>
      <c r="G11" s="232">
        <v>22526.566666666673</v>
      </c>
      <c r="H11" s="232">
        <v>23818.566666666673</v>
      </c>
      <c r="I11" s="232">
        <v>24216.78333333334</v>
      </c>
      <c r="J11" s="232">
        <v>24464.566666666673</v>
      </c>
      <c r="K11" s="231">
        <v>23969</v>
      </c>
      <c r="L11" s="231">
        <v>23323</v>
      </c>
      <c r="M11" s="231">
        <v>2.8250000000000001E-2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3166.3</v>
      </c>
      <c r="D12" s="232">
        <v>3144.7833333333333</v>
      </c>
      <c r="E12" s="232">
        <v>3118.5666666666666</v>
      </c>
      <c r="F12" s="232">
        <v>3070.8333333333335</v>
      </c>
      <c r="G12" s="232">
        <v>3044.6166666666668</v>
      </c>
      <c r="H12" s="232">
        <v>3192.5166666666664</v>
      </c>
      <c r="I12" s="232">
        <v>3218.7333333333327</v>
      </c>
      <c r="J12" s="232">
        <v>3266.4666666666662</v>
      </c>
      <c r="K12" s="231">
        <v>3171</v>
      </c>
      <c r="L12" s="231">
        <v>3097.05</v>
      </c>
      <c r="M12" s="231">
        <v>3.0037400000000001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1880.4</v>
      </c>
      <c r="D13" s="232">
        <v>1890.6333333333332</v>
      </c>
      <c r="E13" s="232">
        <v>1861.7666666666664</v>
      </c>
      <c r="F13" s="232">
        <v>1843.1333333333332</v>
      </c>
      <c r="G13" s="232">
        <v>1814.2666666666664</v>
      </c>
      <c r="H13" s="232">
        <v>1909.2666666666664</v>
      </c>
      <c r="I13" s="232">
        <v>1938.1333333333332</v>
      </c>
      <c r="J13" s="232">
        <v>1956.7666666666664</v>
      </c>
      <c r="K13" s="231">
        <v>1919.5</v>
      </c>
      <c r="L13" s="231">
        <v>1872</v>
      </c>
      <c r="M13" s="231">
        <v>11.57601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2787.5</v>
      </c>
      <c r="D14" s="232">
        <v>2797.1666666666665</v>
      </c>
      <c r="E14" s="232">
        <v>2755.333333333333</v>
      </c>
      <c r="F14" s="232">
        <v>2723.1666666666665</v>
      </c>
      <c r="G14" s="232">
        <v>2681.333333333333</v>
      </c>
      <c r="H14" s="232">
        <v>2829.333333333333</v>
      </c>
      <c r="I14" s="232">
        <v>2871.1666666666661</v>
      </c>
      <c r="J14" s="232">
        <v>2903.333333333333</v>
      </c>
      <c r="K14" s="231">
        <v>2839</v>
      </c>
      <c r="L14" s="231">
        <v>2765</v>
      </c>
      <c r="M14" s="231">
        <v>0.95247000000000004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1191.7</v>
      </c>
      <c r="D15" s="232">
        <v>1197.6000000000001</v>
      </c>
      <c r="E15" s="232">
        <v>1180.3000000000002</v>
      </c>
      <c r="F15" s="232">
        <v>1168.9000000000001</v>
      </c>
      <c r="G15" s="232">
        <v>1151.6000000000001</v>
      </c>
      <c r="H15" s="232">
        <v>1209.0000000000002</v>
      </c>
      <c r="I15" s="232">
        <v>1226.3</v>
      </c>
      <c r="J15" s="232">
        <v>1237.7000000000003</v>
      </c>
      <c r="K15" s="231">
        <v>1214.9000000000001</v>
      </c>
      <c r="L15" s="231">
        <v>1186.2</v>
      </c>
      <c r="M15" s="231">
        <v>2.8780600000000001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649.95000000000005</v>
      </c>
      <c r="D16" s="232">
        <v>648.18333333333339</v>
      </c>
      <c r="E16" s="232">
        <v>643.76666666666677</v>
      </c>
      <c r="F16" s="232">
        <v>637.58333333333337</v>
      </c>
      <c r="G16" s="232">
        <v>633.16666666666674</v>
      </c>
      <c r="H16" s="232">
        <v>654.36666666666679</v>
      </c>
      <c r="I16" s="232">
        <v>658.7833333333333</v>
      </c>
      <c r="J16" s="232">
        <v>664.96666666666681</v>
      </c>
      <c r="K16" s="231">
        <v>652.6</v>
      </c>
      <c r="L16" s="231">
        <v>642</v>
      </c>
      <c r="M16" s="231">
        <v>7.3908300000000002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382.5</v>
      </c>
      <c r="D17" s="232">
        <v>381</v>
      </c>
      <c r="E17" s="232">
        <v>373.1</v>
      </c>
      <c r="F17" s="232">
        <v>363.70000000000005</v>
      </c>
      <c r="G17" s="232">
        <v>355.80000000000007</v>
      </c>
      <c r="H17" s="232">
        <v>390.4</v>
      </c>
      <c r="I17" s="232">
        <v>398.29999999999995</v>
      </c>
      <c r="J17" s="232">
        <v>407.69999999999993</v>
      </c>
      <c r="K17" s="231">
        <v>388.9</v>
      </c>
      <c r="L17" s="231">
        <v>371.6</v>
      </c>
      <c r="M17" s="231">
        <v>1.93906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2023.3</v>
      </c>
      <c r="D18" s="232">
        <v>2017.4333333333334</v>
      </c>
      <c r="E18" s="232">
        <v>1988.9166666666667</v>
      </c>
      <c r="F18" s="232">
        <v>1954.5333333333333</v>
      </c>
      <c r="G18" s="232">
        <v>1926.0166666666667</v>
      </c>
      <c r="H18" s="232">
        <v>2051.8166666666666</v>
      </c>
      <c r="I18" s="232">
        <v>2080.333333333333</v>
      </c>
      <c r="J18" s="232">
        <v>2114.7166666666672</v>
      </c>
      <c r="K18" s="231">
        <v>2045.95</v>
      </c>
      <c r="L18" s="231">
        <v>1983.05</v>
      </c>
      <c r="M18" s="231">
        <v>0.89780000000000004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20741.099999999999</v>
      </c>
      <c r="D19" s="232">
        <v>20947.683333333334</v>
      </c>
      <c r="E19" s="232">
        <v>20443.416666666668</v>
      </c>
      <c r="F19" s="232">
        <v>20145.733333333334</v>
      </c>
      <c r="G19" s="232">
        <v>19641.466666666667</v>
      </c>
      <c r="H19" s="232">
        <v>21245.366666666669</v>
      </c>
      <c r="I19" s="232">
        <v>21749.633333333331</v>
      </c>
      <c r="J19" s="232">
        <v>22047.316666666669</v>
      </c>
      <c r="K19" s="231">
        <v>21451.95</v>
      </c>
      <c r="L19" s="231">
        <v>20650</v>
      </c>
      <c r="M19" s="231">
        <v>0.31781999999999999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1846.95</v>
      </c>
      <c r="D20" s="232">
        <v>1856.7</v>
      </c>
      <c r="E20" s="232">
        <v>1723.4</v>
      </c>
      <c r="F20" s="232">
        <v>1599.8500000000001</v>
      </c>
      <c r="G20" s="232">
        <v>1466.5500000000002</v>
      </c>
      <c r="H20" s="232">
        <v>1980.25</v>
      </c>
      <c r="I20" s="232">
        <v>2113.5499999999997</v>
      </c>
      <c r="J20" s="232">
        <v>2237.1</v>
      </c>
      <c r="K20" s="231">
        <v>1990</v>
      </c>
      <c r="L20" s="231">
        <v>1733.15</v>
      </c>
      <c r="M20" s="231">
        <v>113.34878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724.25</v>
      </c>
      <c r="D21" s="232">
        <v>730.83333333333337</v>
      </c>
      <c r="E21" s="232">
        <v>717.66666666666674</v>
      </c>
      <c r="F21" s="232">
        <v>711.08333333333337</v>
      </c>
      <c r="G21" s="232">
        <v>697.91666666666674</v>
      </c>
      <c r="H21" s="232">
        <v>737.41666666666674</v>
      </c>
      <c r="I21" s="232">
        <v>750.58333333333348</v>
      </c>
      <c r="J21" s="232">
        <v>757.16666666666674</v>
      </c>
      <c r="K21" s="231">
        <v>744</v>
      </c>
      <c r="L21" s="231">
        <v>724.25</v>
      </c>
      <c r="M21" s="231">
        <v>20.749169999999999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583.95000000000005</v>
      </c>
      <c r="D22" s="232">
        <v>581.2833333333333</v>
      </c>
      <c r="E22" s="232">
        <v>562.66666666666663</v>
      </c>
      <c r="F22" s="232">
        <v>541.38333333333333</v>
      </c>
      <c r="G22" s="232">
        <v>522.76666666666665</v>
      </c>
      <c r="H22" s="232">
        <v>602.56666666666661</v>
      </c>
      <c r="I22" s="232">
        <v>621.18333333333339</v>
      </c>
      <c r="J22" s="232">
        <v>642.46666666666658</v>
      </c>
      <c r="K22" s="231">
        <v>599.9</v>
      </c>
      <c r="L22" s="231">
        <v>560</v>
      </c>
      <c r="M22" s="231">
        <v>125.27188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1255.4000000000001</v>
      </c>
      <c r="D23" s="232">
        <v>1255.4000000000001</v>
      </c>
      <c r="E23" s="232">
        <v>1255.4000000000001</v>
      </c>
      <c r="F23" s="232">
        <v>1255.4000000000001</v>
      </c>
      <c r="G23" s="232">
        <v>1255.4000000000001</v>
      </c>
      <c r="H23" s="232">
        <v>1255.4000000000001</v>
      </c>
      <c r="I23" s="232">
        <v>1255.4000000000001</v>
      </c>
      <c r="J23" s="232">
        <v>1255.4000000000001</v>
      </c>
      <c r="K23" s="231">
        <v>1255.4000000000001</v>
      </c>
      <c r="L23" s="231">
        <v>1255.4000000000001</v>
      </c>
      <c r="M23" s="231">
        <v>0.51732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1186.6500000000001</v>
      </c>
      <c r="D24" s="232">
        <v>1186.6500000000001</v>
      </c>
      <c r="E24" s="232">
        <v>1186.6500000000001</v>
      </c>
      <c r="F24" s="232">
        <v>1186.6500000000001</v>
      </c>
      <c r="G24" s="232">
        <v>1186.6500000000001</v>
      </c>
      <c r="H24" s="232">
        <v>1186.6500000000001</v>
      </c>
      <c r="I24" s="232">
        <v>1186.6500000000001</v>
      </c>
      <c r="J24" s="232">
        <v>1186.6500000000001</v>
      </c>
      <c r="K24" s="231">
        <v>1186.6500000000001</v>
      </c>
      <c r="L24" s="231">
        <v>1186.6500000000001</v>
      </c>
      <c r="M24" s="231">
        <v>0.84887999999999997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435.9</v>
      </c>
      <c r="D25" s="232">
        <v>436.86666666666662</v>
      </c>
      <c r="E25" s="232">
        <v>416.78333333333325</v>
      </c>
      <c r="F25" s="232">
        <v>397.66666666666663</v>
      </c>
      <c r="G25" s="232">
        <v>377.58333333333326</v>
      </c>
      <c r="H25" s="232">
        <v>455.98333333333323</v>
      </c>
      <c r="I25" s="232">
        <v>476.06666666666661</v>
      </c>
      <c r="J25" s="232">
        <v>495.18333333333322</v>
      </c>
      <c r="K25" s="231">
        <v>456.95</v>
      </c>
      <c r="L25" s="231">
        <v>417.75</v>
      </c>
      <c r="M25" s="231">
        <v>81.16825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146.69999999999999</v>
      </c>
      <c r="D26" s="232">
        <v>146.98333333333332</v>
      </c>
      <c r="E26" s="232">
        <v>145.71666666666664</v>
      </c>
      <c r="F26" s="232">
        <v>144.73333333333332</v>
      </c>
      <c r="G26" s="232">
        <v>143.46666666666664</v>
      </c>
      <c r="H26" s="232">
        <v>147.96666666666664</v>
      </c>
      <c r="I26" s="232">
        <v>149.23333333333335</v>
      </c>
      <c r="J26" s="232">
        <v>150.21666666666664</v>
      </c>
      <c r="K26" s="231">
        <v>148.25</v>
      </c>
      <c r="L26" s="231">
        <v>146</v>
      </c>
      <c r="M26" s="231">
        <v>10.13926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254.7</v>
      </c>
      <c r="D27" s="232">
        <v>254.70000000000002</v>
      </c>
      <c r="E27" s="232">
        <v>251.60000000000002</v>
      </c>
      <c r="F27" s="232">
        <v>248.5</v>
      </c>
      <c r="G27" s="232">
        <v>245.4</v>
      </c>
      <c r="H27" s="232">
        <v>257.80000000000007</v>
      </c>
      <c r="I27" s="232">
        <v>260.89999999999998</v>
      </c>
      <c r="J27" s="232">
        <v>264.00000000000006</v>
      </c>
      <c r="K27" s="231">
        <v>257.8</v>
      </c>
      <c r="L27" s="231">
        <v>251.6</v>
      </c>
      <c r="M27" s="231">
        <v>15.57281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401.8</v>
      </c>
      <c r="D28" s="232">
        <v>402.58333333333331</v>
      </c>
      <c r="E28" s="232">
        <v>398.96666666666664</v>
      </c>
      <c r="F28" s="232">
        <v>396.13333333333333</v>
      </c>
      <c r="G28" s="232">
        <v>392.51666666666665</v>
      </c>
      <c r="H28" s="232">
        <v>405.41666666666663</v>
      </c>
      <c r="I28" s="232">
        <v>409.0333333333333</v>
      </c>
      <c r="J28" s="232">
        <v>411.86666666666662</v>
      </c>
      <c r="K28" s="231">
        <v>406.2</v>
      </c>
      <c r="L28" s="231">
        <v>399.75</v>
      </c>
      <c r="M28" s="231">
        <v>0.51985000000000003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354.85</v>
      </c>
      <c r="D29" s="232">
        <v>355.91666666666669</v>
      </c>
      <c r="E29" s="232">
        <v>351.08333333333337</v>
      </c>
      <c r="F29" s="232">
        <v>347.31666666666666</v>
      </c>
      <c r="G29" s="232">
        <v>342.48333333333335</v>
      </c>
      <c r="H29" s="232">
        <v>359.68333333333339</v>
      </c>
      <c r="I29" s="232">
        <v>364.51666666666677</v>
      </c>
      <c r="J29" s="232">
        <v>368.28333333333342</v>
      </c>
      <c r="K29" s="231">
        <v>360.75</v>
      </c>
      <c r="L29" s="231">
        <v>352.15</v>
      </c>
      <c r="M29" s="231">
        <v>2.63903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898.85</v>
      </c>
      <c r="D30" s="232">
        <v>899.5333333333333</v>
      </c>
      <c r="E30" s="232">
        <v>889.41666666666663</v>
      </c>
      <c r="F30" s="232">
        <v>879.98333333333335</v>
      </c>
      <c r="G30" s="232">
        <v>869.86666666666667</v>
      </c>
      <c r="H30" s="232">
        <v>908.96666666666658</v>
      </c>
      <c r="I30" s="232">
        <v>919.08333333333337</v>
      </c>
      <c r="J30" s="232">
        <v>928.51666666666654</v>
      </c>
      <c r="K30" s="231">
        <v>909.65</v>
      </c>
      <c r="L30" s="231">
        <v>890.1</v>
      </c>
      <c r="M30" s="231">
        <v>0.19639000000000001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1049.05</v>
      </c>
      <c r="D31" s="232">
        <v>1052.45</v>
      </c>
      <c r="E31" s="232">
        <v>1042.5</v>
      </c>
      <c r="F31" s="232">
        <v>1035.95</v>
      </c>
      <c r="G31" s="232">
        <v>1026</v>
      </c>
      <c r="H31" s="232">
        <v>1059</v>
      </c>
      <c r="I31" s="232">
        <v>1068.9500000000003</v>
      </c>
      <c r="J31" s="232">
        <v>1075.5</v>
      </c>
      <c r="K31" s="231">
        <v>1062.4000000000001</v>
      </c>
      <c r="L31" s="231">
        <v>1045.9000000000001</v>
      </c>
      <c r="M31" s="231">
        <v>1.58751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1208.05</v>
      </c>
      <c r="D32" s="232">
        <v>1204.0166666666667</v>
      </c>
      <c r="E32" s="232">
        <v>1168.0333333333333</v>
      </c>
      <c r="F32" s="232">
        <v>1128.0166666666667</v>
      </c>
      <c r="G32" s="232">
        <v>1092.0333333333333</v>
      </c>
      <c r="H32" s="232">
        <v>1244.0333333333333</v>
      </c>
      <c r="I32" s="232">
        <v>1280.0166666666664</v>
      </c>
      <c r="J32" s="232">
        <v>1320.0333333333333</v>
      </c>
      <c r="K32" s="231">
        <v>1240</v>
      </c>
      <c r="L32" s="231">
        <v>1164</v>
      </c>
      <c r="M32" s="231">
        <v>0.72528999999999999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524.65</v>
      </c>
      <c r="D33" s="232">
        <v>524.5</v>
      </c>
      <c r="E33" s="232">
        <v>519.35</v>
      </c>
      <c r="F33" s="232">
        <v>514.05000000000007</v>
      </c>
      <c r="G33" s="232">
        <v>508.90000000000009</v>
      </c>
      <c r="H33" s="232">
        <v>529.79999999999995</v>
      </c>
      <c r="I33" s="232">
        <v>534.95000000000005</v>
      </c>
      <c r="J33" s="232">
        <v>540.24999999999989</v>
      </c>
      <c r="K33" s="231">
        <v>529.65</v>
      </c>
      <c r="L33" s="231">
        <v>519.20000000000005</v>
      </c>
      <c r="M33" s="231">
        <v>0.53910000000000002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3292.7</v>
      </c>
      <c r="D34" s="232">
        <v>3273.7666666666664</v>
      </c>
      <c r="E34" s="232">
        <v>3197.5333333333328</v>
      </c>
      <c r="F34" s="232">
        <v>3102.3666666666663</v>
      </c>
      <c r="G34" s="232">
        <v>3026.1333333333328</v>
      </c>
      <c r="H34" s="232">
        <v>3368.9333333333329</v>
      </c>
      <c r="I34" s="232">
        <v>3445.1666666666665</v>
      </c>
      <c r="J34" s="232">
        <v>3540.333333333333</v>
      </c>
      <c r="K34" s="231">
        <v>3350</v>
      </c>
      <c r="L34" s="231">
        <v>3178.6</v>
      </c>
      <c r="M34" s="231">
        <v>9.16798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2605.35</v>
      </c>
      <c r="D35" s="232">
        <v>2604.4500000000003</v>
      </c>
      <c r="E35" s="232">
        <v>2584.9000000000005</v>
      </c>
      <c r="F35" s="232">
        <v>2564.4500000000003</v>
      </c>
      <c r="G35" s="232">
        <v>2544.9000000000005</v>
      </c>
      <c r="H35" s="232">
        <v>2624.9000000000005</v>
      </c>
      <c r="I35" s="232">
        <v>2644.4500000000007</v>
      </c>
      <c r="J35" s="232">
        <v>2664.9000000000005</v>
      </c>
      <c r="K35" s="231">
        <v>2624</v>
      </c>
      <c r="L35" s="231">
        <v>2584</v>
      </c>
      <c r="M35" s="231">
        <v>0.17596999999999999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411.2</v>
      </c>
      <c r="D36" s="232">
        <v>414.45</v>
      </c>
      <c r="E36" s="232">
        <v>404.84999999999997</v>
      </c>
      <c r="F36" s="232">
        <v>398.5</v>
      </c>
      <c r="G36" s="232">
        <v>388.9</v>
      </c>
      <c r="H36" s="232">
        <v>420.79999999999995</v>
      </c>
      <c r="I36" s="232">
        <v>430.4</v>
      </c>
      <c r="J36" s="232">
        <v>436.74999999999994</v>
      </c>
      <c r="K36" s="231">
        <v>424.05</v>
      </c>
      <c r="L36" s="231">
        <v>408.1</v>
      </c>
      <c r="M36" s="231">
        <v>2.3147199999999999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12.85</v>
      </c>
      <c r="D37" s="232">
        <v>12.85</v>
      </c>
      <c r="E37" s="232">
        <v>12.7</v>
      </c>
      <c r="F37" s="232">
        <v>12.549999999999999</v>
      </c>
      <c r="G37" s="232">
        <v>12.399999999999999</v>
      </c>
      <c r="H37" s="232">
        <v>13</v>
      </c>
      <c r="I37" s="232">
        <v>13.150000000000002</v>
      </c>
      <c r="J37" s="232">
        <v>13.3</v>
      </c>
      <c r="K37" s="231">
        <v>13</v>
      </c>
      <c r="L37" s="231">
        <v>12.7</v>
      </c>
      <c r="M37" s="231">
        <v>13.82949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606.5</v>
      </c>
      <c r="D38" s="232">
        <v>607.46666666666658</v>
      </c>
      <c r="E38" s="232">
        <v>600.08333333333314</v>
      </c>
      <c r="F38" s="232">
        <v>593.66666666666652</v>
      </c>
      <c r="G38" s="232">
        <v>586.28333333333308</v>
      </c>
      <c r="H38" s="232">
        <v>613.88333333333321</v>
      </c>
      <c r="I38" s="232">
        <v>621.26666666666665</v>
      </c>
      <c r="J38" s="232">
        <v>627.68333333333328</v>
      </c>
      <c r="K38" s="231">
        <v>614.85</v>
      </c>
      <c r="L38" s="231">
        <v>601.04999999999995</v>
      </c>
      <c r="M38" s="231">
        <v>2.6328499999999999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1907.2</v>
      </c>
      <c r="D39" s="232">
        <v>1901.55</v>
      </c>
      <c r="E39" s="232">
        <v>1887.1499999999999</v>
      </c>
      <c r="F39" s="232">
        <v>1867.1</v>
      </c>
      <c r="G39" s="232">
        <v>1852.6999999999998</v>
      </c>
      <c r="H39" s="232">
        <v>1921.6</v>
      </c>
      <c r="I39" s="232">
        <v>1936</v>
      </c>
      <c r="J39" s="232">
        <v>1956.05</v>
      </c>
      <c r="K39" s="231">
        <v>1915.95</v>
      </c>
      <c r="L39" s="231">
        <v>1881.5</v>
      </c>
      <c r="M39" s="231">
        <v>1.08954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360.8</v>
      </c>
      <c r="D40" s="232">
        <v>359.75</v>
      </c>
      <c r="E40" s="232">
        <v>351.05</v>
      </c>
      <c r="F40" s="232">
        <v>341.3</v>
      </c>
      <c r="G40" s="232">
        <v>332.6</v>
      </c>
      <c r="H40" s="232">
        <v>369.5</v>
      </c>
      <c r="I40" s="232">
        <v>378.20000000000005</v>
      </c>
      <c r="J40" s="232">
        <v>387.95</v>
      </c>
      <c r="K40" s="231">
        <v>368.45</v>
      </c>
      <c r="L40" s="231">
        <v>350</v>
      </c>
      <c r="M40" s="231">
        <v>120.21081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1136.7</v>
      </c>
      <c r="D41" s="232">
        <v>1140.5666666666666</v>
      </c>
      <c r="E41" s="232">
        <v>1121.1333333333332</v>
      </c>
      <c r="F41" s="232">
        <v>1105.5666666666666</v>
      </c>
      <c r="G41" s="232">
        <v>1086.1333333333332</v>
      </c>
      <c r="H41" s="232">
        <v>1156.1333333333332</v>
      </c>
      <c r="I41" s="232">
        <v>1175.5666666666666</v>
      </c>
      <c r="J41" s="232">
        <v>1191.1333333333332</v>
      </c>
      <c r="K41" s="231">
        <v>1160</v>
      </c>
      <c r="L41" s="231">
        <v>1125</v>
      </c>
      <c r="M41" s="231">
        <v>3.96062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617.54999999999995</v>
      </c>
      <c r="D42" s="232">
        <v>616.80000000000007</v>
      </c>
      <c r="E42" s="232">
        <v>610.85000000000014</v>
      </c>
      <c r="F42" s="232">
        <v>604.15000000000009</v>
      </c>
      <c r="G42" s="232">
        <v>598.20000000000016</v>
      </c>
      <c r="H42" s="232">
        <v>623.50000000000011</v>
      </c>
      <c r="I42" s="232">
        <v>629.45000000000016</v>
      </c>
      <c r="J42" s="232">
        <v>636.15000000000009</v>
      </c>
      <c r="K42" s="231">
        <v>622.75</v>
      </c>
      <c r="L42" s="231">
        <v>610.1</v>
      </c>
      <c r="M42" s="231">
        <v>0.61475999999999997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4416.25</v>
      </c>
      <c r="D43" s="232">
        <v>4397.2666666666664</v>
      </c>
      <c r="E43" s="232">
        <v>4369.2333333333327</v>
      </c>
      <c r="F43" s="232">
        <v>4322.2166666666662</v>
      </c>
      <c r="G43" s="232">
        <v>4294.1833333333325</v>
      </c>
      <c r="H43" s="232">
        <v>4444.2833333333328</v>
      </c>
      <c r="I43" s="232">
        <v>4472.3166666666657</v>
      </c>
      <c r="J43" s="232">
        <v>4519.333333333333</v>
      </c>
      <c r="K43" s="231">
        <v>4425.3</v>
      </c>
      <c r="L43" s="231">
        <v>4350.25</v>
      </c>
      <c r="M43" s="231">
        <v>3.5980699999999999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330.15</v>
      </c>
      <c r="D44" s="232">
        <v>331.08333333333331</v>
      </c>
      <c r="E44" s="232">
        <v>326.66666666666663</v>
      </c>
      <c r="F44" s="232">
        <v>323.18333333333334</v>
      </c>
      <c r="G44" s="232">
        <v>318.76666666666665</v>
      </c>
      <c r="H44" s="232">
        <v>334.56666666666661</v>
      </c>
      <c r="I44" s="232">
        <v>338.98333333333323</v>
      </c>
      <c r="J44" s="232">
        <v>342.46666666666658</v>
      </c>
      <c r="K44" s="231">
        <v>335.5</v>
      </c>
      <c r="L44" s="231">
        <v>327.60000000000002</v>
      </c>
      <c r="M44" s="231">
        <v>12.84465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263.5</v>
      </c>
      <c r="D45" s="232">
        <v>266.25</v>
      </c>
      <c r="E45" s="232">
        <v>259.55</v>
      </c>
      <c r="F45" s="232">
        <v>255.60000000000002</v>
      </c>
      <c r="G45" s="232">
        <v>248.90000000000003</v>
      </c>
      <c r="H45" s="232">
        <v>270.2</v>
      </c>
      <c r="I45" s="232">
        <v>276.90000000000003</v>
      </c>
      <c r="J45" s="232">
        <v>280.84999999999997</v>
      </c>
      <c r="K45" s="231">
        <v>272.95</v>
      </c>
      <c r="L45" s="231">
        <v>262.3</v>
      </c>
      <c r="M45" s="231">
        <v>1.18144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512.25</v>
      </c>
      <c r="D46" s="232">
        <v>509.38333333333327</v>
      </c>
      <c r="E46" s="232">
        <v>503.66666666666652</v>
      </c>
      <c r="F46" s="232">
        <v>495.08333333333326</v>
      </c>
      <c r="G46" s="232">
        <v>489.3666666666665</v>
      </c>
      <c r="H46" s="232">
        <v>517.96666666666647</v>
      </c>
      <c r="I46" s="232">
        <v>523.68333333333339</v>
      </c>
      <c r="J46" s="232">
        <v>532.26666666666654</v>
      </c>
      <c r="K46" s="231">
        <v>515.1</v>
      </c>
      <c r="L46" s="231">
        <v>500.8</v>
      </c>
      <c r="M46" s="231">
        <v>1.34449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147.35</v>
      </c>
      <c r="D47" s="232">
        <v>147.51666666666665</v>
      </c>
      <c r="E47" s="232">
        <v>145.83333333333331</v>
      </c>
      <c r="F47" s="232">
        <v>144.31666666666666</v>
      </c>
      <c r="G47" s="232">
        <v>142.63333333333333</v>
      </c>
      <c r="H47" s="232">
        <v>149.0333333333333</v>
      </c>
      <c r="I47" s="232">
        <v>150.71666666666664</v>
      </c>
      <c r="J47" s="232">
        <v>152.23333333333329</v>
      </c>
      <c r="K47" s="231">
        <v>149.19999999999999</v>
      </c>
      <c r="L47" s="231">
        <v>146</v>
      </c>
      <c r="M47" s="231">
        <v>107.81219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2804.6</v>
      </c>
      <c r="D48" s="232">
        <v>2809.5166666666664</v>
      </c>
      <c r="E48" s="232">
        <v>2788.083333333333</v>
      </c>
      <c r="F48" s="232">
        <v>2771.5666666666666</v>
      </c>
      <c r="G48" s="232">
        <v>2750.1333333333332</v>
      </c>
      <c r="H48" s="232">
        <v>2826.0333333333328</v>
      </c>
      <c r="I48" s="232">
        <v>2847.4666666666662</v>
      </c>
      <c r="J48" s="232">
        <v>2863.9833333333327</v>
      </c>
      <c r="K48" s="231">
        <v>2830.95</v>
      </c>
      <c r="L48" s="231">
        <v>2793</v>
      </c>
      <c r="M48" s="231">
        <v>7.0007200000000003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207.75</v>
      </c>
      <c r="D49" s="232">
        <v>208.13333333333335</v>
      </c>
      <c r="E49" s="232">
        <v>205.41666666666671</v>
      </c>
      <c r="F49" s="232">
        <v>203.08333333333337</v>
      </c>
      <c r="G49" s="232">
        <v>200.36666666666673</v>
      </c>
      <c r="H49" s="232">
        <v>210.4666666666667</v>
      </c>
      <c r="I49" s="232">
        <v>213.18333333333334</v>
      </c>
      <c r="J49" s="232">
        <v>215.51666666666668</v>
      </c>
      <c r="K49" s="231">
        <v>210.85</v>
      </c>
      <c r="L49" s="231">
        <v>205.8</v>
      </c>
      <c r="M49" s="231">
        <v>1.5838399999999999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3378.8</v>
      </c>
      <c r="D50" s="232">
        <v>3370.7999999999997</v>
      </c>
      <c r="E50" s="232">
        <v>3332.9999999999995</v>
      </c>
      <c r="F50" s="232">
        <v>3287.2</v>
      </c>
      <c r="G50" s="232">
        <v>3249.3999999999996</v>
      </c>
      <c r="H50" s="232">
        <v>3416.5999999999995</v>
      </c>
      <c r="I50" s="232">
        <v>3454.3999999999996</v>
      </c>
      <c r="J50" s="232">
        <v>3500.1999999999994</v>
      </c>
      <c r="K50" s="231">
        <v>3408.6</v>
      </c>
      <c r="L50" s="231">
        <v>3325</v>
      </c>
      <c r="M50" s="231">
        <v>3.7569999999999999E-2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1941.65</v>
      </c>
      <c r="D51" s="232">
        <v>1968.2</v>
      </c>
      <c r="E51" s="232">
        <v>1896.45</v>
      </c>
      <c r="F51" s="232">
        <v>1851.25</v>
      </c>
      <c r="G51" s="232">
        <v>1779.5</v>
      </c>
      <c r="H51" s="232">
        <v>2013.4</v>
      </c>
      <c r="I51" s="232">
        <v>2085.15</v>
      </c>
      <c r="J51" s="232">
        <v>2130.3500000000004</v>
      </c>
      <c r="K51" s="231">
        <v>2039.95</v>
      </c>
      <c r="L51" s="231">
        <v>1923</v>
      </c>
      <c r="M51" s="231">
        <v>9.9965200000000003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7166.55</v>
      </c>
      <c r="D52" s="232">
        <v>7184.833333333333</v>
      </c>
      <c r="E52" s="232">
        <v>7121.9666666666662</v>
      </c>
      <c r="F52" s="232">
        <v>7077.3833333333332</v>
      </c>
      <c r="G52" s="232">
        <v>7014.5166666666664</v>
      </c>
      <c r="H52" s="232">
        <v>7229.4166666666661</v>
      </c>
      <c r="I52" s="232">
        <v>7292.2833333333328</v>
      </c>
      <c r="J52" s="232">
        <v>7336.8666666666659</v>
      </c>
      <c r="K52" s="231">
        <v>7247.7</v>
      </c>
      <c r="L52" s="231">
        <v>7140.25</v>
      </c>
      <c r="M52" s="231">
        <v>0.21551000000000001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468.85</v>
      </c>
      <c r="D53" s="232">
        <v>462.51666666666665</v>
      </c>
      <c r="E53" s="232">
        <v>453.33333333333331</v>
      </c>
      <c r="F53" s="232">
        <v>437.81666666666666</v>
      </c>
      <c r="G53" s="232">
        <v>428.63333333333333</v>
      </c>
      <c r="H53" s="232">
        <v>478.0333333333333</v>
      </c>
      <c r="I53" s="232">
        <v>487.2166666666667</v>
      </c>
      <c r="J53" s="232">
        <v>502.73333333333329</v>
      </c>
      <c r="K53" s="231">
        <v>471.7</v>
      </c>
      <c r="L53" s="231">
        <v>447</v>
      </c>
      <c r="M53" s="231">
        <v>99.478319999999997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388.35</v>
      </c>
      <c r="D54" s="232">
        <v>388.45</v>
      </c>
      <c r="E54" s="232">
        <v>385.9</v>
      </c>
      <c r="F54" s="232">
        <v>383.45</v>
      </c>
      <c r="G54" s="232">
        <v>380.9</v>
      </c>
      <c r="H54" s="232">
        <v>390.9</v>
      </c>
      <c r="I54" s="232">
        <v>393.45000000000005</v>
      </c>
      <c r="J54" s="232">
        <v>395.9</v>
      </c>
      <c r="K54" s="231">
        <v>391</v>
      </c>
      <c r="L54" s="231">
        <v>386</v>
      </c>
      <c r="M54" s="231">
        <v>1.20692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3498.85</v>
      </c>
      <c r="D55" s="232">
        <v>3511.2333333333336</v>
      </c>
      <c r="E55" s="232">
        <v>3478.2166666666672</v>
      </c>
      <c r="F55" s="232">
        <v>3457.5833333333335</v>
      </c>
      <c r="G55" s="232">
        <v>3424.5666666666671</v>
      </c>
      <c r="H55" s="232">
        <v>3531.8666666666672</v>
      </c>
      <c r="I55" s="232">
        <v>3564.8833333333337</v>
      </c>
      <c r="J55" s="232">
        <v>3585.5166666666673</v>
      </c>
      <c r="K55" s="231">
        <v>3544.25</v>
      </c>
      <c r="L55" s="231">
        <v>3490.6</v>
      </c>
      <c r="M55" s="231">
        <v>3.9315600000000002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867.25</v>
      </c>
      <c r="D56" s="232">
        <v>868.36666666666667</v>
      </c>
      <c r="E56" s="232">
        <v>864.0333333333333</v>
      </c>
      <c r="F56" s="232">
        <v>860.81666666666661</v>
      </c>
      <c r="G56" s="232">
        <v>856.48333333333323</v>
      </c>
      <c r="H56" s="232">
        <v>871.58333333333337</v>
      </c>
      <c r="I56" s="232">
        <v>875.91666666666663</v>
      </c>
      <c r="J56" s="232">
        <v>879.13333333333344</v>
      </c>
      <c r="K56" s="231">
        <v>872.7</v>
      </c>
      <c r="L56" s="231">
        <v>865.15</v>
      </c>
      <c r="M56" s="231">
        <v>46.034640000000003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2318.8000000000002</v>
      </c>
      <c r="D57" s="232">
        <v>2327.6666666666665</v>
      </c>
      <c r="E57" s="232">
        <v>2301.5333333333328</v>
      </c>
      <c r="F57" s="232">
        <v>2284.2666666666664</v>
      </c>
      <c r="G57" s="232">
        <v>2258.1333333333328</v>
      </c>
      <c r="H57" s="232">
        <v>2344.9333333333329</v>
      </c>
      <c r="I57" s="232">
        <v>2371.0666666666671</v>
      </c>
      <c r="J57" s="232">
        <v>2388.333333333333</v>
      </c>
      <c r="K57" s="231">
        <v>2353.8000000000002</v>
      </c>
      <c r="L57" s="231">
        <v>2310.4</v>
      </c>
      <c r="M57" s="231">
        <v>0.16363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501</v>
      </c>
      <c r="D58" s="232">
        <v>503.68333333333334</v>
      </c>
      <c r="E58" s="232">
        <v>493.31666666666672</v>
      </c>
      <c r="F58" s="232">
        <v>485.63333333333338</v>
      </c>
      <c r="G58" s="232">
        <v>475.26666666666677</v>
      </c>
      <c r="H58" s="232">
        <v>511.36666666666667</v>
      </c>
      <c r="I58" s="232">
        <v>521.73333333333335</v>
      </c>
      <c r="J58" s="232">
        <v>529.41666666666663</v>
      </c>
      <c r="K58" s="231">
        <v>514.04999999999995</v>
      </c>
      <c r="L58" s="231">
        <v>496</v>
      </c>
      <c r="M58" s="231">
        <v>5.6865500000000004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3831.65</v>
      </c>
      <c r="D59" s="232">
        <v>3826.9</v>
      </c>
      <c r="E59" s="232">
        <v>3804.8500000000004</v>
      </c>
      <c r="F59" s="232">
        <v>3778.05</v>
      </c>
      <c r="G59" s="232">
        <v>3756.0000000000005</v>
      </c>
      <c r="H59" s="232">
        <v>3853.7000000000003</v>
      </c>
      <c r="I59" s="232">
        <v>3875.7500000000005</v>
      </c>
      <c r="J59" s="232">
        <v>3902.55</v>
      </c>
      <c r="K59" s="231">
        <v>3848.95</v>
      </c>
      <c r="L59" s="231">
        <v>3800.1</v>
      </c>
      <c r="M59" s="231">
        <v>1.70034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1191.55</v>
      </c>
      <c r="D60" s="232">
        <v>1185.05</v>
      </c>
      <c r="E60" s="232">
        <v>1168.0999999999999</v>
      </c>
      <c r="F60" s="232">
        <v>1144.6499999999999</v>
      </c>
      <c r="G60" s="232">
        <v>1127.6999999999998</v>
      </c>
      <c r="H60" s="232">
        <v>1208.5</v>
      </c>
      <c r="I60" s="232">
        <v>1225.4500000000003</v>
      </c>
      <c r="J60" s="232">
        <v>1248.9000000000001</v>
      </c>
      <c r="K60" s="231">
        <v>1202</v>
      </c>
      <c r="L60" s="231">
        <v>1161.5999999999999</v>
      </c>
      <c r="M60" s="231">
        <v>0.99653000000000003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6435.5</v>
      </c>
      <c r="D61" s="232">
        <v>6461.0333333333328</v>
      </c>
      <c r="E61" s="232">
        <v>6394.4666666666653</v>
      </c>
      <c r="F61" s="232">
        <v>6353.4333333333325</v>
      </c>
      <c r="G61" s="232">
        <v>6286.866666666665</v>
      </c>
      <c r="H61" s="232">
        <v>6502.0666666666657</v>
      </c>
      <c r="I61" s="232">
        <v>6568.6333333333332</v>
      </c>
      <c r="J61" s="232">
        <v>6609.6666666666661</v>
      </c>
      <c r="K61" s="231">
        <v>6527.6</v>
      </c>
      <c r="L61" s="231">
        <v>6420</v>
      </c>
      <c r="M61" s="231">
        <v>12.91282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1401.75</v>
      </c>
      <c r="D62" s="232">
        <v>1404.8</v>
      </c>
      <c r="E62" s="232">
        <v>1390.9499999999998</v>
      </c>
      <c r="F62" s="232">
        <v>1380.1499999999999</v>
      </c>
      <c r="G62" s="232">
        <v>1366.2999999999997</v>
      </c>
      <c r="H62" s="232">
        <v>1415.6</v>
      </c>
      <c r="I62" s="232">
        <v>1429.4499999999998</v>
      </c>
      <c r="J62" s="232">
        <v>1440.25</v>
      </c>
      <c r="K62" s="231">
        <v>1418.65</v>
      </c>
      <c r="L62" s="231">
        <v>1394</v>
      </c>
      <c r="M62" s="231">
        <v>20.69492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6113.35</v>
      </c>
      <c r="D63" s="232">
        <v>6086.1166666666659</v>
      </c>
      <c r="E63" s="232">
        <v>6052.2333333333318</v>
      </c>
      <c r="F63" s="232">
        <v>5991.1166666666659</v>
      </c>
      <c r="G63" s="232">
        <v>5957.2333333333318</v>
      </c>
      <c r="H63" s="232">
        <v>6147.2333333333318</v>
      </c>
      <c r="I63" s="232">
        <v>6181.116666666665</v>
      </c>
      <c r="J63" s="232">
        <v>6242.2333333333318</v>
      </c>
      <c r="K63" s="231">
        <v>6120</v>
      </c>
      <c r="L63" s="231">
        <v>6025</v>
      </c>
      <c r="M63" s="231">
        <v>0.21182999999999999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2169.25</v>
      </c>
      <c r="D64" s="232">
        <v>2177.7666666666664</v>
      </c>
      <c r="E64" s="232">
        <v>2145.6333333333328</v>
      </c>
      <c r="F64" s="232">
        <v>2122.0166666666664</v>
      </c>
      <c r="G64" s="232">
        <v>2089.8833333333328</v>
      </c>
      <c r="H64" s="232">
        <v>2201.3833333333328</v>
      </c>
      <c r="I64" s="232">
        <v>2233.516666666666</v>
      </c>
      <c r="J64" s="232">
        <v>2257.1333333333328</v>
      </c>
      <c r="K64" s="231">
        <v>2209.9</v>
      </c>
      <c r="L64" s="231">
        <v>2154.15</v>
      </c>
      <c r="M64" s="231">
        <v>0.45271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2308.25</v>
      </c>
      <c r="D65" s="232">
        <v>2296.9833333333331</v>
      </c>
      <c r="E65" s="232">
        <v>2274.4666666666662</v>
      </c>
      <c r="F65" s="232">
        <v>2240.6833333333329</v>
      </c>
      <c r="G65" s="232">
        <v>2218.1666666666661</v>
      </c>
      <c r="H65" s="232">
        <v>2330.7666666666664</v>
      </c>
      <c r="I65" s="232">
        <v>2353.2833333333338</v>
      </c>
      <c r="J65" s="232">
        <v>2387.0666666666666</v>
      </c>
      <c r="K65" s="231">
        <v>2319.5</v>
      </c>
      <c r="L65" s="231">
        <v>2263.1999999999998</v>
      </c>
      <c r="M65" s="231">
        <v>1.41462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363.55</v>
      </c>
      <c r="D66" s="232">
        <v>363.7</v>
      </c>
      <c r="E66" s="232">
        <v>359.9</v>
      </c>
      <c r="F66" s="232">
        <v>356.25</v>
      </c>
      <c r="G66" s="232">
        <v>352.45</v>
      </c>
      <c r="H66" s="232">
        <v>367.34999999999997</v>
      </c>
      <c r="I66" s="232">
        <v>371.15000000000003</v>
      </c>
      <c r="J66" s="232">
        <v>374.79999999999995</v>
      </c>
      <c r="K66" s="231">
        <v>367.5</v>
      </c>
      <c r="L66" s="231">
        <v>360.05</v>
      </c>
      <c r="M66" s="231">
        <v>6.2100099999999996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244.3</v>
      </c>
      <c r="D67" s="232">
        <v>243.13333333333333</v>
      </c>
      <c r="E67" s="232">
        <v>241.66666666666666</v>
      </c>
      <c r="F67" s="232">
        <v>239.03333333333333</v>
      </c>
      <c r="G67" s="232">
        <v>237.56666666666666</v>
      </c>
      <c r="H67" s="232">
        <v>245.76666666666665</v>
      </c>
      <c r="I67" s="232">
        <v>247.23333333333335</v>
      </c>
      <c r="J67" s="232">
        <v>249.86666666666665</v>
      </c>
      <c r="K67" s="231">
        <v>244.6</v>
      </c>
      <c r="L67" s="231">
        <v>240.5</v>
      </c>
      <c r="M67" s="231">
        <v>38.04269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169.3</v>
      </c>
      <c r="D68" s="232">
        <v>170.58333333333334</v>
      </c>
      <c r="E68" s="232">
        <v>167.31666666666669</v>
      </c>
      <c r="F68" s="232">
        <v>165.33333333333334</v>
      </c>
      <c r="G68" s="232">
        <v>162.06666666666669</v>
      </c>
      <c r="H68" s="232">
        <v>172.56666666666669</v>
      </c>
      <c r="I68" s="232">
        <v>175.83333333333334</v>
      </c>
      <c r="J68" s="232">
        <v>177.81666666666669</v>
      </c>
      <c r="K68" s="231">
        <v>173.85</v>
      </c>
      <c r="L68" s="231">
        <v>168.6</v>
      </c>
      <c r="M68" s="231">
        <v>347.41224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79.849999999999994</v>
      </c>
      <c r="D69" s="232">
        <v>81.11666666666666</v>
      </c>
      <c r="E69" s="232">
        <v>78.133333333333326</v>
      </c>
      <c r="F69" s="232">
        <v>76.416666666666671</v>
      </c>
      <c r="G69" s="232">
        <v>73.433333333333337</v>
      </c>
      <c r="H69" s="232">
        <v>82.833333333333314</v>
      </c>
      <c r="I69" s="232">
        <v>85.816666666666634</v>
      </c>
      <c r="J69" s="232">
        <v>87.533333333333303</v>
      </c>
      <c r="K69" s="231">
        <v>84.1</v>
      </c>
      <c r="L69" s="231">
        <v>79.400000000000006</v>
      </c>
      <c r="M69" s="231">
        <v>195.24652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28.2</v>
      </c>
      <c r="D70" s="232">
        <v>28.299999999999997</v>
      </c>
      <c r="E70" s="232">
        <v>27.449999999999996</v>
      </c>
      <c r="F70" s="232">
        <v>26.7</v>
      </c>
      <c r="G70" s="232">
        <v>25.849999999999998</v>
      </c>
      <c r="H70" s="232">
        <v>29.049999999999994</v>
      </c>
      <c r="I70" s="232">
        <v>29.899999999999995</v>
      </c>
      <c r="J70" s="232">
        <v>30.649999999999991</v>
      </c>
      <c r="K70" s="231">
        <v>29.15</v>
      </c>
      <c r="L70" s="231">
        <v>27.55</v>
      </c>
      <c r="M70" s="231">
        <v>198.84763000000001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1520.7</v>
      </c>
      <c r="D71" s="232">
        <v>1518.0666666666666</v>
      </c>
      <c r="E71" s="232">
        <v>1508.6833333333332</v>
      </c>
      <c r="F71" s="232">
        <v>1496.6666666666665</v>
      </c>
      <c r="G71" s="232">
        <v>1487.2833333333331</v>
      </c>
      <c r="H71" s="232">
        <v>1530.0833333333333</v>
      </c>
      <c r="I71" s="232">
        <v>1539.4666666666665</v>
      </c>
      <c r="J71" s="232">
        <v>1551.4833333333333</v>
      </c>
      <c r="K71" s="231">
        <v>1527.45</v>
      </c>
      <c r="L71" s="231">
        <v>1506.05</v>
      </c>
      <c r="M71" s="231">
        <v>0.75810999999999995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4476.95</v>
      </c>
      <c r="D72" s="232">
        <v>4485.5666666666666</v>
      </c>
      <c r="E72" s="232">
        <v>4441.3833333333332</v>
      </c>
      <c r="F72" s="232">
        <v>4405.8166666666666</v>
      </c>
      <c r="G72" s="232">
        <v>4361.6333333333332</v>
      </c>
      <c r="H72" s="232">
        <v>4521.1333333333332</v>
      </c>
      <c r="I72" s="232">
        <v>4565.3166666666657</v>
      </c>
      <c r="J72" s="232">
        <v>4600.8833333333332</v>
      </c>
      <c r="K72" s="231">
        <v>4529.75</v>
      </c>
      <c r="L72" s="231">
        <v>4450</v>
      </c>
      <c r="M72" s="231">
        <v>8.1049999999999997E-2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571.6</v>
      </c>
      <c r="D73" s="232">
        <v>569.38333333333333</v>
      </c>
      <c r="E73" s="232">
        <v>566.2166666666667</v>
      </c>
      <c r="F73" s="232">
        <v>560.83333333333337</v>
      </c>
      <c r="G73" s="232">
        <v>557.66666666666674</v>
      </c>
      <c r="H73" s="232">
        <v>574.76666666666665</v>
      </c>
      <c r="I73" s="232">
        <v>577.93333333333339</v>
      </c>
      <c r="J73" s="232">
        <v>583.31666666666661</v>
      </c>
      <c r="K73" s="231">
        <v>572.54999999999995</v>
      </c>
      <c r="L73" s="231">
        <v>564</v>
      </c>
      <c r="M73" s="231">
        <v>4.3917700000000002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832.6</v>
      </c>
      <c r="D74" s="232">
        <v>835.6</v>
      </c>
      <c r="E74" s="232">
        <v>827</v>
      </c>
      <c r="F74" s="232">
        <v>821.4</v>
      </c>
      <c r="G74" s="232">
        <v>812.8</v>
      </c>
      <c r="H74" s="232">
        <v>841.2</v>
      </c>
      <c r="I74" s="232">
        <v>849.80000000000018</v>
      </c>
      <c r="J74" s="232">
        <v>855.40000000000009</v>
      </c>
      <c r="K74" s="231">
        <v>844.2</v>
      </c>
      <c r="L74" s="231">
        <v>830</v>
      </c>
      <c r="M74" s="231">
        <v>2.7262599999999999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96.25</v>
      </c>
      <c r="D75" s="232">
        <v>96.083333333333329</v>
      </c>
      <c r="E75" s="232">
        <v>95.516666666666652</v>
      </c>
      <c r="F75" s="232">
        <v>94.783333333333317</v>
      </c>
      <c r="G75" s="232">
        <v>94.21666666666664</v>
      </c>
      <c r="H75" s="232">
        <v>96.816666666666663</v>
      </c>
      <c r="I75" s="232">
        <v>97.383333333333354</v>
      </c>
      <c r="J75" s="232">
        <v>98.116666666666674</v>
      </c>
      <c r="K75" s="231">
        <v>96.65</v>
      </c>
      <c r="L75" s="231">
        <v>95.35</v>
      </c>
      <c r="M75" s="231">
        <v>106.85751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883</v>
      </c>
      <c r="D76" s="232">
        <v>877.7166666666667</v>
      </c>
      <c r="E76" s="232">
        <v>870.43333333333339</v>
      </c>
      <c r="F76" s="232">
        <v>857.86666666666667</v>
      </c>
      <c r="G76" s="232">
        <v>850.58333333333337</v>
      </c>
      <c r="H76" s="232">
        <v>890.28333333333342</v>
      </c>
      <c r="I76" s="232">
        <v>897.56666666666672</v>
      </c>
      <c r="J76" s="232">
        <v>910.13333333333344</v>
      </c>
      <c r="K76" s="231">
        <v>885</v>
      </c>
      <c r="L76" s="231">
        <v>865.15</v>
      </c>
      <c r="M76" s="231">
        <v>6.2340400000000002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75.400000000000006</v>
      </c>
      <c r="D77" s="232">
        <v>75.650000000000006</v>
      </c>
      <c r="E77" s="232">
        <v>74.650000000000006</v>
      </c>
      <c r="F77" s="232">
        <v>73.900000000000006</v>
      </c>
      <c r="G77" s="232">
        <v>72.900000000000006</v>
      </c>
      <c r="H77" s="232">
        <v>76.400000000000006</v>
      </c>
      <c r="I77" s="232">
        <v>77.400000000000006</v>
      </c>
      <c r="J77" s="232">
        <v>78.150000000000006</v>
      </c>
      <c r="K77" s="231">
        <v>76.650000000000006</v>
      </c>
      <c r="L77" s="231">
        <v>74.900000000000006</v>
      </c>
      <c r="M77" s="231">
        <v>93.317340000000002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334</v>
      </c>
      <c r="D78" s="232">
        <v>333.7833333333333</v>
      </c>
      <c r="E78" s="232">
        <v>331.76666666666659</v>
      </c>
      <c r="F78" s="232">
        <v>329.5333333333333</v>
      </c>
      <c r="G78" s="232">
        <v>327.51666666666659</v>
      </c>
      <c r="H78" s="232">
        <v>336.01666666666659</v>
      </c>
      <c r="I78" s="232">
        <v>338.03333333333325</v>
      </c>
      <c r="J78" s="232">
        <v>340.26666666666659</v>
      </c>
      <c r="K78" s="231">
        <v>335.8</v>
      </c>
      <c r="L78" s="231">
        <v>331.55</v>
      </c>
      <c r="M78" s="231">
        <v>12.75841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8887.4</v>
      </c>
      <c r="D79" s="232">
        <v>8911.4</v>
      </c>
      <c r="E79" s="232">
        <v>8841</v>
      </c>
      <c r="F79" s="232">
        <v>8794.6</v>
      </c>
      <c r="G79" s="232">
        <v>8724.2000000000007</v>
      </c>
      <c r="H79" s="232">
        <v>8957.7999999999993</v>
      </c>
      <c r="I79" s="232">
        <v>9028.1999999999971</v>
      </c>
      <c r="J79" s="232">
        <v>9074.5999999999985</v>
      </c>
      <c r="K79" s="231">
        <v>8981.7999999999993</v>
      </c>
      <c r="L79" s="231">
        <v>8865</v>
      </c>
      <c r="M79" s="231">
        <v>5.3400000000000001E-3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771.95</v>
      </c>
      <c r="D80" s="232">
        <v>768.7166666666667</v>
      </c>
      <c r="E80" s="232">
        <v>764.23333333333335</v>
      </c>
      <c r="F80" s="232">
        <v>756.51666666666665</v>
      </c>
      <c r="G80" s="232">
        <v>752.0333333333333</v>
      </c>
      <c r="H80" s="232">
        <v>776.43333333333339</v>
      </c>
      <c r="I80" s="232">
        <v>780.91666666666674</v>
      </c>
      <c r="J80" s="232">
        <v>788.63333333333344</v>
      </c>
      <c r="K80" s="231">
        <v>773.2</v>
      </c>
      <c r="L80" s="231">
        <v>761</v>
      </c>
      <c r="M80" s="231">
        <v>29.54992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242.35</v>
      </c>
      <c r="D81" s="232">
        <v>242.13333333333335</v>
      </c>
      <c r="E81" s="232">
        <v>239.76666666666671</v>
      </c>
      <c r="F81" s="232">
        <v>237.18333333333337</v>
      </c>
      <c r="G81" s="232">
        <v>234.81666666666672</v>
      </c>
      <c r="H81" s="232">
        <v>244.7166666666667</v>
      </c>
      <c r="I81" s="232">
        <v>247.08333333333331</v>
      </c>
      <c r="J81" s="232">
        <v>249.66666666666669</v>
      </c>
      <c r="K81" s="231">
        <v>244.5</v>
      </c>
      <c r="L81" s="231">
        <v>239.55</v>
      </c>
      <c r="M81" s="231">
        <v>28.988849999999999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908.65</v>
      </c>
      <c r="D82" s="232">
        <v>908.55000000000007</v>
      </c>
      <c r="E82" s="232">
        <v>902.10000000000014</v>
      </c>
      <c r="F82" s="232">
        <v>895.55000000000007</v>
      </c>
      <c r="G82" s="232">
        <v>889.10000000000014</v>
      </c>
      <c r="H82" s="232">
        <v>915.10000000000014</v>
      </c>
      <c r="I82" s="232">
        <v>921.55000000000018</v>
      </c>
      <c r="J82" s="232">
        <v>928.10000000000014</v>
      </c>
      <c r="K82" s="231">
        <v>915</v>
      </c>
      <c r="L82" s="231">
        <v>902</v>
      </c>
      <c r="M82" s="231">
        <v>0.85421000000000002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292.45</v>
      </c>
      <c r="D83" s="232">
        <v>289.71666666666664</v>
      </c>
      <c r="E83" s="232">
        <v>286.23333333333329</v>
      </c>
      <c r="F83" s="232">
        <v>280.01666666666665</v>
      </c>
      <c r="G83" s="232">
        <v>276.5333333333333</v>
      </c>
      <c r="H83" s="232">
        <v>295.93333333333328</v>
      </c>
      <c r="I83" s="232">
        <v>299.41666666666663</v>
      </c>
      <c r="J83" s="232">
        <v>305.63333333333327</v>
      </c>
      <c r="K83" s="231">
        <v>293.2</v>
      </c>
      <c r="L83" s="231">
        <v>283.5</v>
      </c>
      <c r="M83" s="231">
        <v>17.324480000000001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6422.1</v>
      </c>
      <c r="D84" s="232">
        <v>6450.9666666666672</v>
      </c>
      <c r="E84" s="232">
        <v>6361.1333333333341</v>
      </c>
      <c r="F84" s="232">
        <v>6300.166666666667</v>
      </c>
      <c r="G84" s="232">
        <v>6210.3333333333339</v>
      </c>
      <c r="H84" s="232">
        <v>6511.9333333333343</v>
      </c>
      <c r="I84" s="232">
        <v>6601.7666666666664</v>
      </c>
      <c r="J84" s="232">
        <v>6662.7333333333345</v>
      </c>
      <c r="K84" s="231">
        <v>6540.8</v>
      </c>
      <c r="L84" s="231">
        <v>6390</v>
      </c>
      <c r="M84" s="231">
        <v>0.16633999999999999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1376.65</v>
      </c>
      <c r="D85" s="232">
        <v>1374.8999999999999</v>
      </c>
      <c r="E85" s="232">
        <v>1361.7999999999997</v>
      </c>
      <c r="F85" s="232">
        <v>1346.9499999999998</v>
      </c>
      <c r="G85" s="232">
        <v>1333.8499999999997</v>
      </c>
      <c r="H85" s="232">
        <v>1389.7499999999998</v>
      </c>
      <c r="I85" s="232">
        <v>1402.8499999999997</v>
      </c>
      <c r="J85" s="232">
        <v>1417.6999999999998</v>
      </c>
      <c r="K85" s="231">
        <v>1388</v>
      </c>
      <c r="L85" s="231">
        <v>1360.05</v>
      </c>
      <c r="M85" s="231">
        <v>0.27956999999999999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923.4</v>
      </c>
      <c r="D86" s="232">
        <v>920.38333333333321</v>
      </c>
      <c r="E86" s="232">
        <v>908.81666666666638</v>
      </c>
      <c r="F86" s="232">
        <v>894.23333333333312</v>
      </c>
      <c r="G86" s="232">
        <v>882.66666666666629</v>
      </c>
      <c r="H86" s="232">
        <v>934.96666666666647</v>
      </c>
      <c r="I86" s="232">
        <v>946.5333333333333</v>
      </c>
      <c r="J86" s="232">
        <v>961.11666666666656</v>
      </c>
      <c r="K86" s="231">
        <v>931.95</v>
      </c>
      <c r="L86" s="231">
        <v>905.8</v>
      </c>
      <c r="M86" s="231">
        <v>0.58216000000000001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483.65</v>
      </c>
      <c r="D87" s="232">
        <v>483.2</v>
      </c>
      <c r="E87" s="232">
        <v>478.4</v>
      </c>
      <c r="F87" s="232">
        <v>473.15</v>
      </c>
      <c r="G87" s="232">
        <v>468.34999999999997</v>
      </c>
      <c r="H87" s="232">
        <v>488.45</v>
      </c>
      <c r="I87" s="232">
        <v>493.25000000000006</v>
      </c>
      <c r="J87" s="232">
        <v>498.5</v>
      </c>
      <c r="K87" s="231">
        <v>488</v>
      </c>
      <c r="L87" s="231">
        <v>477.95</v>
      </c>
      <c r="M87" s="231">
        <v>0.73094000000000003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17499</v>
      </c>
      <c r="D88" s="232">
        <v>17487.233333333334</v>
      </c>
      <c r="E88" s="232">
        <v>17411.766666666666</v>
      </c>
      <c r="F88" s="232">
        <v>17324.533333333333</v>
      </c>
      <c r="G88" s="232">
        <v>17249.066666666666</v>
      </c>
      <c r="H88" s="232">
        <v>17574.466666666667</v>
      </c>
      <c r="I88" s="232">
        <v>17649.933333333334</v>
      </c>
      <c r="J88" s="232">
        <v>17737.166666666668</v>
      </c>
      <c r="K88" s="231">
        <v>17562.7</v>
      </c>
      <c r="L88" s="231">
        <v>17400</v>
      </c>
      <c r="M88" s="231">
        <v>7.263E-2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494.65</v>
      </c>
      <c r="D89" s="232">
        <v>493.88333333333338</v>
      </c>
      <c r="E89" s="232">
        <v>485.76666666666677</v>
      </c>
      <c r="F89" s="232">
        <v>476.88333333333338</v>
      </c>
      <c r="G89" s="232">
        <v>468.76666666666677</v>
      </c>
      <c r="H89" s="232">
        <v>502.76666666666677</v>
      </c>
      <c r="I89" s="232">
        <v>510.88333333333344</v>
      </c>
      <c r="J89" s="232">
        <v>519.76666666666677</v>
      </c>
      <c r="K89" s="231">
        <v>502</v>
      </c>
      <c r="L89" s="231">
        <v>485</v>
      </c>
      <c r="M89" s="231">
        <v>1.4188400000000001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25.25</v>
      </c>
      <c r="D90" s="232">
        <v>25.45</v>
      </c>
      <c r="E90" s="232">
        <v>24.849999999999998</v>
      </c>
      <c r="F90" s="232">
        <v>24.45</v>
      </c>
      <c r="G90" s="232">
        <v>23.849999999999998</v>
      </c>
      <c r="H90" s="232">
        <v>25.849999999999998</v>
      </c>
      <c r="I90" s="232">
        <v>26.45</v>
      </c>
      <c r="J90" s="232">
        <v>26.849999999999998</v>
      </c>
      <c r="K90" s="231">
        <v>26.05</v>
      </c>
      <c r="L90" s="231">
        <v>25.05</v>
      </c>
      <c r="M90" s="231">
        <v>205.56468000000001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4622.7</v>
      </c>
      <c r="D91" s="232">
        <v>4629.6500000000005</v>
      </c>
      <c r="E91" s="232">
        <v>4590.1000000000013</v>
      </c>
      <c r="F91" s="232">
        <v>4557.5000000000009</v>
      </c>
      <c r="G91" s="232">
        <v>4517.9500000000016</v>
      </c>
      <c r="H91" s="232">
        <v>4662.2500000000009</v>
      </c>
      <c r="I91" s="232">
        <v>4701.8</v>
      </c>
      <c r="J91" s="232">
        <v>4734.4000000000005</v>
      </c>
      <c r="K91" s="231">
        <v>4669.2</v>
      </c>
      <c r="L91" s="231">
        <v>4597.05</v>
      </c>
      <c r="M91" s="231">
        <v>2.0791900000000001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1099.1500000000001</v>
      </c>
      <c r="D92" s="232">
        <v>1098.0333333333335</v>
      </c>
      <c r="E92" s="232">
        <v>1086.116666666667</v>
      </c>
      <c r="F92" s="232">
        <v>1073.0833333333335</v>
      </c>
      <c r="G92" s="232">
        <v>1061.166666666667</v>
      </c>
      <c r="H92" s="232">
        <v>1111.0666666666671</v>
      </c>
      <c r="I92" s="232">
        <v>1122.9833333333336</v>
      </c>
      <c r="J92" s="232">
        <v>1136.0166666666671</v>
      </c>
      <c r="K92" s="231">
        <v>1109.95</v>
      </c>
      <c r="L92" s="231">
        <v>1085</v>
      </c>
      <c r="M92" s="231">
        <v>0.33928000000000003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547.79999999999995</v>
      </c>
      <c r="D93" s="232">
        <v>548.76666666666665</v>
      </c>
      <c r="E93" s="232">
        <v>539.0333333333333</v>
      </c>
      <c r="F93" s="232">
        <v>530.26666666666665</v>
      </c>
      <c r="G93" s="232">
        <v>520.5333333333333</v>
      </c>
      <c r="H93" s="232">
        <v>557.5333333333333</v>
      </c>
      <c r="I93" s="232">
        <v>567.26666666666665</v>
      </c>
      <c r="J93" s="232">
        <v>576.0333333333333</v>
      </c>
      <c r="K93" s="231">
        <v>558.5</v>
      </c>
      <c r="L93" s="231">
        <v>540</v>
      </c>
      <c r="M93" s="231">
        <v>0.98280000000000001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73.45</v>
      </c>
      <c r="D94" s="232">
        <v>73.233333333333334</v>
      </c>
      <c r="E94" s="232">
        <v>72.816666666666663</v>
      </c>
      <c r="F94" s="232">
        <v>72.183333333333323</v>
      </c>
      <c r="G94" s="232">
        <v>71.766666666666652</v>
      </c>
      <c r="H94" s="232">
        <v>73.866666666666674</v>
      </c>
      <c r="I94" s="232">
        <v>74.283333333333331</v>
      </c>
      <c r="J94" s="232">
        <v>74.916666666666686</v>
      </c>
      <c r="K94" s="231">
        <v>73.650000000000006</v>
      </c>
      <c r="L94" s="231">
        <v>72.599999999999994</v>
      </c>
      <c r="M94" s="231">
        <v>6.9065799999999999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327.85</v>
      </c>
      <c r="D95" s="232">
        <v>326.34999999999997</v>
      </c>
      <c r="E95" s="232">
        <v>319.69999999999993</v>
      </c>
      <c r="F95" s="232">
        <v>311.54999999999995</v>
      </c>
      <c r="G95" s="232">
        <v>304.89999999999992</v>
      </c>
      <c r="H95" s="232">
        <v>334.49999999999994</v>
      </c>
      <c r="I95" s="232">
        <v>341.14999999999992</v>
      </c>
      <c r="J95" s="232">
        <v>349.29999999999995</v>
      </c>
      <c r="K95" s="231">
        <v>333</v>
      </c>
      <c r="L95" s="231">
        <v>318.2</v>
      </c>
      <c r="M95" s="231">
        <v>72.819130000000001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3174.95</v>
      </c>
      <c r="D96" s="232">
        <v>3176.0666666666671</v>
      </c>
      <c r="E96" s="232">
        <v>3130.1333333333341</v>
      </c>
      <c r="F96" s="232">
        <v>3085.3166666666671</v>
      </c>
      <c r="G96" s="232">
        <v>3039.3833333333341</v>
      </c>
      <c r="H96" s="232">
        <v>3220.8833333333341</v>
      </c>
      <c r="I96" s="232">
        <v>3266.8166666666675</v>
      </c>
      <c r="J96" s="232">
        <v>3311.6333333333341</v>
      </c>
      <c r="K96" s="231">
        <v>3222</v>
      </c>
      <c r="L96" s="231">
        <v>3131.25</v>
      </c>
      <c r="M96" s="231">
        <v>0.43691999999999998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245.95</v>
      </c>
      <c r="D97" s="232">
        <v>246.73333333333335</v>
      </c>
      <c r="E97" s="232">
        <v>244.26666666666671</v>
      </c>
      <c r="F97" s="232">
        <v>242.58333333333337</v>
      </c>
      <c r="G97" s="232">
        <v>240.11666666666673</v>
      </c>
      <c r="H97" s="232">
        <v>248.41666666666669</v>
      </c>
      <c r="I97" s="232">
        <v>250.88333333333333</v>
      </c>
      <c r="J97" s="232">
        <v>252.56666666666666</v>
      </c>
      <c r="K97" s="231">
        <v>249.2</v>
      </c>
      <c r="L97" s="231">
        <v>245.05</v>
      </c>
      <c r="M97" s="231">
        <v>1.44817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420.15</v>
      </c>
      <c r="D98" s="232">
        <v>413.61666666666662</v>
      </c>
      <c r="E98" s="232">
        <v>402.53333333333325</v>
      </c>
      <c r="F98" s="232">
        <v>384.91666666666663</v>
      </c>
      <c r="G98" s="232">
        <v>373.83333333333326</v>
      </c>
      <c r="H98" s="232">
        <v>431.23333333333323</v>
      </c>
      <c r="I98" s="232">
        <v>442.31666666666661</v>
      </c>
      <c r="J98" s="232">
        <v>459.93333333333322</v>
      </c>
      <c r="K98" s="231">
        <v>424.7</v>
      </c>
      <c r="L98" s="231">
        <v>396</v>
      </c>
      <c r="M98" s="231">
        <v>20.030560000000001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597.35</v>
      </c>
      <c r="D99" s="232">
        <v>599.7166666666667</v>
      </c>
      <c r="E99" s="232">
        <v>593.33333333333337</v>
      </c>
      <c r="F99" s="232">
        <v>589.31666666666672</v>
      </c>
      <c r="G99" s="232">
        <v>582.93333333333339</v>
      </c>
      <c r="H99" s="232">
        <v>603.73333333333335</v>
      </c>
      <c r="I99" s="232">
        <v>610.11666666666656</v>
      </c>
      <c r="J99" s="232">
        <v>614.13333333333333</v>
      </c>
      <c r="K99" s="231">
        <v>606.1</v>
      </c>
      <c r="L99" s="231">
        <v>595.70000000000005</v>
      </c>
      <c r="M99" s="231">
        <v>5.4357199999999999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293.89999999999998</v>
      </c>
      <c r="D100" s="232">
        <v>294.75</v>
      </c>
      <c r="E100" s="232">
        <v>290</v>
      </c>
      <c r="F100" s="232">
        <v>286.10000000000002</v>
      </c>
      <c r="G100" s="232">
        <v>281.35000000000002</v>
      </c>
      <c r="H100" s="232">
        <v>298.64999999999998</v>
      </c>
      <c r="I100" s="232">
        <v>303.39999999999998</v>
      </c>
      <c r="J100" s="232">
        <v>307.29999999999995</v>
      </c>
      <c r="K100" s="231">
        <v>299.5</v>
      </c>
      <c r="L100" s="231">
        <v>290.85000000000002</v>
      </c>
      <c r="M100" s="231">
        <v>75.520399999999995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712.7</v>
      </c>
      <c r="D101" s="232">
        <v>710.06666666666661</v>
      </c>
      <c r="E101" s="232">
        <v>703.13333333333321</v>
      </c>
      <c r="F101" s="232">
        <v>693.56666666666661</v>
      </c>
      <c r="G101" s="232">
        <v>686.63333333333321</v>
      </c>
      <c r="H101" s="232">
        <v>719.63333333333321</v>
      </c>
      <c r="I101" s="232">
        <v>726.56666666666661</v>
      </c>
      <c r="J101" s="232">
        <v>736.13333333333321</v>
      </c>
      <c r="K101" s="231">
        <v>717</v>
      </c>
      <c r="L101" s="231">
        <v>700.5</v>
      </c>
      <c r="M101" s="231">
        <v>0.27490999999999999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751.45</v>
      </c>
      <c r="D102" s="232">
        <v>751.86666666666667</v>
      </c>
      <c r="E102" s="232">
        <v>749.73333333333335</v>
      </c>
      <c r="F102" s="232">
        <v>748.01666666666665</v>
      </c>
      <c r="G102" s="232">
        <v>745.88333333333333</v>
      </c>
      <c r="H102" s="232">
        <v>753.58333333333337</v>
      </c>
      <c r="I102" s="232">
        <v>755.71666666666681</v>
      </c>
      <c r="J102" s="232">
        <v>757.43333333333339</v>
      </c>
      <c r="K102" s="231">
        <v>754</v>
      </c>
      <c r="L102" s="231">
        <v>750.15</v>
      </c>
      <c r="M102" s="231">
        <v>0.80271000000000003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1011.8</v>
      </c>
      <c r="D103" s="232">
        <v>998.76666666666654</v>
      </c>
      <c r="E103" s="232">
        <v>975.6333333333331</v>
      </c>
      <c r="F103" s="232">
        <v>939.46666666666658</v>
      </c>
      <c r="G103" s="232">
        <v>916.33333333333314</v>
      </c>
      <c r="H103" s="232">
        <v>1034.9333333333329</v>
      </c>
      <c r="I103" s="232">
        <v>1058.0666666666666</v>
      </c>
      <c r="J103" s="232">
        <v>1094.2333333333331</v>
      </c>
      <c r="K103" s="231">
        <v>1021.9</v>
      </c>
      <c r="L103" s="231">
        <v>962.6</v>
      </c>
      <c r="M103" s="231">
        <v>5.0729600000000001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119.25</v>
      </c>
      <c r="D104" s="232">
        <v>119.66666666666667</v>
      </c>
      <c r="E104" s="232">
        <v>118.58333333333334</v>
      </c>
      <c r="F104" s="232">
        <v>117.91666666666667</v>
      </c>
      <c r="G104" s="232">
        <v>116.83333333333334</v>
      </c>
      <c r="H104" s="232">
        <v>120.33333333333334</v>
      </c>
      <c r="I104" s="232">
        <v>121.41666666666669</v>
      </c>
      <c r="J104" s="232">
        <v>122.08333333333334</v>
      </c>
      <c r="K104" s="231">
        <v>120.75</v>
      </c>
      <c r="L104" s="231">
        <v>119</v>
      </c>
      <c r="M104" s="231">
        <v>3.5181399999999998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1514.55</v>
      </c>
      <c r="D105" s="232">
        <v>1522.1333333333332</v>
      </c>
      <c r="E105" s="232">
        <v>1491.4166666666665</v>
      </c>
      <c r="F105" s="232">
        <v>1468.2833333333333</v>
      </c>
      <c r="G105" s="232">
        <v>1437.5666666666666</v>
      </c>
      <c r="H105" s="232">
        <v>1545.2666666666664</v>
      </c>
      <c r="I105" s="232">
        <v>1575.9833333333331</v>
      </c>
      <c r="J105" s="232">
        <v>1599.1166666666663</v>
      </c>
      <c r="K105" s="231">
        <v>1552.85</v>
      </c>
      <c r="L105" s="231">
        <v>1499</v>
      </c>
      <c r="M105" s="231">
        <v>0.55774000000000001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27.8</v>
      </c>
      <c r="D106" s="232">
        <v>27.883333333333336</v>
      </c>
      <c r="E106" s="232">
        <v>26.916666666666671</v>
      </c>
      <c r="F106" s="232">
        <v>26.033333333333335</v>
      </c>
      <c r="G106" s="232">
        <v>25.06666666666667</v>
      </c>
      <c r="H106" s="232">
        <v>28.766666666666673</v>
      </c>
      <c r="I106" s="232">
        <v>29.733333333333334</v>
      </c>
      <c r="J106" s="232">
        <v>30.616666666666674</v>
      </c>
      <c r="K106" s="231">
        <v>28.85</v>
      </c>
      <c r="L106" s="231">
        <v>27</v>
      </c>
      <c r="M106" s="231">
        <v>85.395169999999993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1001.15</v>
      </c>
      <c r="D107" s="232">
        <v>1007.7166666666667</v>
      </c>
      <c r="E107" s="232">
        <v>991.43333333333339</v>
      </c>
      <c r="F107" s="232">
        <v>981.7166666666667</v>
      </c>
      <c r="G107" s="232">
        <v>965.43333333333339</v>
      </c>
      <c r="H107" s="232">
        <v>1017.4333333333334</v>
      </c>
      <c r="I107" s="232">
        <v>1033.7166666666667</v>
      </c>
      <c r="J107" s="232">
        <v>1043.4333333333334</v>
      </c>
      <c r="K107" s="231">
        <v>1024</v>
      </c>
      <c r="L107" s="231">
        <v>998</v>
      </c>
      <c r="M107" s="231">
        <v>4.12052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506.1</v>
      </c>
      <c r="D108" s="232">
        <v>507.75</v>
      </c>
      <c r="E108" s="232">
        <v>501.54999999999995</v>
      </c>
      <c r="F108" s="232">
        <v>496.99999999999994</v>
      </c>
      <c r="G108" s="232">
        <v>490.7999999999999</v>
      </c>
      <c r="H108" s="232">
        <v>512.29999999999995</v>
      </c>
      <c r="I108" s="232">
        <v>518.5</v>
      </c>
      <c r="J108" s="232">
        <v>523.05000000000007</v>
      </c>
      <c r="K108" s="231">
        <v>513.95000000000005</v>
      </c>
      <c r="L108" s="231">
        <v>503.2</v>
      </c>
      <c r="M108" s="231">
        <v>0.65517999999999998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649.4</v>
      </c>
      <c r="D109" s="232">
        <v>651.01666666666665</v>
      </c>
      <c r="E109" s="232">
        <v>645.58333333333326</v>
      </c>
      <c r="F109" s="232">
        <v>641.76666666666665</v>
      </c>
      <c r="G109" s="232">
        <v>636.33333333333326</v>
      </c>
      <c r="H109" s="232">
        <v>654.83333333333326</v>
      </c>
      <c r="I109" s="232">
        <v>660.26666666666665</v>
      </c>
      <c r="J109" s="232">
        <v>664.08333333333326</v>
      </c>
      <c r="K109" s="231">
        <v>656.45</v>
      </c>
      <c r="L109" s="231">
        <v>647.20000000000005</v>
      </c>
      <c r="M109" s="231">
        <v>0.85797000000000001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6035.2</v>
      </c>
      <c r="D110" s="232">
        <v>6009.4000000000005</v>
      </c>
      <c r="E110" s="232">
        <v>5943.8000000000011</v>
      </c>
      <c r="F110" s="232">
        <v>5852.4000000000005</v>
      </c>
      <c r="G110" s="232">
        <v>5786.8000000000011</v>
      </c>
      <c r="H110" s="232">
        <v>6100.8000000000011</v>
      </c>
      <c r="I110" s="232">
        <v>6166.4000000000015</v>
      </c>
      <c r="J110" s="232">
        <v>6257.8000000000011</v>
      </c>
      <c r="K110" s="231">
        <v>6075</v>
      </c>
      <c r="L110" s="231">
        <v>5918</v>
      </c>
      <c r="M110" s="231">
        <v>0.20583000000000001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360.2</v>
      </c>
      <c r="D111" s="232">
        <v>364.86666666666662</v>
      </c>
      <c r="E111" s="232">
        <v>354.83333333333326</v>
      </c>
      <c r="F111" s="232">
        <v>349.46666666666664</v>
      </c>
      <c r="G111" s="232">
        <v>339.43333333333328</v>
      </c>
      <c r="H111" s="232">
        <v>370.23333333333323</v>
      </c>
      <c r="I111" s="232">
        <v>380.26666666666665</v>
      </c>
      <c r="J111" s="232">
        <v>385.63333333333321</v>
      </c>
      <c r="K111" s="231">
        <v>374.9</v>
      </c>
      <c r="L111" s="231">
        <v>359.5</v>
      </c>
      <c r="M111" s="231">
        <v>2.6526399999999999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298.2</v>
      </c>
      <c r="D112" s="232">
        <v>297.25</v>
      </c>
      <c r="E112" s="232">
        <v>295.2</v>
      </c>
      <c r="F112" s="232">
        <v>292.2</v>
      </c>
      <c r="G112" s="232">
        <v>290.14999999999998</v>
      </c>
      <c r="H112" s="232">
        <v>300.25</v>
      </c>
      <c r="I112" s="232">
        <v>302.29999999999995</v>
      </c>
      <c r="J112" s="232">
        <v>305.3</v>
      </c>
      <c r="K112" s="231">
        <v>299.3</v>
      </c>
      <c r="L112" s="231">
        <v>294.25</v>
      </c>
      <c r="M112" s="231">
        <v>7.59518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430.7</v>
      </c>
      <c r="D113" s="232">
        <v>434.2</v>
      </c>
      <c r="E113" s="232">
        <v>426.5</v>
      </c>
      <c r="F113" s="232">
        <v>422.3</v>
      </c>
      <c r="G113" s="232">
        <v>414.6</v>
      </c>
      <c r="H113" s="232">
        <v>438.4</v>
      </c>
      <c r="I113" s="232">
        <v>446.09999999999991</v>
      </c>
      <c r="J113" s="232">
        <v>450.29999999999995</v>
      </c>
      <c r="K113" s="231">
        <v>441.9</v>
      </c>
      <c r="L113" s="231">
        <v>430</v>
      </c>
      <c r="M113" s="231">
        <v>1.83494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623.20000000000005</v>
      </c>
      <c r="D114" s="232">
        <v>624.85</v>
      </c>
      <c r="E114" s="232">
        <v>615.40000000000009</v>
      </c>
      <c r="F114" s="232">
        <v>607.6</v>
      </c>
      <c r="G114" s="232">
        <v>598.15000000000009</v>
      </c>
      <c r="H114" s="232">
        <v>632.65000000000009</v>
      </c>
      <c r="I114" s="232">
        <v>642.10000000000014</v>
      </c>
      <c r="J114" s="232">
        <v>649.90000000000009</v>
      </c>
      <c r="K114" s="231">
        <v>634.29999999999995</v>
      </c>
      <c r="L114" s="231">
        <v>617.04999999999995</v>
      </c>
      <c r="M114" s="231">
        <v>0.74663000000000002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777.55</v>
      </c>
      <c r="D115" s="232">
        <v>783.43333333333339</v>
      </c>
      <c r="E115" s="232">
        <v>769.11666666666679</v>
      </c>
      <c r="F115" s="232">
        <v>760.68333333333339</v>
      </c>
      <c r="G115" s="232">
        <v>746.36666666666679</v>
      </c>
      <c r="H115" s="232">
        <v>791.86666666666679</v>
      </c>
      <c r="I115" s="232">
        <v>806.18333333333339</v>
      </c>
      <c r="J115" s="232">
        <v>814.61666666666679</v>
      </c>
      <c r="K115" s="231">
        <v>797.75</v>
      </c>
      <c r="L115" s="231">
        <v>775</v>
      </c>
      <c r="M115" s="231">
        <v>8.5622799999999994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1033.2</v>
      </c>
      <c r="D116" s="232">
        <v>1028.3666666666668</v>
      </c>
      <c r="E116" s="232">
        <v>1019.8833333333337</v>
      </c>
      <c r="F116" s="232">
        <v>1006.5666666666668</v>
      </c>
      <c r="G116" s="232">
        <v>998.08333333333371</v>
      </c>
      <c r="H116" s="232">
        <v>1041.6833333333336</v>
      </c>
      <c r="I116" s="232">
        <v>1050.1666666666667</v>
      </c>
      <c r="J116" s="232">
        <v>1063.4833333333336</v>
      </c>
      <c r="K116" s="231">
        <v>1036.8499999999999</v>
      </c>
      <c r="L116" s="231">
        <v>1015.05</v>
      </c>
      <c r="M116" s="231">
        <v>11.068580000000001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160.05000000000001</v>
      </c>
      <c r="D117" s="232">
        <v>159.48333333333335</v>
      </c>
      <c r="E117" s="232">
        <v>157.06666666666669</v>
      </c>
      <c r="F117" s="232">
        <v>154.08333333333334</v>
      </c>
      <c r="G117" s="232">
        <v>151.66666666666669</v>
      </c>
      <c r="H117" s="232">
        <v>162.4666666666667</v>
      </c>
      <c r="I117" s="232">
        <v>164.88333333333333</v>
      </c>
      <c r="J117" s="232">
        <v>167.8666666666667</v>
      </c>
      <c r="K117" s="231">
        <v>161.9</v>
      </c>
      <c r="L117" s="231">
        <v>156.5</v>
      </c>
      <c r="M117" s="231">
        <v>29.05255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1489.9</v>
      </c>
      <c r="D118" s="232">
        <v>1495.6833333333334</v>
      </c>
      <c r="E118" s="232">
        <v>1476.2166666666667</v>
      </c>
      <c r="F118" s="232">
        <v>1462.5333333333333</v>
      </c>
      <c r="G118" s="232">
        <v>1443.0666666666666</v>
      </c>
      <c r="H118" s="232">
        <v>1509.3666666666668</v>
      </c>
      <c r="I118" s="232">
        <v>1528.8333333333335</v>
      </c>
      <c r="J118" s="232">
        <v>1542.5166666666669</v>
      </c>
      <c r="K118" s="231">
        <v>1515.15</v>
      </c>
      <c r="L118" s="231">
        <v>1482</v>
      </c>
      <c r="M118" s="231">
        <v>0.39046999999999998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211.5</v>
      </c>
      <c r="D119" s="232">
        <v>212.2833333333333</v>
      </c>
      <c r="E119" s="232">
        <v>210.1666666666666</v>
      </c>
      <c r="F119" s="232">
        <v>208.83333333333329</v>
      </c>
      <c r="G119" s="232">
        <v>206.71666666666658</v>
      </c>
      <c r="H119" s="232">
        <v>213.61666666666662</v>
      </c>
      <c r="I119" s="232">
        <v>215.73333333333329</v>
      </c>
      <c r="J119" s="232">
        <v>217.06666666666663</v>
      </c>
      <c r="K119" s="231">
        <v>214.4</v>
      </c>
      <c r="L119" s="231">
        <v>210.95</v>
      </c>
      <c r="M119" s="231">
        <v>49.54439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478.65</v>
      </c>
      <c r="D120" s="232">
        <v>481.16666666666669</v>
      </c>
      <c r="E120" s="232">
        <v>473.33333333333337</v>
      </c>
      <c r="F120" s="232">
        <v>468.01666666666671</v>
      </c>
      <c r="G120" s="232">
        <v>460.18333333333339</v>
      </c>
      <c r="H120" s="232">
        <v>486.48333333333335</v>
      </c>
      <c r="I120" s="232">
        <v>494.31666666666672</v>
      </c>
      <c r="J120" s="232">
        <v>499.63333333333333</v>
      </c>
      <c r="K120" s="231">
        <v>489</v>
      </c>
      <c r="L120" s="231">
        <v>475.85</v>
      </c>
      <c r="M120" s="231">
        <v>6.2346599999999999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4334.3</v>
      </c>
      <c r="D121" s="232">
        <v>4334.7666666666664</v>
      </c>
      <c r="E121" s="232">
        <v>4299.5333333333328</v>
      </c>
      <c r="F121" s="232">
        <v>4264.7666666666664</v>
      </c>
      <c r="G121" s="232">
        <v>4229.5333333333328</v>
      </c>
      <c r="H121" s="232">
        <v>4369.5333333333328</v>
      </c>
      <c r="I121" s="232">
        <v>4404.7666666666664</v>
      </c>
      <c r="J121" s="232">
        <v>4439.5333333333328</v>
      </c>
      <c r="K121" s="231">
        <v>4370</v>
      </c>
      <c r="L121" s="231">
        <v>4300</v>
      </c>
      <c r="M121" s="231">
        <v>2.2524799999999998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1466.95</v>
      </c>
      <c r="D122" s="232">
        <v>1466.2</v>
      </c>
      <c r="E122" s="232">
        <v>1460.5</v>
      </c>
      <c r="F122" s="232">
        <v>1454.05</v>
      </c>
      <c r="G122" s="232">
        <v>1448.35</v>
      </c>
      <c r="H122" s="232">
        <v>1472.65</v>
      </c>
      <c r="I122" s="232">
        <v>1478.3500000000004</v>
      </c>
      <c r="J122" s="232">
        <v>1484.8000000000002</v>
      </c>
      <c r="K122" s="231">
        <v>1471.9</v>
      </c>
      <c r="L122" s="231">
        <v>1459.75</v>
      </c>
      <c r="M122" s="231">
        <v>1.36141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2271.8000000000002</v>
      </c>
      <c r="D123" s="232">
        <v>2267.6666666666665</v>
      </c>
      <c r="E123" s="232">
        <v>2246.5333333333328</v>
      </c>
      <c r="F123" s="232">
        <v>2221.2666666666664</v>
      </c>
      <c r="G123" s="232">
        <v>2200.1333333333328</v>
      </c>
      <c r="H123" s="232">
        <v>2292.9333333333329</v>
      </c>
      <c r="I123" s="232">
        <v>2314.0666666666671</v>
      </c>
      <c r="J123" s="232">
        <v>2339.333333333333</v>
      </c>
      <c r="K123" s="231">
        <v>2288.8000000000002</v>
      </c>
      <c r="L123" s="231">
        <v>2242.4</v>
      </c>
      <c r="M123" s="231">
        <v>0.40660000000000002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609.45000000000005</v>
      </c>
      <c r="D124" s="232">
        <v>610.85</v>
      </c>
      <c r="E124" s="232">
        <v>603.70000000000005</v>
      </c>
      <c r="F124" s="232">
        <v>597.95000000000005</v>
      </c>
      <c r="G124" s="232">
        <v>590.80000000000007</v>
      </c>
      <c r="H124" s="232">
        <v>616.6</v>
      </c>
      <c r="I124" s="232">
        <v>623.74999999999989</v>
      </c>
      <c r="J124" s="232">
        <v>629.5</v>
      </c>
      <c r="K124" s="231">
        <v>618</v>
      </c>
      <c r="L124" s="231">
        <v>605.1</v>
      </c>
      <c r="M124" s="231">
        <v>17.969470000000001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924.9</v>
      </c>
      <c r="D125" s="232">
        <v>923.78333333333342</v>
      </c>
      <c r="E125" s="232">
        <v>915.56666666666683</v>
      </c>
      <c r="F125" s="232">
        <v>906.23333333333346</v>
      </c>
      <c r="G125" s="232">
        <v>898.01666666666688</v>
      </c>
      <c r="H125" s="232">
        <v>933.11666666666679</v>
      </c>
      <c r="I125" s="232">
        <v>941.33333333333326</v>
      </c>
      <c r="J125" s="232">
        <v>950.66666666666674</v>
      </c>
      <c r="K125" s="231">
        <v>932</v>
      </c>
      <c r="L125" s="231">
        <v>914.45</v>
      </c>
      <c r="M125" s="231">
        <v>2.39019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949.45</v>
      </c>
      <c r="D126" s="232">
        <v>953.53333333333342</v>
      </c>
      <c r="E126" s="232">
        <v>933.96666666666681</v>
      </c>
      <c r="F126" s="232">
        <v>918.48333333333335</v>
      </c>
      <c r="G126" s="232">
        <v>898.91666666666674</v>
      </c>
      <c r="H126" s="232">
        <v>969.01666666666688</v>
      </c>
      <c r="I126" s="232">
        <v>988.58333333333348</v>
      </c>
      <c r="J126" s="232">
        <v>1004.0666666666669</v>
      </c>
      <c r="K126" s="231">
        <v>973.1</v>
      </c>
      <c r="L126" s="231">
        <v>938.05</v>
      </c>
      <c r="M126" s="231">
        <v>1.31427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317.95</v>
      </c>
      <c r="D127" s="232">
        <v>319.63333333333333</v>
      </c>
      <c r="E127" s="232">
        <v>310.91666666666663</v>
      </c>
      <c r="F127" s="232">
        <v>303.88333333333333</v>
      </c>
      <c r="G127" s="232">
        <v>295.16666666666663</v>
      </c>
      <c r="H127" s="232">
        <v>326.66666666666663</v>
      </c>
      <c r="I127" s="232">
        <v>335.38333333333333</v>
      </c>
      <c r="J127" s="232">
        <v>342.41666666666663</v>
      </c>
      <c r="K127" s="231">
        <v>328.35</v>
      </c>
      <c r="L127" s="231">
        <v>312.60000000000002</v>
      </c>
      <c r="M127" s="231">
        <v>18.271049999999999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1600.8</v>
      </c>
      <c r="D128" s="232">
        <v>1593.95</v>
      </c>
      <c r="E128" s="232">
        <v>1577.9</v>
      </c>
      <c r="F128" s="232">
        <v>1555</v>
      </c>
      <c r="G128" s="232">
        <v>1538.95</v>
      </c>
      <c r="H128" s="232">
        <v>1616.8500000000001</v>
      </c>
      <c r="I128" s="232">
        <v>1632.8999999999999</v>
      </c>
      <c r="J128" s="232">
        <v>1655.8000000000002</v>
      </c>
      <c r="K128" s="231">
        <v>1610</v>
      </c>
      <c r="L128" s="231">
        <v>1571.05</v>
      </c>
      <c r="M128" s="231">
        <v>11.24334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923</v>
      </c>
      <c r="D129" s="232">
        <v>920.65</v>
      </c>
      <c r="E129" s="232">
        <v>908.55</v>
      </c>
      <c r="F129" s="232">
        <v>894.1</v>
      </c>
      <c r="G129" s="232">
        <v>882</v>
      </c>
      <c r="H129" s="232">
        <v>935.09999999999991</v>
      </c>
      <c r="I129" s="232">
        <v>947.2</v>
      </c>
      <c r="J129" s="232">
        <v>961.64999999999986</v>
      </c>
      <c r="K129" s="231">
        <v>932.75</v>
      </c>
      <c r="L129" s="231">
        <v>906.2</v>
      </c>
      <c r="M129" s="231">
        <v>1.5567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836.7</v>
      </c>
      <c r="D130" s="232">
        <v>840.6</v>
      </c>
      <c r="E130" s="232">
        <v>829.1</v>
      </c>
      <c r="F130" s="232">
        <v>821.5</v>
      </c>
      <c r="G130" s="232">
        <v>810</v>
      </c>
      <c r="H130" s="232">
        <v>848.2</v>
      </c>
      <c r="I130" s="232">
        <v>859.7</v>
      </c>
      <c r="J130" s="232">
        <v>867.30000000000007</v>
      </c>
      <c r="K130" s="231">
        <v>852.1</v>
      </c>
      <c r="L130" s="231">
        <v>833</v>
      </c>
      <c r="M130" s="231">
        <v>0.36466999999999999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361.5</v>
      </c>
      <c r="D131" s="232">
        <v>359.7833333333333</v>
      </c>
      <c r="E131" s="232">
        <v>357.26666666666659</v>
      </c>
      <c r="F131" s="232">
        <v>353.0333333333333</v>
      </c>
      <c r="G131" s="232">
        <v>350.51666666666659</v>
      </c>
      <c r="H131" s="232">
        <v>364.01666666666659</v>
      </c>
      <c r="I131" s="232">
        <v>366.53333333333325</v>
      </c>
      <c r="J131" s="232">
        <v>370.76666666666659</v>
      </c>
      <c r="K131" s="231">
        <v>362.3</v>
      </c>
      <c r="L131" s="231">
        <v>355.55</v>
      </c>
      <c r="M131" s="231">
        <v>28.0914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532.4</v>
      </c>
      <c r="D132" s="232">
        <v>532.21666666666658</v>
      </c>
      <c r="E132" s="232">
        <v>530.48333333333312</v>
      </c>
      <c r="F132" s="232">
        <v>528.56666666666649</v>
      </c>
      <c r="G132" s="232">
        <v>526.83333333333303</v>
      </c>
      <c r="H132" s="232">
        <v>534.13333333333321</v>
      </c>
      <c r="I132" s="232">
        <v>535.86666666666656</v>
      </c>
      <c r="J132" s="232">
        <v>537.7833333333333</v>
      </c>
      <c r="K132" s="231">
        <v>533.95000000000005</v>
      </c>
      <c r="L132" s="231">
        <v>530.29999999999995</v>
      </c>
      <c r="M132" s="231">
        <v>9.1385699999999996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1939.35</v>
      </c>
      <c r="D133" s="232">
        <v>1931.3500000000001</v>
      </c>
      <c r="E133" s="232">
        <v>1917.7000000000003</v>
      </c>
      <c r="F133" s="232">
        <v>1896.0500000000002</v>
      </c>
      <c r="G133" s="232">
        <v>1882.4000000000003</v>
      </c>
      <c r="H133" s="232">
        <v>1953.0000000000002</v>
      </c>
      <c r="I133" s="232">
        <v>1966.6500000000003</v>
      </c>
      <c r="J133" s="232">
        <v>1988.3000000000002</v>
      </c>
      <c r="K133" s="231">
        <v>1945</v>
      </c>
      <c r="L133" s="231">
        <v>1909.7</v>
      </c>
      <c r="M133" s="231">
        <v>2.5133100000000002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622.85</v>
      </c>
      <c r="D134" s="232">
        <v>626.06666666666661</v>
      </c>
      <c r="E134" s="232">
        <v>615.88333333333321</v>
      </c>
      <c r="F134" s="232">
        <v>608.91666666666663</v>
      </c>
      <c r="G134" s="232">
        <v>598.73333333333323</v>
      </c>
      <c r="H134" s="232">
        <v>633.03333333333319</v>
      </c>
      <c r="I134" s="232">
        <v>643.21666666666658</v>
      </c>
      <c r="J134" s="232">
        <v>650.18333333333317</v>
      </c>
      <c r="K134" s="231">
        <v>636.25</v>
      </c>
      <c r="L134" s="231">
        <v>619.1</v>
      </c>
      <c r="M134" s="231">
        <v>2.0729799999999998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1785.7</v>
      </c>
      <c r="D135" s="232">
        <v>1794.5833333333333</v>
      </c>
      <c r="E135" s="232">
        <v>1769.1666666666665</v>
      </c>
      <c r="F135" s="232">
        <v>1752.6333333333332</v>
      </c>
      <c r="G135" s="232">
        <v>1727.2166666666665</v>
      </c>
      <c r="H135" s="232">
        <v>1811.1166666666666</v>
      </c>
      <c r="I135" s="232">
        <v>1836.5333333333331</v>
      </c>
      <c r="J135" s="232">
        <v>1853.0666666666666</v>
      </c>
      <c r="K135" s="231">
        <v>1820</v>
      </c>
      <c r="L135" s="231">
        <v>1778.05</v>
      </c>
      <c r="M135" s="231">
        <v>4.8522800000000004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315.45</v>
      </c>
      <c r="D136" s="232">
        <v>313.09999999999997</v>
      </c>
      <c r="E136" s="232">
        <v>305.34999999999991</v>
      </c>
      <c r="F136" s="232">
        <v>295.24999999999994</v>
      </c>
      <c r="G136" s="232">
        <v>287.49999999999989</v>
      </c>
      <c r="H136" s="232">
        <v>323.19999999999993</v>
      </c>
      <c r="I136" s="232">
        <v>330.95000000000005</v>
      </c>
      <c r="J136" s="232">
        <v>341.04999999999995</v>
      </c>
      <c r="K136" s="231">
        <v>320.85000000000002</v>
      </c>
      <c r="L136" s="231">
        <v>303</v>
      </c>
      <c r="M136" s="231">
        <v>11.957700000000001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204.2</v>
      </c>
      <c r="D137" s="232">
        <v>201.7833333333333</v>
      </c>
      <c r="E137" s="232">
        <v>197.11666666666662</v>
      </c>
      <c r="F137" s="232">
        <v>190.0333333333333</v>
      </c>
      <c r="G137" s="232">
        <v>185.36666666666662</v>
      </c>
      <c r="H137" s="232">
        <v>208.86666666666662</v>
      </c>
      <c r="I137" s="232">
        <v>213.5333333333333</v>
      </c>
      <c r="J137" s="232">
        <v>220.61666666666662</v>
      </c>
      <c r="K137" s="231">
        <v>206.45</v>
      </c>
      <c r="L137" s="231">
        <v>194.7</v>
      </c>
      <c r="M137" s="231">
        <v>45.576920000000001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157.9</v>
      </c>
      <c r="D138" s="232">
        <v>157.68333333333334</v>
      </c>
      <c r="E138" s="232">
        <v>153.01666666666668</v>
      </c>
      <c r="F138" s="232">
        <v>148.13333333333335</v>
      </c>
      <c r="G138" s="232">
        <v>143.4666666666667</v>
      </c>
      <c r="H138" s="232">
        <v>162.56666666666666</v>
      </c>
      <c r="I138" s="232">
        <v>167.23333333333329</v>
      </c>
      <c r="J138" s="232">
        <v>172.11666666666665</v>
      </c>
      <c r="K138" s="231">
        <v>162.35</v>
      </c>
      <c r="L138" s="231">
        <v>152.80000000000001</v>
      </c>
      <c r="M138" s="231">
        <v>31.245529999999999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37.1</v>
      </c>
      <c r="D139" s="232">
        <v>36.6</v>
      </c>
      <c r="E139" s="232">
        <v>35.75</v>
      </c>
      <c r="F139" s="232">
        <v>34.4</v>
      </c>
      <c r="G139" s="232">
        <v>33.549999999999997</v>
      </c>
      <c r="H139" s="232">
        <v>37.950000000000003</v>
      </c>
      <c r="I139" s="232">
        <v>38.800000000000011</v>
      </c>
      <c r="J139" s="232">
        <v>40.150000000000006</v>
      </c>
      <c r="K139" s="231">
        <v>37.450000000000003</v>
      </c>
      <c r="L139" s="231">
        <v>35.25</v>
      </c>
      <c r="M139" s="231">
        <v>54.372880000000002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214.6</v>
      </c>
      <c r="D140" s="232">
        <v>213.70000000000002</v>
      </c>
      <c r="E140" s="232">
        <v>210.90000000000003</v>
      </c>
      <c r="F140" s="232">
        <v>207.20000000000002</v>
      </c>
      <c r="G140" s="232">
        <v>204.40000000000003</v>
      </c>
      <c r="H140" s="232">
        <v>217.40000000000003</v>
      </c>
      <c r="I140" s="232">
        <v>220.20000000000005</v>
      </c>
      <c r="J140" s="232">
        <v>223.90000000000003</v>
      </c>
      <c r="K140" s="231">
        <v>216.5</v>
      </c>
      <c r="L140" s="231">
        <v>210</v>
      </c>
      <c r="M140" s="231">
        <v>2.0428700000000002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2811.25</v>
      </c>
      <c r="D141" s="232">
        <v>2814.9833333333336</v>
      </c>
      <c r="E141" s="232">
        <v>2792.0666666666671</v>
      </c>
      <c r="F141" s="232">
        <v>2772.8833333333337</v>
      </c>
      <c r="G141" s="232">
        <v>2749.9666666666672</v>
      </c>
      <c r="H141" s="232">
        <v>2834.166666666667</v>
      </c>
      <c r="I141" s="232">
        <v>2857.083333333333</v>
      </c>
      <c r="J141" s="232">
        <v>2876.2666666666669</v>
      </c>
      <c r="K141" s="231">
        <v>2837.9</v>
      </c>
      <c r="L141" s="231">
        <v>2795.8</v>
      </c>
      <c r="M141" s="231">
        <v>3.8018200000000002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2704.55</v>
      </c>
      <c r="D142" s="232">
        <v>2703.7166666666667</v>
      </c>
      <c r="E142" s="232">
        <v>2662.4333333333334</v>
      </c>
      <c r="F142" s="232">
        <v>2620.3166666666666</v>
      </c>
      <c r="G142" s="232">
        <v>2579.0333333333333</v>
      </c>
      <c r="H142" s="232">
        <v>2745.8333333333335</v>
      </c>
      <c r="I142" s="232">
        <v>2787.1166666666672</v>
      </c>
      <c r="J142" s="232">
        <v>2829.2333333333336</v>
      </c>
      <c r="K142" s="231">
        <v>2745</v>
      </c>
      <c r="L142" s="231">
        <v>2661.6</v>
      </c>
      <c r="M142" s="231">
        <v>3.06637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1966.4</v>
      </c>
      <c r="D143" s="232">
        <v>1964.9666666666665</v>
      </c>
      <c r="E143" s="232">
        <v>1944.9333333333329</v>
      </c>
      <c r="F143" s="232">
        <v>1923.4666666666665</v>
      </c>
      <c r="G143" s="232">
        <v>1903.4333333333329</v>
      </c>
      <c r="H143" s="232">
        <v>1986.4333333333329</v>
      </c>
      <c r="I143" s="232">
        <v>2006.4666666666662</v>
      </c>
      <c r="J143" s="232">
        <v>2027.9333333333329</v>
      </c>
      <c r="K143" s="231">
        <v>1985</v>
      </c>
      <c r="L143" s="231">
        <v>1943.5</v>
      </c>
      <c r="M143" s="231">
        <v>0.68888000000000005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4499.6000000000004</v>
      </c>
      <c r="D144" s="232">
        <v>4479.05</v>
      </c>
      <c r="E144" s="232">
        <v>4453.1000000000004</v>
      </c>
      <c r="F144" s="232">
        <v>4406.6000000000004</v>
      </c>
      <c r="G144" s="232">
        <v>4380.6500000000005</v>
      </c>
      <c r="H144" s="232">
        <v>4525.55</v>
      </c>
      <c r="I144" s="232">
        <v>4551.4999999999991</v>
      </c>
      <c r="J144" s="232">
        <v>4598</v>
      </c>
      <c r="K144" s="231">
        <v>4505</v>
      </c>
      <c r="L144" s="231">
        <v>4432.55</v>
      </c>
      <c r="M144" s="231">
        <v>1.37022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520.9</v>
      </c>
      <c r="D145" s="232">
        <v>518.91666666666663</v>
      </c>
      <c r="E145" s="232">
        <v>508.88333333333321</v>
      </c>
      <c r="F145" s="232">
        <v>496.86666666666656</v>
      </c>
      <c r="G145" s="232">
        <v>486.83333333333314</v>
      </c>
      <c r="H145" s="232">
        <v>530.93333333333328</v>
      </c>
      <c r="I145" s="232">
        <v>540.96666666666681</v>
      </c>
      <c r="J145" s="232">
        <v>552.98333333333335</v>
      </c>
      <c r="K145" s="231">
        <v>528.95000000000005</v>
      </c>
      <c r="L145" s="231">
        <v>506.9</v>
      </c>
      <c r="M145" s="231">
        <v>1.4247799999999999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171.85</v>
      </c>
      <c r="D146" s="232">
        <v>172.03333333333333</v>
      </c>
      <c r="E146" s="232">
        <v>169.46666666666667</v>
      </c>
      <c r="F146" s="232">
        <v>167.08333333333334</v>
      </c>
      <c r="G146" s="232">
        <v>164.51666666666668</v>
      </c>
      <c r="H146" s="232">
        <v>174.41666666666666</v>
      </c>
      <c r="I146" s="232">
        <v>176.98333333333332</v>
      </c>
      <c r="J146" s="232">
        <v>179.36666666666665</v>
      </c>
      <c r="K146" s="231">
        <v>174.6</v>
      </c>
      <c r="L146" s="231">
        <v>169.65</v>
      </c>
      <c r="M146" s="231">
        <v>5.8493500000000003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160.44999999999999</v>
      </c>
      <c r="D147" s="232">
        <v>159.11666666666665</v>
      </c>
      <c r="E147" s="232">
        <v>155.5333333333333</v>
      </c>
      <c r="F147" s="232">
        <v>150.61666666666665</v>
      </c>
      <c r="G147" s="232">
        <v>147.0333333333333</v>
      </c>
      <c r="H147" s="232">
        <v>164.0333333333333</v>
      </c>
      <c r="I147" s="232">
        <v>167.61666666666662</v>
      </c>
      <c r="J147" s="232">
        <v>172.5333333333333</v>
      </c>
      <c r="K147" s="231">
        <v>162.69999999999999</v>
      </c>
      <c r="L147" s="231">
        <v>154.19999999999999</v>
      </c>
      <c r="M147" s="231">
        <v>6.34429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51.55</v>
      </c>
      <c r="D148" s="232">
        <v>52.166666666666664</v>
      </c>
      <c r="E148" s="232">
        <v>50.783333333333331</v>
      </c>
      <c r="F148" s="232">
        <v>50.016666666666666</v>
      </c>
      <c r="G148" s="232">
        <v>48.633333333333333</v>
      </c>
      <c r="H148" s="232">
        <v>52.93333333333333</v>
      </c>
      <c r="I148" s="232">
        <v>54.31666666666667</v>
      </c>
      <c r="J148" s="232">
        <v>55.083333333333329</v>
      </c>
      <c r="K148" s="231">
        <v>53.55</v>
      </c>
      <c r="L148" s="231">
        <v>51.4</v>
      </c>
      <c r="M148" s="231">
        <v>54.485669999999999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67.2</v>
      </c>
      <c r="D149" s="232">
        <v>67.400000000000006</v>
      </c>
      <c r="E149" s="232">
        <v>66.400000000000006</v>
      </c>
      <c r="F149" s="232">
        <v>65.599999999999994</v>
      </c>
      <c r="G149" s="232">
        <v>64.599999999999994</v>
      </c>
      <c r="H149" s="232">
        <v>68.200000000000017</v>
      </c>
      <c r="I149" s="232">
        <v>69.200000000000017</v>
      </c>
      <c r="J149" s="232">
        <v>70.000000000000028</v>
      </c>
      <c r="K149" s="231">
        <v>68.400000000000006</v>
      </c>
      <c r="L149" s="231">
        <v>66.599999999999994</v>
      </c>
      <c r="M149" s="231">
        <v>7.4758899999999997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3212.35</v>
      </c>
      <c r="D150" s="232">
        <v>3217.6</v>
      </c>
      <c r="E150" s="232">
        <v>3192.8999999999996</v>
      </c>
      <c r="F150" s="232">
        <v>3173.45</v>
      </c>
      <c r="G150" s="232">
        <v>3148.7499999999995</v>
      </c>
      <c r="H150" s="232">
        <v>3237.0499999999997</v>
      </c>
      <c r="I150" s="232">
        <v>3261.7499999999995</v>
      </c>
      <c r="J150" s="232">
        <v>3281.2</v>
      </c>
      <c r="K150" s="231">
        <v>3242.3</v>
      </c>
      <c r="L150" s="231">
        <v>3198.15</v>
      </c>
      <c r="M150" s="231">
        <v>3.2874500000000002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442.7</v>
      </c>
      <c r="D151" s="232">
        <v>441.38333333333338</v>
      </c>
      <c r="E151" s="232">
        <v>434.31666666666678</v>
      </c>
      <c r="F151" s="232">
        <v>425.93333333333339</v>
      </c>
      <c r="G151" s="232">
        <v>418.86666666666679</v>
      </c>
      <c r="H151" s="232">
        <v>449.76666666666677</v>
      </c>
      <c r="I151" s="232">
        <v>456.83333333333337</v>
      </c>
      <c r="J151" s="232">
        <v>465.21666666666675</v>
      </c>
      <c r="K151" s="231">
        <v>448.45</v>
      </c>
      <c r="L151" s="231">
        <v>433</v>
      </c>
      <c r="M151" s="231">
        <v>4.6601499999999998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409.7</v>
      </c>
      <c r="D152" s="232">
        <v>409.25</v>
      </c>
      <c r="E152" s="232">
        <v>405.5</v>
      </c>
      <c r="F152" s="232">
        <v>401.3</v>
      </c>
      <c r="G152" s="232">
        <v>397.55</v>
      </c>
      <c r="H152" s="232">
        <v>413.45</v>
      </c>
      <c r="I152" s="232">
        <v>417.2</v>
      </c>
      <c r="J152" s="232">
        <v>421.4</v>
      </c>
      <c r="K152" s="231">
        <v>413</v>
      </c>
      <c r="L152" s="231">
        <v>405.05</v>
      </c>
      <c r="M152" s="231">
        <v>2.0794100000000002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1377.5</v>
      </c>
      <c r="D153" s="232">
        <v>1394.5333333333335</v>
      </c>
      <c r="E153" s="232">
        <v>1347.0666666666671</v>
      </c>
      <c r="F153" s="232">
        <v>1316.6333333333334</v>
      </c>
      <c r="G153" s="232">
        <v>1269.166666666667</v>
      </c>
      <c r="H153" s="232">
        <v>1424.9666666666672</v>
      </c>
      <c r="I153" s="232">
        <v>1472.4333333333338</v>
      </c>
      <c r="J153" s="232">
        <v>1502.8666666666672</v>
      </c>
      <c r="K153" s="231">
        <v>1442</v>
      </c>
      <c r="L153" s="231">
        <v>1364.1</v>
      </c>
      <c r="M153" s="231">
        <v>0.38323000000000002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81.05</v>
      </c>
      <c r="D154" s="232">
        <v>81.333333333333329</v>
      </c>
      <c r="E154" s="232">
        <v>80.466666666666654</v>
      </c>
      <c r="F154" s="232">
        <v>79.883333333333326</v>
      </c>
      <c r="G154" s="232">
        <v>79.016666666666652</v>
      </c>
      <c r="H154" s="232">
        <v>81.916666666666657</v>
      </c>
      <c r="I154" s="232">
        <v>82.783333333333331</v>
      </c>
      <c r="J154" s="232">
        <v>83.36666666666666</v>
      </c>
      <c r="K154" s="231">
        <v>82.2</v>
      </c>
      <c r="L154" s="231">
        <v>80.75</v>
      </c>
      <c r="M154" s="231">
        <v>11.18887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60.05</v>
      </c>
      <c r="D155" s="232">
        <v>59.516666666666659</v>
      </c>
      <c r="E155" s="232">
        <v>58.133333333333319</v>
      </c>
      <c r="F155" s="232">
        <v>56.216666666666661</v>
      </c>
      <c r="G155" s="232">
        <v>54.833333333333321</v>
      </c>
      <c r="H155" s="232">
        <v>61.433333333333316</v>
      </c>
      <c r="I155" s="232">
        <v>62.816666666666656</v>
      </c>
      <c r="J155" s="232">
        <v>64.73333333333332</v>
      </c>
      <c r="K155" s="231">
        <v>60.9</v>
      </c>
      <c r="L155" s="231">
        <v>57.6</v>
      </c>
      <c r="M155" s="231">
        <v>80.991470000000007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2057.8000000000002</v>
      </c>
      <c r="D156" s="232">
        <v>2044.4333333333334</v>
      </c>
      <c r="E156" s="232">
        <v>1978.8666666666668</v>
      </c>
      <c r="F156" s="232">
        <v>1899.9333333333334</v>
      </c>
      <c r="G156" s="232">
        <v>1834.3666666666668</v>
      </c>
      <c r="H156" s="232">
        <v>2123.3666666666668</v>
      </c>
      <c r="I156" s="232">
        <v>2188.9333333333334</v>
      </c>
      <c r="J156" s="232">
        <v>2267.8666666666668</v>
      </c>
      <c r="K156" s="231">
        <v>2110</v>
      </c>
      <c r="L156" s="231">
        <v>1965.5</v>
      </c>
      <c r="M156" s="231">
        <v>13.14242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179.85</v>
      </c>
      <c r="D157" s="232">
        <v>179.93333333333331</v>
      </c>
      <c r="E157" s="232">
        <v>177.91666666666663</v>
      </c>
      <c r="F157" s="232">
        <v>175.98333333333332</v>
      </c>
      <c r="G157" s="232">
        <v>173.96666666666664</v>
      </c>
      <c r="H157" s="232">
        <v>181.86666666666662</v>
      </c>
      <c r="I157" s="232">
        <v>183.88333333333333</v>
      </c>
      <c r="J157" s="232">
        <v>185.81666666666661</v>
      </c>
      <c r="K157" s="231">
        <v>181.95</v>
      </c>
      <c r="L157" s="231">
        <v>178</v>
      </c>
      <c r="M157" s="231">
        <v>21.62651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264.7</v>
      </c>
      <c r="D158" s="232">
        <v>263.18333333333334</v>
      </c>
      <c r="E158" s="232">
        <v>260.36666666666667</v>
      </c>
      <c r="F158" s="232">
        <v>256.03333333333336</v>
      </c>
      <c r="G158" s="232">
        <v>253.2166666666667</v>
      </c>
      <c r="H158" s="232">
        <v>267.51666666666665</v>
      </c>
      <c r="I158" s="232">
        <v>270.33333333333337</v>
      </c>
      <c r="J158" s="232">
        <v>274.66666666666663</v>
      </c>
      <c r="K158" s="231">
        <v>266</v>
      </c>
      <c r="L158" s="231">
        <v>258.85000000000002</v>
      </c>
      <c r="M158" s="231">
        <v>1.2532700000000001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154.69999999999999</v>
      </c>
      <c r="D159" s="232">
        <v>153.56666666666669</v>
      </c>
      <c r="E159" s="232">
        <v>150.23333333333338</v>
      </c>
      <c r="F159" s="232">
        <v>145.76666666666668</v>
      </c>
      <c r="G159" s="232">
        <v>142.43333333333337</v>
      </c>
      <c r="H159" s="232">
        <v>158.03333333333339</v>
      </c>
      <c r="I159" s="232">
        <v>161.3666666666667</v>
      </c>
      <c r="J159" s="232">
        <v>165.8333333333334</v>
      </c>
      <c r="K159" s="231">
        <v>156.9</v>
      </c>
      <c r="L159" s="231">
        <v>149.1</v>
      </c>
      <c r="M159" s="231">
        <v>141.36240000000001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131.44999999999999</v>
      </c>
      <c r="D160" s="232">
        <v>131.08333333333334</v>
      </c>
      <c r="E160" s="232">
        <v>129.86666666666667</v>
      </c>
      <c r="F160" s="232">
        <v>128.28333333333333</v>
      </c>
      <c r="G160" s="232">
        <v>127.06666666666666</v>
      </c>
      <c r="H160" s="232">
        <v>132.66666666666669</v>
      </c>
      <c r="I160" s="232">
        <v>133.88333333333333</v>
      </c>
      <c r="J160" s="232">
        <v>135.4666666666667</v>
      </c>
      <c r="K160" s="231">
        <v>132.30000000000001</v>
      </c>
      <c r="L160" s="231">
        <v>129.5</v>
      </c>
      <c r="M160" s="231">
        <v>71.080939999999998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272.75</v>
      </c>
      <c r="D161" s="232">
        <v>274.05</v>
      </c>
      <c r="E161" s="232">
        <v>264.25</v>
      </c>
      <c r="F161" s="232">
        <v>255.75</v>
      </c>
      <c r="G161" s="232">
        <v>245.95</v>
      </c>
      <c r="H161" s="232">
        <v>282.55</v>
      </c>
      <c r="I161" s="232">
        <v>292.35000000000008</v>
      </c>
      <c r="J161" s="232">
        <v>300.85000000000002</v>
      </c>
      <c r="K161" s="231">
        <v>283.85000000000002</v>
      </c>
      <c r="L161" s="231">
        <v>265.55</v>
      </c>
      <c r="M161" s="231">
        <v>9.3323999999999998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4764.05</v>
      </c>
      <c r="D162" s="232">
        <v>4840</v>
      </c>
      <c r="E162" s="232">
        <v>4675.05</v>
      </c>
      <c r="F162" s="232">
        <v>4586.05</v>
      </c>
      <c r="G162" s="232">
        <v>4421.1000000000004</v>
      </c>
      <c r="H162" s="232">
        <v>4929</v>
      </c>
      <c r="I162" s="232">
        <v>5093.9500000000007</v>
      </c>
      <c r="J162" s="232">
        <v>5182.95</v>
      </c>
      <c r="K162" s="231">
        <v>5004.95</v>
      </c>
      <c r="L162" s="231">
        <v>4751</v>
      </c>
      <c r="M162" s="231">
        <v>1.2588200000000001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564.4</v>
      </c>
      <c r="D163" s="232">
        <v>570.81666666666672</v>
      </c>
      <c r="E163" s="232">
        <v>555.63333333333344</v>
      </c>
      <c r="F163" s="232">
        <v>546.86666666666667</v>
      </c>
      <c r="G163" s="232">
        <v>531.68333333333339</v>
      </c>
      <c r="H163" s="232">
        <v>579.58333333333348</v>
      </c>
      <c r="I163" s="232">
        <v>594.76666666666665</v>
      </c>
      <c r="J163" s="232">
        <v>603.53333333333353</v>
      </c>
      <c r="K163" s="231">
        <v>586</v>
      </c>
      <c r="L163" s="231">
        <v>562.04999999999995</v>
      </c>
      <c r="M163" s="231">
        <v>5.0065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177.9</v>
      </c>
      <c r="D164" s="232">
        <v>177.91666666666666</v>
      </c>
      <c r="E164" s="232">
        <v>174.93333333333331</v>
      </c>
      <c r="F164" s="232">
        <v>171.96666666666664</v>
      </c>
      <c r="G164" s="232">
        <v>168.98333333333329</v>
      </c>
      <c r="H164" s="232">
        <v>180.88333333333333</v>
      </c>
      <c r="I164" s="232">
        <v>183.86666666666667</v>
      </c>
      <c r="J164" s="232">
        <v>186.83333333333334</v>
      </c>
      <c r="K164" s="231">
        <v>180.9</v>
      </c>
      <c r="L164" s="231">
        <v>174.95</v>
      </c>
      <c r="M164" s="231">
        <v>7.1942700000000004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121.15</v>
      </c>
      <c r="D165" s="232">
        <v>120.58333333333333</v>
      </c>
      <c r="E165" s="232">
        <v>119.26666666666665</v>
      </c>
      <c r="F165" s="232">
        <v>117.38333333333333</v>
      </c>
      <c r="G165" s="232">
        <v>116.06666666666665</v>
      </c>
      <c r="H165" s="232">
        <v>122.46666666666665</v>
      </c>
      <c r="I165" s="232">
        <v>123.78333333333335</v>
      </c>
      <c r="J165" s="232">
        <v>125.66666666666666</v>
      </c>
      <c r="K165" s="231">
        <v>121.9</v>
      </c>
      <c r="L165" s="231">
        <v>118.7</v>
      </c>
      <c r="M165" s="231">
        <v>21.897490000000001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282.75</v>
      </c>
      <c r="D166" s="232">
        <v>281.46666666666664</v>
      </c>
      <c r="E166" s="232">
        <v>277.93333333333328</v>
      </c>
      <c r="F166" s="232">
        <v>273.11666666666662</v>
      </c>
      <c r="G166" s="232">
        <v>269.58333333333326</v>
      </c>
      <c r="H166" s="232">
        <v>286.2833333333333</v>
      </c>
      <c r="I166" s="232">
        <v>289.81666666666672</v>
      </c>
      <c r="J166" s="232">
        <v>294.63333333333333</v>
      </c>
      <c r="K166" s="231">
        <v>285</v>
      </c>
      <c r="L166" s="231">
        <v>276.64999999999998</v>
      </c>
      <c r="M166" s="231">
        <v>5.3998699999999999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1165.95</v>
      </c>
      <c r="D167" s="232">
        <v>1160.5</v>
      </c>
      <c r="E167" s="232">
        <v>1125.55</v>
      </c>
      <c r="F167" s="232">
        <v>1085.1499999999999</v>
      </c>
      <c r="G167" s="232">
        <v>1050.1999999999998</v>
      </c>
      <c r="H167" s="232">
        <v>1200.9000000000001</v>
      </c>
      <c r="I167" s="232">
        <v>1235.8499999999999</v>
      </c>
      <c r="J167" s="232">
        <v>1276.2500000000002</v>
      </c>
      <c r="K167" s="231">
        <v>1195.45</v>
      </c>
      <c r="L167" s="231">
        <v>1120.0999999999999</v>
      </c>
      <c r="M167" s="231">
        <v>0.71587000000000001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95.85</v>
      </c>
      <c r="D168" s="232">
        <v>95.649999999999991</v>
      </c>
      <c r="E168" s="232">
        <v>95.049999999999983</v>
      </c>
      <c r="F168" s="232">
        <v>94.249999999999986</v>
      </c>
      <c r="G168" s="232">
        <v>93.649999999999977</v>
      </c>
      <c r="H168" s="232">
        <v>96.449999999999989</v>
      </c>
      <c r="I168" s="232">
        <v>97.049999999999983</v>
      </c>
      <c r="J168" s="232">
        <v>97.85</v>
      </c>
      <c r="K168" s="231">
        <v>96.25</v>
      </c>
      <c r="L168" s="231">
        <v>94.85</v>
      </c>
      <c r="M168" s="231">
        <v>95.276030000000006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1565.75</v>
      </c>
      <c r="D169" s="232">
        <v>1564.8166666666666</v>
      </c>
      <c r="E169" s="232">
        <v>1553.4833333333331</v>
      </c>
      <c r="F169" s="232">
        <v>1541.2166666666665</v>
      </c>
      <c r="G169" s="232">
        <v>1529.883333333333</v>
      </c>
      <c r="H169" s="232">
        <v>1577.0833333333333</v>
      </c>
      <c r="I169" s="232">
        <v>1588.4166666666667</v>
      </c>
      <c r="J169" s="232">
        <v>1600.6833333333334</v>
      </c>
      <c r="K169" s="231">
        <v>1576.15</v>
      </c>
      <c r="L169" s="231">
        <v>1552.55</v>
      </c>
      <c r="M169" s="231">
        <v>0.21278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38.75</v>
      </c>
      <c r="D170" s="232">
        <v>38.75</v>
      </c>
      <c r="E170" s="232">
        <v>38.5</v>
      </c>
      <c r="F170" s="232">
        <v>38.25</v>
      </c>
      <c r="G170" s="232">
        <v>38</v>
      </c>
      <c r="H170" s="232">
        <v>39</v>
      </c>
      <c r="I170" s="232">
        <v>39.25</v>
      </c>
      <c r="J170" s="232">
        <v>39.5</v>
      </c>
      <c r="K170" s="231">
        <v>39</v>
      </c>
      <c r="L170" s="231">
        <v>38.5</v>
      </c>
      <c r="M170" s="231">
        <v>41.370260000000002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2315.9</v>
      </c>
      <c r="D171" s="232">
        <v>2322.6833333333334</v>
      </c>
      <c r="E171" s="232">
        <v>2296.2166666666667</v>
      </c>
      <c r="F171" s="232">
        <v>2276.5333333333333</v>
      </c>
      <c r="G171" s="232">
        <v>2250.0666666666666</v>
      </c>
      <c r="H171" s="232">
        <v>2342.3666666666668</v>
      </c>
      <c r="I171" s="232">
        <v>2368.8333333333339</v>
      </c>
      <c r="J171" s="232">
        <v>2388.5166666666669</v>
      </c>
      <c r="K171" s="231">
        <v>2349.15</v>
      </c>
      <c r="L171" s="231">
        <v>2303</v>
      </c>
      <c r="M171" s="231">
        <v>0.12892000000000001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2953.2</v>
      </c>
      <c r="D172" s="232">
        <v>2983.1166666666668</v>
      </c>
      <c r="E172" s="232">
        <v>2896.2333333333336</v>
      </c>
      <c r="F172" s="232">
        <v>2839.2666666666669</v>
      </c>
      <c r="G172" s="232">
        <v>2752.3833333333337</v>
      </c>
      <c r="H172" s="232">
        <v>3040.0833333333335</v>
      </c>
      <c r="I172" s="232">
        <v>3126.9666666666667</v>
      </c>
      <c r="J172" s="232">
        <v>3183.9333333333334</v>
      </c>
      <c r="K172" s="231">
        <v>3070</v>
      </c>
      <c r="L172" s="231">
        <v>2926.15</v>
      </c>
      <c r="M172" s="231">
        <v>0.30882999999999999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158.4</v>
      </c>
      <c r="D173" s="232">
        <v>160</v>
      </c>
      <c r="E173" s="232">
        <v>155.4</v>
      </c>
      <c r="F173" s="232">
        <v>152.4</v>
      </c>
      <c r="G173" s="232">
        <v>147.80000000000001</v>
      </c>
      <c r="H173" s="232">
        <v>163</v>
      </c>
      <c r="I173" s="232">
        <v>167.60000000000002</v>
      </c>
      <c r="J173" s="232">
        <v>170.6</v>
      </c>
      <c r="K173" s="231">
        <v>164.6</v>
      </c>
      <c r="L173" s="231">
        <v>157</v>
      </c>
      <c r="M173" s="231">
        <v>15.178430000000001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1314.3</v>
      </c>
      <c r="D174" s="232">
        <v>1314.3333333333333</v>
      </c>
      <c r="E174" s="232">
        <v>1301.6666666666665</v>
      </c>
      <c r="F174" s="232">
        <v>1289.0333333333333</v>
      </c>
      <c r="G174" s="232">
        <v>1276.3666666666666</v>
      </c>
      <c r="H174" s="232">
        <v>1326.9666666666665</v>
      </c>
      <c r="I174" s="232">
        <v>1339.633333333333</v>
      </c>
      <c r="J174" s="232">
        <v>1352.2666666666664</v>
      </c>
      <c r="K174" s="231">
        <v>1327</v>
      </c>
      <c r="L174" s="231">
        <v>1301.7</v>
      </c>
      <c r="M174" s="231">
        <v>5.4221500000000002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1252.5999999999999</v>
      </c>
      <c r="D175" s="232">
        <v>1264.8666666666666</v>
      </c>
      <c r="E175" s="232">
        <v>1237.833333333333</v>
      </c>
      <c r="F175" s="232">
        <v>1223.0666666666664</v>
      </c>
      <c r="G175" s="232">
        <v>1196.0333333333328</v>
      </c>
      <c r="H175" s="232">
        <v>1279.6333333333332</v>
      </c>
      <c r="I175" s="232">
        <v>1306.6666666666665</v>
      </c>
      <c r="J175" s="232">
        <v>1321.4333333333334</v>
      </c>
      <c r="K175" s="231">
        <v>1291.9000000000001</v>
      </c>
      <c r="L175" s="231">
        <v>1250.0999999999999</v>
      </c>
      <c r="M175" s="231">
        <v>0.74406000000000005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400.4</v>
      </c>
      <c r="D176" s="232">
        <v>397.14999999999992</v>
      </c>
      <c r="E176" s="232">
        <v>390.89999999999986</v>
      </c>
      <c r="F176" s="232">
        <v>381.39999999999992</v>
      </c>
      <c r="G176" s="232">
        <v>375.14999999999986</v>
      </c>
      <c r="H176" s="232">
        <v>406.64999999999986</v>
      </c>
      <c r="I176" s="232">
        <v>412.9</v>
      </c>
      <c r="J176" s="232">
        <v>422.39999999999986</v>
      </c>
      <c r="K176" s="231">
        <v>403.4</v>
      </c>
      <c r="L176" s="231">
        <v>387.65</v>
      </c>
      <c r="M176" s="231">
        <v>5.3497599999999998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998.8</v>
      </c>
      <c r="D177" s="232">
        <v>1003.5833333333334</v>
      </c>
      <c r="E177" s="232">
        <v>990.2166666666667</v>
      </c>
      <c r="F177" s="232">
        <v>981.63333333333333</v>
      </c>
      <c r="G177" s="232">
        <v>968.26666666666665</v>
      </c>
      <c r="H177" s="232">
        <v>1012.1666666666667</v>
      </c>
      <c r="I177" s="232">
        <v>1025.5333333333333</v>
      </c>
      <c r="J177" s="232">
        <v>1034.1166666666668</v>
      </c>
      <c r="K177" s="231">
        <v>1016.95</v>
      </c>
      <c r="L177" s="231">
        <v>995</v>
      </c>
      <c r="M177" s="231">
        <v>0.71406000000000003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1789.25</v>
      </c>
      <c r="D178" s="232">
        <v>1803.5666666666666</v>
      </c>
      <c r="E178" s="232">
        <v>1765.6833333333332</v>
      </c>
      <c r="F178" s="232">
        <v>1742.1166666666666</v>
      </c>
      <c r="G178" s="232">
        <v>1704.2333333333331</v>
      </c>
      <c r="H178" s="232">
        <v>1827.1333333333332</v>
      </c>
      <c r="I178" s="232">
        <v>1865.0166666666664</v>
      </c>
      <c r="J178" s="232">
        <v>1888.5833333333333</v>
      </c>
      <c r="K178" s="231">
        <v>1841.45</v>
      </c>
      <c r="L178" s="231">
        <v>1780</v>
      </c>
      <c r="M178" s="231">
        <v>0.42204999999999998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458</v>
      </c>
      <c r="D179" s="232">
        <v>459.58333333333331</v>
      </c>
      <c r="E179" s="232">
        <v>455.96666666666664</v>
      </c>
      <c r="F179" s="232">
        <v>453.93333333333334</v>
      </c>
      <c r="G179" s="232">
        <v>450.31666666666666</v>
      </c>
      <c r="H179" s="232">
        <v>461.61666666666662</v>
      </c>
      <c r="I179" s="232">
        <v>465.23333333333329</v>
      </c>
      <c r="J179" s="232">
        <v>467.26666666666659</v>
      </c>
      <c r="K179" s="231">
        <v>463.2</v>
      </c>
      <c r="L179" s="231">
        <v>457.55</v>
      </c>
      <c r="M179" s="231">
        <v>0.44641999999999998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940.4</v>
      </c>
      <c r="D180" s="232">
        <v>942.63333333333333</v>
      </c>
      <c r="E180" s="232">
        <v>935.11666666666667</v>
      </c>
      <c r="F180" s="232">
        <v>929.83333333333337</v>
      </c>
      <c r="G180" s="232">
        <v>922.31666666666672</v>
      </c>
      <c r="H180" s="232">
        <v>947.91666666666663</v>
      </c>
      <c r="I180" s="232">
        <v>955.43333333333328</v>
      </c>
      <c r="J180" s="232">
        <v>960.71666666666658</v>
      </c>
      <c r="K180" s="231">
        <v>950.15</v>
      </c>
      <c r="L180" s="231">
        <v>937.35</v>
      </c>
      <c r="M180" s="231">
        <v>7.4628800000000002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427.1</v>
      </c>
      <c r="D181" s="232">
        <v>427.56666666666666</v>
      </c>
      <c r="E181" s="232">
        <v>423.83333333333331</v>
      </c>
      <c r="F181" s="232">
        <v>420.56666666666666</v>
      </c>
      <c r="G181" s="232">
        <v>416.83333333333331</v>
      </c>
      <c r="H181" s="232">
        <v>430.83333333333331</v>
      </c>
      <c r="I181" s="232">
        <v>434.56666666666666</v>
      </c>
      <c r="J181" s="232">
        <v>437.83333333333331</v>
      </c>
      <c r="K181" s="231">
        <v>431.3</v>
      </c>
      <c r="L181" s="231">
        <v>424.3</v>
      </c>
      <c r="M181" s="231">
        <v>0.74639999999999995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1208.75</v>
      </c>
      <c r="D182" s="232">
        <v>1194.8499999999999</v>
      </c>
      <c r="E182" s="232">
        <v>1177.9999999999998</v>
      </c>
      <c r="F182" s="232">
        <v>1147.2499999999998</v>
      </c>
      <c r="G182" s="232">
        <v>1130.3999999999996</v>
      </c>
      <c r="H182" s="232">
        <v>1225.5999999999999</v>
      </c>
      <c r="I182" s="232">
        <v>1242.4500000000003</v>
      </c>
      <c r="J182" s="232">
        <v>1273.2</v>
      </c>
      <c r="K182" s="231">
        <v>1211.7</v>
      </c>
      <c r="L182" s="231">
        <v>1164.0999999999999</v>
      </c>
      <c r="M182" s="231">
        <v>3.5082599999999999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289.25</v>
      </c>
      <c r="D183" s="232">
        <v>289.63333333333333</v>
      </c>
      <c r="E183" s="232">
        <v>286.36666666666667</v>
      </c>
      <c r="F183" s="232">
        <v>283.48333333333335</v>
      </c>
      <c r="G183" s="232">
        <v>280.2166666666667</v>
      </c>
      <c r="H183" s="232">
        <v>292.51666666666665</v>
      </c>
      <c r="I183" s="232">
        <v>295.7833333333333</v>
      </c>
      <c r="J183" s="232">
        <v>298.66666666666663</v>
      </c>
      <c r="K183" s="231">
        <v>292.89999999999998</v>
      </c>
      <c r="L183" s="231">
        <v>286.75</v>
      </c>
      <c r="M183" s="231">
        <v>7.8038499999999997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330.65</v>
      </c>
      <c r="D184" s="232">
        <v>332.0333333333333</v>
      </c>
      <c r="E184" s="232">
        <v>328.61666666666662</v>
      </c>
      <c r="F184" s="232">
        <v>326.58333333333331</v>
      </c>
      <c r="G184" s="232">
        <v>323.16666666666663</v>
      </c>
      <c r="H184" s="232">
        <v>334.06666666666661</v>
      </c>
      <c r="I184" s="232">
        <v>337.48333333333335</v>
      </c>
      <c r="J184" s="232">
        <v>339.51666666666659</v>
      </c>
      <c r="K184" s="231">
        <v>335.45</v>
      </c>
      <c r="L184" s="231">
        <v>330</v>
      </c>
      <c r="M184" s="231">
        <v>2.4649299999999998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1635.3</v>
      </c>
      <c r="D185" s="232">
        <v>1633.3833333333332</v>
      </c>
      <c r="E185" s="232">
        <v>1624.4166666666665</v>
      </c>
      <c r="F185" s="232">
        <v>1613.5333333333333</v>
      </c>
      <c r="G185" s="232">
        <v>1604.5666666666666</v>
      </c>
      <c r="H185" s="232">
        <v>1644.2666666666664</v>
      </c>
      <c r="I185" s="232">
        <v>1653.2333333333331</v>
      </c>
      <c r="J185" s="232">
        <v>1664.1166666666663</v>
      </c>
      <c r="K185" s="231">
        <v>1642.35</v>
      </c>
      <c r="L185" s="231">
        <v>1622.5</v>
      </c>
      <c r="M185" s="231">
        <v>3.3193999999999999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619.6</v>
      </c>
      <c r="D186" s="232">
        <v>619.11666666666667</v>
      </c>
      <c r="E186" s="232">
        <v>611.38333333333333</v>
      </c>
      <c r="F186" s="232">
        <v>603.16666666666663</v>
      </c>
      <c r="G186" s="232">
        <v>595.43333333333328</v>
      </c>
      <c r="H186" s="232">
        <v>627.33333333333337</v>
      </c>
      <c r="I186" s="232">
        <v>635.06666666666672</v>
      </c>
      <c r="J186" s="232">
        <v>643.28333333333342</v>
      </c>
      <c r="K186" s="231">
        <v>626.85</v>
      </c>
      <c r="L186" s="231">
        <v>610.9</v>
      </c>
      <c r="M186" s="231">
        <v>1.1438299999999999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284.25</v>
      </c>
      <c r="D187" s="232">
        <v>279.26666666666665</v>
      </c>
      <c r="E187" s="232">
        <v>271.93333333333328</v>
      </c>
      <c r="F187" s="232">
        <v>259.61666666666662</v>
      </c>
      <c r="G187" s="232">
        <v>252.28333333333325</v>
      </c>
      <c r="H187" s="232">
        <v>291.58333333333331</v>
      </c>
      <c r="I187" s="232">
        <v>298.91666666666669</v>
      </c>
      <c r="J187" s="232">
        <v>311.23333333333335</v>
      </c>
      <c r="K187" s="231">
        <v>286.60000000000002</v>
      </c>
      <c r="L187" s="231">
        <v>266.95</v>
      </c>
      <c r="M187" s="231">
        <v>5.1154999999999999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2024.55</v>
      </c>
      <c r="D188" s="232">
        <v>2028.2833333333331</v>
      </c>
      <c r="E188" s="232">
        <v>1998.4666666666662</v>
      </c>
      <c r="F188" s="232">
        <v>1972.3833333333332</v>
      </c>
      <c r="G188" s="232">
        <v>1942.5666666666664</v>
      </c>
      <c r="H188" s="232">
        <v>2054.3666666666659</v>
      </c>
      <c r="I188" s="232">
        <v>2084.1833333333334</v>
      </c>
      <c r="J188" s="232">
        <v>2110.266666666666</v>
      </c>
      <c r="K188" s="231">
        <v>2058.1</v>
      </c>
      <c r="L188" s="231">
        <v>2002.2</v>
      </c>
      <c r="M188" s="231">
        <v>0.44257999999999997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671.1</v>
      </c>
      <c r="D189" s="232">
        <v>670.31666666666661</v>
      </c>
      <c r="E189" s="232">
        <v>665.63333333333321</v>
      </c>
      <c r="F189" s="232">
        <v>660.16666666666663</v>
      </c>
      <c r="G189" s="232">
        <v>655.48333333333323</v>
      </c>
      <c r="H189" s="232">
        <v>675.78333333333319</v>
      </c>
      <c r="I189" s="232">
        <v>680.46666666666658</v>
      </c>
      <c r="J189" s="232">
        <v>685.93333333333317</v>
      </c>
      <c r="K189" s="231">
        <v>675</v>
      </c>
      <c r="L189" s="231">
        <v>664.85</v>
      </c>
      <c r="M189" s="231">
        <v>0.33695999999999998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231.65</v>
      </c>
      <c r="D190" s="232">
        <v>232.45000000000002</v>
      </c>
      <c r="E190" s="232">
        <v>230.10000000000002</v>
      </c>
      <c r="F190" s="232">
        <v>228.55</v>
      </c>
      <c r="G190" s="232">
        <v>226.20000000000002</v>
      </c>
      <c r="H190" s="232">
        <v>234.00000000000003</v>
      </c>
      <c r="I190" s="232">
        <v>236.35</v>
      </c>
      <c r="J190" s="232">
        <v>237.90000000000003</v>
      </c>
      <c r="K190" s="231">
        <v>234.8</v>
      </c>
      <c r="L190" s="231">
        <v>230.9</v>
      </c>
      <c r="M190" s="231">
        <v>0.73082999999999998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2968.85</v>
      </c>
      <c r="D191" s="232">
        <v>3001.9833333333336</v>
      </c>
      <c r="E191" s="232">
        <v>2916.9666666666672</v>
      </c>
      <c r="F191" s="232">
        <v>2865.0833333333335</v>
      </c>
      <c r="G191" s="232">
        <v>2780.0666666666671</v>
      </c>
      <c r="H191" s="232">
        <v>3053.8666666666672</v>
      </c>
      <c r="I191" s="232">
        <v>3138.8833333333337</v>
      </c>
      <c r="J191" s="232">
        <v>3190.7666666666673</v>
      </c>
      <c r="K191" s="231">
        <v>3087</v>
      </c>
      <c r="L191" s="231">
        <v>2950.1</v>
      </c>
      <c r="M191" s="231">
        <v>1.86605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480.3</v>
      </c>
      <c r="D192" s="232">
        <v>481.45</v>
      </c>
      <c r="E192" s="232">
        <v>476</v>
      </c>
      <c r="F192" s="232">
        <v>471.7</v>
      </c>
      <c r="G192" s="232">
        <v>466.25</v>
      </c>
      <c r="H192" s="232">
        <v>485.75</v>
      </c>
      <c r="I192" s="232">
        <v>491.19999999999993</v>
      </c>
      <c r="J192" s="232">
        <v>495.5</v>
      </c>
      <c r="K192" s="231">
        <v>486.9</v>
      </c>
      <c r="L192" s="231">
        <v>477.15</v>
      </c>
      <c r="M192" s="231">
        <v>7.726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536.20000000000005</v>
      </c>
      <c r="D193" s="232">
        <v>533.66666666666663</v>
      </c>
      <c r="E193" s="232">
        <v>528.63333333333321</v>
      </c>
      <c r="F193" s="232">
        <v>521.06666666666661</v>
      </c>
      <c r="G193" s="232">
        <v>516.03333333333319</v>
      </c>
      <c r="H193" s="232">
        <v>541.23333333333323</v>
      </c>
      <c r="I193" s="232">
        <v>546.26666666666677</v>
      </c>
      <c r="J193" s="232">
        <v>553.83333333333326</v>
      </c>
      <c r="K193" s="231">
        <v>538.70000000000005</v>
      </c>
      <c r="L193" s="231">
        <v>526.1</v>
      </c>
      <c r="M193" s="231">
        <v>4.0404099999999996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101.55</v>
      </c>
      <c r="D194" s="232">
        <v>100.95</v>
      </c>
      <c r="E194" s="232">
        <v>97.9</v>
      </c>
      <c r="F194" s="232">
        <v>94.25</v>
      </c>
      <c r="G194" s="232">
        <v>91.2</v>
      </c>
      <c r="H194" s="232">
        <v>104.60000000000001</v>
      </c>
      <c r="I194" s="232">
        <v>107.64999999999999</v>
      </c>
      <c r="J194" s="232">
        <v>111.30000000000001</v>
      </c>
      <c r="K194" s="231">
        <v>104</v>
      </c>
      <c r="L194" s="231">
        <v>97.3</v>
      </c>
      <c r="M194" s="231">
        <v>58.931649999999998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128.4</v>
      </c>
      <c r="D195" s="232">
        <v>128.30000000000001</v>
      </c>
      <c r="E195" s="232">
        <v>126.65000000000003</v>
      </c>
      <c r="F195" s="232">
        <v>124.90000000000002</v>
      </c>
      <c r="G195" s="232">
        <v>123.25000000000004</v>
      </c>
      <c r="H195" s="232">
        <v>130.05000000000001</v>
      </c>
      <c r="I195" s="232">
        <v>131.69999999999999</v>
      </c>
      <c r="J195" s="232">
        <v>133.45000000000002</v>
      </c>
      <c r="K195" s="231">
        <v>129.94999999999999</v>
      </c>
      <c r="L195" s="231">
        <v>126.55</v>
      </c>
      <c r="M195" s="231">
        <v>11.48066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265.75</v>
      </c>
      <c r="D196" s="232">
        <v>263.91666666666669</v>
      </c>
      <c r="E196" s="232">
        <v>260.88333333333338</v>
      </c>
      <c r="F196" s="232">
        <v>256.01666666666671</v>
      </c>
      <c r="G196" s="232">
        <v>252.98333333333341</v>
      </c>
      <c r="H196" s="232">
        <v>268.78333333333336</v>
      </c>
      <c r="I196" s="232">
        <v>271.81666666666666</v>
      </c>
      <c r="J196" s="232">
        <v>276.68333333333334</v>
      </c>
      <c r="K196" s="231">
        <v>266.95</v>
      </c>
      <c r="L196" s="231">
        <v>259.05</v>
      </c>
      <c r="M196" s="231">
        <v>7.2078699999999998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1009.85</v>
      </c>
      <c r="D197" s="232">
        <v>1010.65</v>
      </c>
      <c r="E197" s="232">
        <v>1002.1999999999999</v>
      </c>
      <c r="F197" s="232">
        <v>994.55</v>
      </c>
      <c r="G197" s="232">
        <v>986.09999999999991</v>
      </c>
      <c r="H197" s="232">
        <v>1018.3</v>
      </c>
      <c r="I197" s="232">
        <v>1026.75</v>
      </c>
      <c r="J197" s="232">
        <v>1034.4000000000001</v>
      </c>
      <c r="K197" s="231">
        <v>1019.1</v>
      </c>
      <c r="L197" s="231">
        <v>1003</v>
      </c>
      <c r="M197" s="231">
        <v>0.61128000000000005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1115.6500000000001</v>
      </c>
      <c r="D198" s="232">
        <v>1115.2166666666667</v>
      </c>
      <c r="E198" s="232">
        <v>1100.4333333333334</v>
      </c>
      <c r="F198" s="232">
        <v>1085.2166666666667</v>
      </c>
      <c r="G198" s="232">
        <v>1070.4333333333334</v>
      </c>
      <c r="H198" s="232">
        <v>1130.4333333333334</v>
      </c>
      <c r="I198" s="232">
        <v>1145.2166666666667</v>
      </c>
      <c r="J198" s="232">
        <v>1160.4333333333334</v>
      </c>
      <c r="K198" s="231">
        <v>1130</v>
      </c>
      <c r="L198" s="231">
        <v>1100</v>
      </c>
      <c r="M198" s="231">
        <v>31.85163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1926.4</v>
      </c>
      <c r="D199" s="232">
        <v>1931.6499999999999</v>
      </c>
      <c r="E199" s="232">
        <v>1911.5499999999997</v>
      </c>
      <c r="F199" s="232">
        <v>1896.6999999999998</v>
      </c>
      <c r="G199" s="232">
        <v>1876.5999999999997</v>
      </c>
      <c r="H199" s="232">
        <v>1946.4999999999998</v>
      </c>
      <c r="I199" s="232">
        <v>1966.5999999999997</v>
      </c>
      <c r="J199" s="232">
        <v>1981.4499999999998</v>
      </c>
      <c r="K199" s="231">
        <v>1951.75</v>
      </c>
      <c r="L199" s="231">
        <v>1916.8</v>
      </c>
      <c r="M199" s="231">
        <v>1.42893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1657.1</v>
      </c>
      <c r="D200" s="232">
        <v>1652.6000000000001</v>
      </c>
      <c r="E200" s="232">
        <v>1646.7000000000003</v>
      </c>
      <c r="F200" s="232">
        <v>1636.3000000000002</v>
      </c>
      <c r="G200" s="232">
        <v>1630.4000000000003</v>
      </c>
      <c r="H200" s="232">
        <v>1663.0000000000002</v>
      </c>
      <c r="I200" s="232">
        <v>1668.9000000000003</v>
      </c>
      <c r="J200" s="232">
        <v>1679.3000000000002</v>
      </c>
      <c r="K200" s="231">
        <v>1658.5</v>
      </c>
      <c r="L200" s="231">
        <v>1642.2</v>
      </c>
      <c r="M200" s="231">
        <v>40.860579999999999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522.54999999999995</v>
      </c>
      <c r="D201" s="232">
        <v>523.08333333333326</v>
      </c>
      <c r="E201" s="232">
        <v>517.76666666666654</v>
      </c>
      <c r="F201" s="232">
        <v>512.98333333333323</v>
      </c>
      <c r="G201" s="232">
        <v>507.66666666666652</v>
      </c>
      <c r="H201" s="232">
        <v>527.86666666666656</v>
      </c>
      <c r="I201" s="232">
        <v>533.18333333333317</v>
      </c>
      <c r="J201" s="232">
        <v>537.96666666666658</v>
      </c>
      <c r="K201" s="231">
        <v>528.4</v>
      </c>
      <c r="L201" s="231">
        <v>518.29999999999995</v>
      </c>
      <c r="M201" s="231">
        <v>72.390450000000001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69.400000000000006</v>
      </c>
      <c r="D202" s="232">
        <v>69.233333333333334</v>
      </c>
      <c r="E202" s="232">
        <v>68.266666666666666</v>
      </c>
      <c r="F202" s="232">
        <v>67.133333333333326</v>
      </c>
      <c r="G202" s="232">
        <v>66.166666666666657</v>
      </c>
      <c r="H202" s="232">
        <v>70.366666666666674</v>
      </c>
      <c r="I202" s="232">
        <v>71.333333333333343</v>
      </c>
      <c r="J202" s="232">
        <v>72.466666666666683</v>
      </c>
      <c r="K202" s="231">
        <v>70.2</v>
      </c>
      <c r="L202" s="231">
        <v>68.099999999999994</v>
      </c>
      <c r="M202" s="231">
        <v>50.713810000000002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589.95000000000005</v>
      </c>
      <c r="D203" s="232">
        <v>592.51666666666677</v>
      </c>
      <c r="E203" s="232">
        <v>586.43333333333351</v>
      </c>
      <c r="F203" s="232">
        <v>582.91666666666674</v>
      </c>
      <c r="G203" s="232">
        <v>576.83333333333348</v>
      </c>
      <c r="H203" s="232">
        <v>596.03333333333353</v>
      </c>
      <c r="I203" s="232">
        <v>602.11666666666679</v>
      </c>
      <c r="J203" s="232">
        <v>605.63333333333355</v>
      </c>
      <c r="K203" s="231">
        <v>598.6</v>
      </c>
      <c r="L203" s="231">
        <v>589</v>
      </c>
      <c r="M203" s="231">
        <v>0.25616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849.35</v>
      </c>
      <c r="D204" s="232">
        <v>849.35</v>
      </c>
      <c r="E204" s="232">
        <v>838.90000000000009</v>
      </c>
      <c r="F204" s="232">
        <v>828.45</v>
      </c>
      <c r="G204" s="232">
        <v>818.00000000000011</v>
      </c>
      <c r="H204" s="232">
        <v>859.80000000000007</v>
      </c>
      <c r="I204" s="232">
        <v>870.25000000000011</v>
      </c>
      <c r="J204" s="232">
        <v>880.7</v>
      </c>
      <c r="K204" s="231">
        <v>859.8</v>
      </c>
      <c r="L204" s="231">
        <v>838.9</v>
      </c>
      <c r="M204" s="231">
        <v>1.6560999999999999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887.8</v>
      </c>
      <c r="D205" s="232">
        <v>887.44999999999993</v>
      </c>
      <c r="E205" s="232">
        <v>880.89999999999986</v>
      </c>
      <c r="F205" s="232">
        <v>873.99999999999989</v>
      </c>
      <c r="G205" s="232">
        <v>867.44999999999982</v>
      </c>
      <c r="H205" s="232">
        <v>894.34999999999991</v>
      </c>
      <c r="I205" s="232">
        <v>900.89999999999986</v>
      </c>
      <c r="J205" s="232">
        <v>907.8</v>
      </c>
      <c r="K205" s="231">
        <v>894</v>
      </c>
      <c r="L205" s="231">
        <v>880.55</v>
      </c>
      <c r="M205" s="231">
        <v>5.969E-2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1200.95</v>
      </c>
      <c r="D206" s="232">
        <v>1212.5666666666666</v>
      </c>
      <c r="E206" s="232">
        <v>1184.6833333333332</v>
      </c>
      <c r="F206" s="232">
        <v>1168.4166666666665</v>
      </c>
      <c r="G206" s="232">
        <v>1140.5333333333331</v>
      </c>
      <c r="H206" s="232">
        <v>1228.8333333333333</v>
      </c>
      <c r="I206" s="232">
        <v>1256.7166666666665</v>
      </c>
      <c r="J206" s="232">
        <v>1272.9833333333333</v>
      </c>
      <c r="K206" s="231">
        <v>1240.45</v>
      </c>
      <c r="L206" s="231">
        <v>1196.3</v>
      </c>
      <c r="M206" s="231">
        <v>17.060110000000002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2583.3000000000002</v>
      </c>
      <c r="D207" s="232">
        <v>2574.416666666667</v>
      </c>
      <c r="E207" s="232">
        <v>2559.1833333333338</v>
      </c>
      <c r="F207" s="232">
        <v>2535.0666666666671</v>
      </c>
      <c r="G207" s="232">
        <v>2519.8333333333339</v>
      </c>
      <c r="H207" s="232">
        <v>2598.5333333333338</v>
      </c>
      <c r="I207" s="232">
        <v>2613.7666666666673</v>
      </c>
      <c r="J207" s="232">
        <v>2637.8833333333337</v>
      </c>
      <c r="K207" s="231">
        <v>2589.65</v>
      </c>
      <c r="L207" s="231">
        <v>2550.3000000000002</v>
      </c>
      <c r="M207" s="231">
        <v>2.8385799999999999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330.95</v>
      </c>
      <c r="D208" s="232">
        <v>332.58333333333331</v>
      </c>
      <c r="E208" s="232">
        <v>328.36666666666662</v>
      </c>
      <c r="F208" s="232">
        <v>325.7833333333333</v>
      </c>
      <c r="G208" s="232">
        <v>321.56666666666661</v>
      </c>
      <c r="H208" s="232">
        <v>335.16666666666663</v>
      </c>
      <c r="I208" s="232">
        <v>339.38333333333333</v>
      </c>
      <c r="J208" s="232">
        <v>341.96666666666664</v>
      </c>
      <c r="K208" s="231">
        <v>336.8</v>
      </c>
      <c r="L208" s="231">
        <v>330</v>
      </c>
      <c r="M208" s="231">
        <v>0.94513000000000003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433.15</v>
      </c>
      <c r="D209" s="232">
        <v>436.36666666666662</v>
      </c>
      <c r="E209" s="232">
        <v>427.78333333333325</v>
      </c>
      <c r="F209" s="232">
        <v>422.41666666666663</v>
      </c>
      <c r="G209" s="232">
        <v>413.83333333333326</v>
      </c>
      <c r="H209" s="232">
        <v>441.73333333333323</v>
      </c>
      <c r="I209" s="232">
        <v>450.31666666666661</v>
      </c>
      <c r="J209" s="232">
        <v>455.68333333333322</v>
      </c>
      <c r="K209" s="231">
        <v>444.95</v>
      </c>
      <c r="L209" s="231">
        <v>431</v>
      </c>
      <c r="M209" s="231">
        <v>66.483609999999999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1300.1500000000001</v>
      </c>
      <c r="D210" s="232">
        <v>1299.5</v>
      </c>
      <c r="E210" s="232">
        <v>1294.5999999999999</v>
      </c>
      <c r="F210" s="232">
        <v>1289.05</v>
      </c>
      <c r="G210" s="232">
        <v>1284.1499999999999</v>
      </c>
      <c r="H210" s="232">
        <v>1305.05</v>
      </c>
      <c r="I210" s="232">
        <v>1309.95</v>
      </c>
      <c r="J210" s="232">
        <v>1315.5</v>
      </c>
      <c r="K210" s="231">
        <v>1304.4000000000001</v>
      </c>
      <c r="L210" s="231">
        <v>1293.95</v>
      </c>
      <c r="M210" s="231">
        <v>0.25230000000000002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2402.9499999999998</v>
      </c>
      <c r="D211" s="232">
        <v>2408.7999999999997</v>
      </c>
      <c r="E211" s="232">
        <v>2369.1499999999996</v>
      </c>
      <c r="F211" s="232">
        <v>2335.35</v>
      </c>
      <c r="G211" s="232">
        <v>2295.6999999999998</v>
      </c>
      <c r="H211" s="232">
        <v>2442.5999999999995</v>
      </c>
      <c r="I211" s="232">
        <v>2482.25</v>
      </c>
      <c r="J211" s="232">
        <v>2516.0499999999993</v>
      </c>
      <c r="K211" s="231">
        <v>2448.4499999999998</v>
      </c>
      <c r="L211" s="231">
        <v>2375</v>
      </c>
      <c r="M211" s="231">
        <v>12.38733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107.1</v>
      </c>
      <c r="D212" s="232">
        <v>106.86666666666667</v>
      </c>
      <c r="E212" s="232">
        <v>105.83333333333334</v>
      </c>
      <c r="F212" s="232">
        <v>104.56666666666666</v>
      </c>
      <c r="G212" s="232">
        <v>103.53333333333333</v>
      </c>
      <c r="H212" s="232">
        <v>108.13333333333335</v>
      </c>
      <c r="I212" s="232">
        <v>109.16666666666669</v>
      </c>
      <c r="J212" s="232">
        <v>110.43333333333337</v>
      </c>
      <c r="K212" s="231">
        <v>107.9</v>
      </c>
      <c r="L212" s="231">
        <v>105.6</v>
      </c>
      <c r="M212" s="231">
        <v>16.456700000000001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232.8</v>
      </c>
      <c r="D213" s="232">
        <v>232.95000000000002</v>
      </c>
      <c r="E213" s="232">
        <v>229.95000000000005</v>
      </c>
      <c r="F213" s="232">
        <v>227.10000000000002</v>
      </c>
      <c r="G213" s="232">
        <v>224.10000000000005</v>
      </c>
      <c r="H213" s="232">
        <v>235.80000000000004</v>
      </c>
      <c r="I213" s="232">
        <v>238.79999999999998</v>
      </c>
      <c r="J213" s="232">
        <v>241.65000000000003</v>
      </c>
      <c r="K213" s="231">
        <v>235.95</v>
      </c>
      <c r="L213" s="231">
        <v>230.1</v>
      </c>
      <c r="M213" s="231">
        <v>56.454059999999998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2577.5</v>
      </c>
      <c r="D214" s="232">
        <v>2573.1666666666665</v>
      </c>
      <c r="E214" s="232">
        <v>2559.6833333333329</v>
      </c>
      <c r="F214" s="232">
        <v>2541.8666666666663</v>
      </c>
      <c r="G214" s="232">
        <v>2528.3833333333328</v>
      </c>
      <c r="H214" s="232">
        <v>2590.9833333333331</v>
      </c>
      <c r="I214" s="232">
        <v>2604.4666666666667</v>
      </c>
      <c r="J214" s="232">
        <v>2622.2833333333333</v>
      </c>
      <c r="K214" s="231">
        <v>2586.65</v>
      </c>
      <c r="L214" s="231">
        <v>2555.35</v>
      </c>
      <c r="M214" s="231">
        <v>15.23011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329.85</v>
      </c>
      <c r="D215" s="232">
        <v>329.28333333333336</v>
      </c>
      <c r="E215" s="232">
        <v>327.56666666666672</v>
      </c>
      <c r="F215" s="232">
        <v>325.28333333333336</v>
      </c>
      <c r="G215" s="232">
        <v>323.56666666666672</v>
      </c>
      <c r="H215" s="232">
        <v>331.56666666666672</v>
      </c>
      <c r="I215" s="232">
        <v>333.2833333333333</v>
      </c>
      <c r="J215" s="232">
        <v>335.56666666666672</v>
      </c>
      <c r="K215" s="231">
        <v>331</v>
      </c>
      <c r="L215" s="231">
        <v>327</v>
      </c>
      <c r="M215" s="231">
        <v>2.0542799999999999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3038.65</v>
      </c>
      <c r="D216" s="232">
        <v>3035.1333333333332</v>
      </c>
      <c r="E216" s="232">
        <v>2995.2666666666664</v>
      </c>
      <c r="F216" s="232">
        <v>2951.8833333333332</v>
      </c>
      <c r="G216" s="232">
        <v>2912.0166666666664</v>
      </c>
      <c r="H216" s="232">
        <v>3078.5166666666664</v>
      </c>
      <c r="I216" s="232">
        <v>3118.3833333333332</v>
      </c>
      <c r="J216" s="232">
        <v>3161.7666666666664</v>
      </c>
      <c r="K216" s="231">
        <v>3075</v>
      </c>
      <c r="L216" s="231">
        <v>2991.75</v>
      </c>
      <c r="M216" s="231">
        <v>0.18587000000000001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776.55</v>
      </c>
      <c r="D217" s="232">
        <v>772.6</v>
      </c>
      <c r="E217" s="232">
        <v>764.95</v>
      </c>
      <c r="F217" s="232">
        <v>753.35</v>
      </c>
      <c r="G217" s="232">
        <v>745.7</v>
      </c>
      <c r="H217" s="232">
        <v>784.2</v>
      </c>
      <c r="I217" s="232">
        <v>791.84999999999991</v>
      </c>
      <c r="J217" s="232">
        <v>803.45</v>
      </c>
      <c r="K217" s="231">
        <v>780.25</v>
      </c>
      <c r="L217" s="231">
        <v>761</v>
      </c>
      <c r="M217" s="231">
        <v>0.54673000000000005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38142.800000000003</v>
      </c>
      <c r="D218" s="232">
        <v>38000.933333333334</v>
      </c>
      <c r="E218" s="232">
        <v>37551.866666666669</v>
      </c>
      <c r="F218" s="232">
        <v>36960.933333333334</v>
      </c>
      <c r="G218" s="232">
        <v>36511.866666666669</v>
      </c>
      <c r="H218" s="232">
        <v>38591.866666666669</v>
      </c>
      <c r="I218" s="232">
        <v>39040.933333333334</v>
      </c>
      <c r="J218" s="232">
        <v>39631.866666666669</v>
      </c>
      <c r="K218" s="231">
        <v>38450</v>
      </c>
      <c r="L218" s="231">
        <v>37410</v>
      </c>
      <c r="M218" s="231">
        <v>3.2070000000000001E-2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46.9</v>
      </c>
      <c r="D219" s="232">
        <v>46.916666666666664</v>
      </c>
      <c r="E219" s="232">
        <v>46.43333333333333</v>
      </c>
      <c r="F219" s="232">
        <v>45.966666666666669</v>
      </c>
      <c r="G219" s="232">
        <v>45.483333333333334</v>
      </c>
      <c r="H219" s="232">
        <v>47.383333333333326</v>
      </c>
      <c r="I219" s="232">
        <v>47.86666666666666</v>
      </c>
      <c r="J219" s="232">
        <v>48.333333333333321</v>
      </c>
      <c r="K219" s="231">
        <v>47.4</v>
      </c>
      <c r="L219" s="231">
        <v>46.45</v>
      </c>
      <c r="M219" s="231">
        <v>23.480619999999998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2688.7</v>
      </c>
      <c r="D220" s="232">
        <v>2680.65</v>
      </c>
      <c r="E220" s="232">
        <v>2667.9</v>
      </c>
      <c r="F220" s="232">
        <v>2647.1</v>
      </c>
      <c r="G220" s="232">
        <v>2634.35</v>
      </c>
      <c r="H220" s="232">
        <v>2701.4500000000003</v>
      </c>
      <c r="I220" s="232">
        <v>2714.2000000000003</v>
      </c>
      <c r="J220" s="232">
        <v>2735.0000000000005</v>
      </c>
      <c r="K220" s="231">
        <v>2693.4</v>
      </c>
      <c r="L220" s="231">
        <v>2659.85</v>
      </c>
      <c r="M220" s="231">
        <v>15.05925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853.85</v>
      </c>
      <c r="D221" s="232">
        <v>855.91666666666663</v>
      </c>
      <c r="E221" s="232">
        <v>849.93333333333328</v>
      </c>
      <c r="F221" s="232">
        <v>846.01666666666665</v>
      </c>
      <c r="G221" s="232">
        <v>840.0333333333333</v>
      </c>
      <c r="H221" s="232">
        <v>859.83333333333326</v>
      </c>
      <c r="I221" s="232">
        <v>865.81666666666661</v>
      </c>
      <c r="J221" s="232">
        <v>869.73333333333323</v>
      </c>
      <c r="K221" s="231">
        <v>861.9</v>
      </c>
      <c r="L221" s="231">
        <v>852</v>
      </c>
      <c r="M221" s="231">
        <v>86.564049999999995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1152.4000000000001</v>
      </c>
      <c r="D222" s="232">
        <v>1147.2166666666667</v>
      </c>
      <c r="E222" s="232">
        <v>1140.4333333333334</v>
      </c>
      <c r="F222" s="232">
        <v>1128.4666666666667</v>
      </c>
      <c r="G222" s="232">
        <v>1121.6833333333334</v>
      </c>
      <c r="H222" s="232">
        <v>1159.1833333333334</v>
      </c>
      <c r="I222" s="232">
        <v>1165.9666666666667</v>
      </c>
      <c r="J222" s="232">
        <v>1177.9333333333334</v>
      </c>
      <c r="K222" s="231">
        <v>1154</v>
      </c>
      <c r="L222" s="231">
        <v>1135.25</v>
      </c>
      <c r="M222" s="231">
        <v>1.90828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437.55</v>
      </c>
      <c r="D223" s="232">
        <v>436.63333333333338</v>
      </c>
      <c r="E223" s="232">
        <v>434.11666666666679</v>
      </c>
      <c r="F223" s="232">
        <v>430.68333333333339</v>
      </c>
      <c r="G223" s="232">
        <v>428.1666666666668</v>
      </c>
      <c r="H223" s="232">
        <v>440.06666666666678</v>
      </c>
      <c r="I223" s="232">
        <v>442.58333333333331</v>
      </c>
      <c r="J223" s="232">
        <v>446.01666666666677</v>
      </c>
      <c r="K223" s="231">
        <v>439.15</v>
      </c>
      <c r="L223" s="231">
        <v>433.2</v>
      </c>
      <c r="M223" s="231">
        <v>8.1940799999999996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466.45</v>
      </c>
      <c r="D224" s="232">
        <v>469.7833333333333</v>
      </c>
      <c r="E224" s="232">
        <v>462.41666666666663</v>
      </c>
      <c r="F224" s="232">
        <v>458.38333333333333</v>
      </c>
      <c r="G224" s="232">
        <v>451.01666666666665</v>
      </c>
      <c r="H224" s="232">
        <v>473.81666666666661</v>
      </c>
      <c r="I224" s="232">
        <v>481.18333333333328</v>
      </c>
      <c r="J224" s="232">
        <v>485.21666666666658</v>
      </c>
      <c r="K224" s="231">
        <v>477.15</v>
      </c>
      <c r="L224" s="231">
        <v>465.75</v>
      </c>
      <c r="M224" s="231">
        <v>3.0273500000000002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49.5</v>
      </c>
      <c r="D225" s="232">
        <v>49.866666666666667</v>
      </c>
      <c r="E225" s="232">
        <v>48.883333333333333</v>
      </c>
      <c r="F225" s="232">
        <v>48.266666666666666</v>
      </c>
      <c r="G225" s="232">
        <v>47.283333333333331</v>
      </c>
      <c r="H225" s="232">
        <v>50.483333333333334</v>
      </c>
      <c r="I225" s="232">
        <v>51.466666666666669</v>
      </c>
      <c r="J225" s="232">
        <v>52.083333333333336</v>
      </c>
      <c r="K225" s="231">
        <v>50.85</v>
      </c>
      <c r="L225" s="231">
        <v>49.25</v>
      </c>
      <c r="M225" s="231">
        <v>69.522450000000006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58.1</v>
      </c>
      <c r="D226" s="232">
        <v>58.333333333333336</v>
      </c>
      <c r="E226" s="232">
        <v>57.616666666666674</v>
      </c>
      <c r="F226" s="232">
        <v>57.13333333333334</v>
      </c>
      <c r="G226" s="232">
        <v>56.416666666666679</v>
      </c>
      <c r="H226" s="232">
        <v>58.81666666666667</v>
      </c>
      <c r="I226" s="232">
        <v>59.533333333333324</v>
      </c>
      <c r="J226" s="232">
        <v>60.016666666666666</v>
      </c>
      <c r="K226" s="231">
        <v>59.05</v>
      </c>
      <c r="L226" s="231">
        <v>57.85</v>
      </c>
      <c r="M226" s="231">
        <v>172.98125999999999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90.8</v>
      </c>
      <c r="D227" s="232">
        <v>90.45</v>
      </c>
      <c r="E227" s="232">
        <v>89.65</v>
      </c>
      <c r="F227" s="232">
        <v>88.5</v>
      </c>
      <c r="G227" s="232">
        <v>87.7</v>
      </c>
      <c r="H227" s="232">
        <v>91.600000000000009</v>
      </c>
      <c r="I227" s="232">
        <v>92.399999999999991</v>
      </c>
      <c r="J227" s="232">
        <v>93.550000000000011</v>
      </c>
      <c r="K227" s="231">
        <v>91.25</v>
      </c>
      <c r="L227" s="231">
        <v>89.3</v>
      </c>
      <c r="M227" s="231">
        <v>269.16102999999998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832.75</v>
      </c>
      <c r="D228" s="232">
        <v>831.51666666666677</v>
      </c>
      <c r="E228" s="232">
        <v>820.88333333333355</v>
      </c>
      <c r="F228" s="232">
        <v>809.01666666666677</v>
      </c>
      <c r="G228" s="232">
        <v>798.38333333333355</v>
      </c>
      <c r="H228" s="232">
        <v>843.38333333333355</v>
      </c>
      <c r="I228" s="232">
        <v>854.01666666666677</v>
      </c>
      <c r="J228" s="232">
        <v>865.88333333333355</v>
      </c>
      <c r="K228" s="231">
        <v>842.15</v>
      </c>
      <c r="L228" s="231">
        <v>819.65</v>
      </c>
      <c r="M228" s="231">
        <v>7.3620000000000005E-2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471.75</v>
      </c>
      <c r="D229" s="232">
        <v>473.84999999999997</v>
      </c>
      <c r="E229" s="232">
        <v>466.89999999999992</v>
      </c>
      <c r="F229" s="232">
        <v>462.04999999999995</v>
      </c>
      <c r="G229" s="232">
        <v>455.09999999999991</v>
      </c>
      <c r="H229" s="232">
        <v>478.69999999999993</v>
      </c>
      <c r="I229" s="232">
        <v>485.65</v>
      </c>
      <c r="J229" s="232">
        <v>490.49999999999994</v>
      </c>
      <c r="K229" s="231">
        <v>480.8</v>
      </c>
      <c r="L229" s="231">
        <v>469</v>
      </c>
      <c r="M229" s="231">
        <v>3.4421599999999999</v>
      </c>
      <c r="N229" s="1"/>
      <c r="O229" s="1"/>
    </row>
    <row r="230" spans="1:15" ht="12.75" customHeight="1">
      <c r="A230" s="30">
        <v>220</v>
      </c>
      <c r="B230" s="217" t="s">
        <v>893</v>
      </c>
      <c r="C230" s="231">
        <v>1856.95</v>
      </c>
      <c r="D230" s="232">
        <v>1846.1833333333334</v>
      </c>
      <c r="E230" s="232">
        <v>1823.4166666666667</v>
      </c>
      <c r="F230" s="232">
        <v>1789.8833333333334</v>
      </c>
      <c r="G230" s="232">
        <v>1767.1166666666668</v>
      </c>
      <c r="H230" s="232">
        <v>1879.7166666666667</v>
      </c>
      <c r="I230" s="232">
        <v>1902.4833333333331</v>
      </c>
      <c r="J230" s="232">
        <v>1936.0166666666667</v>
      </c>
      <c r="K230" s="231">
        <v>1868.95</v>
      </c>
      <c r="L230" s="231">
        <v>1812.65</v>
      </c>
      <c r="M230" s="231">
        <v>0.30976999999999999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289.39999999999998</v>
      </c>
      <c r="D231" s="232">
        <v>287.63333333333327</v>
      </c>
      <c r="E231" s="232">
        <v>283.81666666666655</v>
      </c>
      <c r="F231" s="232">
        <v>278.23333333333329</v>
      </c>
      <c r="G231" s="232">
        <v>274.41666666666657</v>
      </c>
      <c r="H231" s="232">
        <v>293.21666666666653</v>
      </c>
      <c r="I231" s="232">
        <v>297.03333333333325</v>
      </c>
      <c r="J231" s="232">
        <v>302.6166666666665</v>
      </c>
      <c r="K231" s="231">
        <v>291.45</v>
      </c>
      <c r="L231" s="231">
        <v>282.05</v>
      </c>
      <c r="M231" s="231">
        <v>16.37332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371.35</v>
      </c>
      <c r="D232" s="232">
        <v>372.86666666666662</v>
      </c>
      <c r="E232" s="232">
        <v>368.78333333333325</v>
      </c>
      <c r="F232" s="232">
        <v>366.21666666666664</v>
      </c>
      <c r="G232" s="232">
        <v>362.13333333333327</v>
      </c>
      <c r="H232" s="232">
        <v>375.43333333333322</v>
      </c>
      <c r="I232" s="232">
        <v>379.51666666666659</v>
      </c>
      <c r="J232" s="232">
        <v>382.0833333333332</v>
      </c>
      <c r="K232" s="231">
        <v>376.95</v>
      </c>
      <c r="L232" s="231">
        <v>370.3</v>
      </c>
      <c r="M232" s="231">
        <v>102.78597000000001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100.3</v>
      </c>
      <c r="D233" s="232">
        <v>100.56666666666666</v>
      </c>
      <c r="E233" s="232">
        <v>99.783333333333331</v>
      </c>
      <c r="F233" s="232">
        <v>99.266666666666666</v>
      </c>
      <c r="G233" s="232">
        <v>98.483333333333334</v>
      </c>
      <c r="H233" s="232">
        <v>101.08333333333333</v>
      </c>
      <c r="I233" s="232">
        <v>101.86666666666666</v>
      </c>
      <c r="J233" s="232">
        <v>102.38333333333333</v>
      </c>
      <c r="K233" s="231">
        <v>101.35</v>
      </c>
      <c r="L233" s="231">
        <v>100.05</v>
      </c>
      <c r="M233" s="231">
        <v>0.87097000000000002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197.9</v>
      </c>
      <c r="D234" s="232">
        <v>196.46666666666667</v>
      </c>
      <c r="E234" s="232">
        <v>191.93333333333334</v>
      </c>
      <c r="F234" s="232">
        <v>185.96666666666667</v>
      </c>
      <c r="G234" s="232">
        <v>181.43333333333334</v>
      </c>
      <c r="H234" s="232">
        <v>202.43333333333334</v>
      </c>
      <c r="I234" s="232">
        <v>206.9666666666667</v>
      </c>
      <c r="J234" s="232">
        <v>212.93333333333334</v>
      </c>
      <c r="K234" s="231">
        <v>201</v>
      </c>
      <c r="L234" s="231">
        <v>190.5</v>
      </c>
      <c r="M234" s="231">
        <v>32.933030000000002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117.75</v>
      </c>
      <c r="D235" s="232">
        <v>118.13333333333333</v>
      </c>
      <c r="E235" s="232">
        <v>116.96666666666665</v>
      </c>
      <c r="F235" s="232">
        <v>116.18333333333332</v>
      </c>
      <c r="G235" s="232">
        <v>115.01666666666665</v>
      </c>
      <c r="H235" s="232">
        <v>118.91666666666666</v>
      </c>
      <c r="I235" s="232">
        <v>120.08333333333334</v>
      </c>
      <c r="J235" s="232">
        <v>120.86666666666666</v>
      </c>
      <c r="K235" s="231">
        <v>119.3</v>
      </c>
      <c r="L235" s="231">
        <v>117.35</v>
      </c>
      <c r="M235" s="231">
        <v>40.48122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64.7</v>
      </c>
      <c r="D236" s="232">
        <v>64.333333333333329</v>
      </c>
      <c r="E236" s="232">
        <v>62.666666666666657</v>
      </c>
      <c r="F236" s="232">
        <v>60.633333333333326</v>
      </c>
      <c r="G236" s="232">
        <v>58.966666666666654</v>
      </c>
      <c r="H236" s="232">
        <v>66.36666666666666</v>
      </c>
      <c r="I236" s="232">
        <v>68.033333333333317</v>
      </c>
      <c r="J236" s="232">
        <v>70.066666666666663</v>
      </c>
      <c r="K236" s="231">
        <v>66</v>
      </c>
      <c r="L236" s="231">
        <v>62.3</v>
      </c>
      <c r="M236" s="231">
        <v>108.38056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4791.75</v>
      </c>
      <c r="D237" s="232">
        <v>4781.0333333333328</v>
      </c>
      <c r="E237" s="232">
        <v>4732.6666666666661</v>
      </c>
      <c r="F237" s="232">
        <v>4673.583333333333</v>
      </c>
      <c r="G237" s="232">
        <v>4625.2166666666662</v>
      </c>
      <c r="H237" s="232">
        <v>4840.1166666666659</v>
      </c>
      <c r="I237" s="232">
        <v>4888.4833333333327</v>
      </c>
      <c r="J237" s="232">
        <v>4947.5666666666657</v>
      </c>
      <c r="K237" s="231">
        <v>4829.3999999999996</v>
      </c>
      <c r="L237" s="231">
        <v>4721.95</v>
      </c>
      <c r="M237" s="231">
        <v>0.56518999999999997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289.85000000000002</v>
      </c>
      <c r="D238" s="232">
        <v>289.31666666666666</v>
      </c>
      <c r="E238" s="232">
        <v>286.73333333333335</v>
      </c>
      <c r="F238" s="232">
        <v>283.61666666666667</v>
      </c>
      <c r="G238" s="232">
        <v>281.03333333333336</v>
      </c>
      <c r="H238" s="232">
        <v>292.43333333333334</v>
      </c>
      <c r="I238" s="232">
        <v>295.01666666666671</v>
      </c>
      <c r="J238" s="232">
        <v>298.13333333333333</v>
      </c>
      <c r="K238" s="231">
        <v>291.89999999999998</v>
      </c>
      <c r="L238" s="231">
        <v>286.2</v>
      </c>
      <c r="M238" s="231">
        <v>10.54284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134.94999999999999</v>
      </c>
      <c r="D239" s="232">
        <v>135.43333333333331</v>
      </c>
      <c r="E239" s="232">
        <v>134.01666666666662</v>
      </c>
      <c r="F239" s="232">
        <v>133.08333333333331</v>
      </c>
      <c r="G239" s="232">
        <v>131.66666666666663</v>
      </c>
      <c r="H239" s="232">
        <v>136.36666666666662</v>
      </c>
      <c r="I239" s="232">
        <v>137.7833333333333</v>
      </c>
      <c r="J239" s="232">
        <v>138.71666666666661</v>
      </c>
      <c r="K239" s="231">
        <v>136.85</v>
      </c>
      <c r="L239" s="231">
        <v>134.5</v>
      </c>
      <c r="M239" s="231">
        <v>27.219180000000001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323.75</v>
      </c>
      <c r="D240" s="232">
        <v>322.26666666666665</v>
      </c>
      <c r="E240" s="232">
        <v>319.5333333333333</v>
      </c>
      <c r="F240" s="232">
        <v>315.31666666666666</v>
      </c>
      <c r="G240" s="232">
        <v>312.58333333333331</v>
      </c>
      <c r="H240" s="232">
        <v>326.48333333333329</v>
      </c>
      <c r="I240" s="232">
        <v>329.21666666666664</v>
      </c>
      <c r="J240" s="232">
        <v>333.43333333333328</v>
      </c>
      <c r="K240" s="231">
        <v>325</v>
      </c>
      <c r="L240" s="231">
        <v>318.05</v>
      </c>
      <c r="M240" s="231">
        <v>20.136980000000001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79.8</v>
      </c>
      <c r="D241" s="232">
        <v>79.916666666666671</v>
      </c>
      <c r="E241" s="232">
        <v>79.38333333333334</v>
      </c>
      <c r="F241" s="232">
        <v>78.966666666666669</v>
      </c>
      <c r="G241" s="232">
        <v>78.433333333333337</v>
      </c>
      <c r="H241" s="232">
        <v>80.333333333333343</v>
      </c>
      <c r="I241" s="232">
        <v>80.866666666666674</v>
      </c>
      <c r="J241" s="232">
        <v>81.283333333333346</v>
      </c>
      <c r="K241" s="231">
        <v>80.45</v>
      </c>
      <c r="L241" s="231">
        <v>79.5</v>
      </c>
      <c r="M241" s="231">
        <v>62.862690000000001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27.25</v>
      </c>
      <c r="D242" s="232">
        <v>27.666666666666668</v>
      </c>
      <c r="E242" s="232">
        <v>26.633333333333336</v>
      </c>
      <c r="F242" s="232">
        <v>26.016666666666669</v>
      </c>
      <c r="G242" s="232">
        <v>24.983333333333338</v>
      </c>
      <c r="H242" s="232">
        <v>28.283333333333335</v>
      </c>
      <c r="I242" s="232">
        <v>29.316666666666666</v>
      </c>
      <c r="J242" s="232">
        <v>29.933333333333334</v>
      </c>
      <c r="K242" s="231">
        <v>28.7</v>
      </c>
      <c r="L242" s="231">
        <v>27.05</v>
      </c>
      <c r="M242" s="231">
        <v>402.90566999999999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644.15</v>
      </c>
      <c r="D243" s="232">
        <v>646.46666666666658</v>
      </c>
      <c r="E243" s="232">
        <v>639.23333333333312</v>
      </c>
      <c r="F243" s="232">
        <v>634.31666666666649</v>
      </c>
      <c r="G243" s="232">
        <v>627.08333333333303</v>
      </c>
      <c r="H243" s="232">
        <v>651.38333333333321</v>
      </c>
      <c r="I243" s="232">
        <v>658.61666666666656</v>
      </c>
      <c r="J243" s="232">
        <v>663.5333333333333</v>
      </c>
      <c r="K243" s="231">
        <v>653.70000000000005</v>
      </c>
      <c r="L243" s="231">
        <v>641.54999999999995</v>
      </c>
      <c r="M243" s="231">
        <v>13.678599999999999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30.1</v>
      </c>
      <c r="D244" s="232">
        <v>30.116666666666664</v>
      </c>
      <c r="E244" s="232">
        <v>29.833333333333329</v>
      </c>
      <c r="F244" s="232">
        <v>29.566666666666666</v>
      </c>
      <c r="G244" s="232">
        <v>29.283333333333331</v>
      </c>
      <c r="H244" s="232">
        <v>30.383333333333326</v>
      </c>
      <c r="I244" s="232">
        <v>30.666666666666664</v>
      </c>
      <c r="J244" s="232">
        <v>30.933333333333323</v>
      </c>
      <c r="K244" s="231">
        <v>30.4</v>
      </c>
      <c r="L244" s="231">
        <v>29.85</v>
      </c>
      <c r="M244" s="231">
        <v>127.18143999999999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1161.8</v>
      </c>
      <c r="D245" s="232">
        <v>1160.3666666666666</v>
      </c>
      <c r="E245" s="232">
        <v>1141.4333333333332</v>
      </c>
      <c r="F245" s="232">
        <v>1121.0666666666666</v>
      </c>
      <c r="G245" s="232">
        <v>1102.1333333333332</v>
      </c>
      <c r="H245" s="232">
        <v>1180.7333333333331</v>
      </c>
      <c r="I245" s="232">
        <v>1199.6666666666665</v>
      </c>
      <c r="J245" s="232">
        <v>1220.0333333333331</v>
      </c>
      <c r="K245" s="231">
        <v>1179.3</v>
      </c>
      <c r="L245" s="231">
        <v>1140</v>
      </c>
      <c r="M245" s="231">
        <v>0.67673000000000005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364.95</v>
      </c>
      <c r="D246" s="232">
        <v>355.4666666666667</v>
      </c>
      <c r="E246" s="232">
        <v>341.93333333333339</v>
      </c>
      <c r="F246" s="232">
        <v>318.91666666666669</v>
      </c>
      <c r="G246" s="232">
        <v>305.38333333333338</v>
      </c>
      <c r="H246" s="232">
        <v>378.48333333333341</v>
      </c>
      <c r="I246" s="232">
        <v>392.01666666666671</v>
      </c>
      <c r="J246" s="232">
        <v>415.03333333333342</v>
      </c>
      <c r="K246" s="231">
        <v>369</v>
      </c>
      <c r="L246" s="231">
        <v>332.45</v>
      </c>
      <c r="M246" s="231">
        <v>14.0235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442.1</v>
      </c>
      <c r="D247" s="232">
        <v>439.0333333333333</v>
      </c>
      <c r="E247" s="232">
        <v>433.06666666666661</v>
      </c>
      <c r="F247" s="232">
        <v>424.0333333333333</v>
      </c>
      <c r="G247" s="232">
        <v>418.06666666666661</v>
      </c>
      <c r="H247" s="232">
        <v>448.06666666666661</v>
      </c>
      <c r="I247" s="232">
        <v>454.0333333333333</v>
      </c>
      <c r="J247" s="232">
        <v>463.06666666666661</v>
      </c>
      <c r="K247" s="231">
        <v>445</v>
      </c>
      <c r="L247" s="231">
        <v>430</v>
      </c>
      <c r="M247" s="231">
        <v>23.600190000000001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168</v>
      </c>
      <c r="D248" s="232">
        <v>165.41666666666666</v>
      </c>
      <c r="E248" s="232">
        <v>161.98333333333332</v>
      </c>
      <c r="F248" s="232">
        <v>155.96666666666667</v>
      </c>
      <c r="G248" s="232">
        <v>152.53333333333333</v>
      </c>
      <c r="H248" s="232">
        <v>171.43333333333331</v>
      </c>
      <c r="I248" s="232">
        <v>174.86666666666665</v>
      </c>
      <c r="J248" s="232">
        <v>180.8833333333333</v>
      </c>
      <c r="K248" s="231">
        <v>168.85</v>
      </c>
      <c r="L248" s="231">
        <v>159.4</v>
      </c>
      <c r="M248" s="231">
        <v>148.06012000000001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1161.2</v>
      </c>
      <c r="D249" s="232">
        <v>1158.4333333333332</v>
      </c>
      <c r="E249" s="232">
        <v>1149.8666666666663</v>
      </c>
      <c r="F249" s="232">
        <v>1138.5333333333331</v>
      </c>
      <c r="G249" s="232">
        <v>1129.9666666666662</v>
      </c>
      <c r="H249" s="232">
        <v>1169.7666666666664</v>
      </c>
      <c r="I249" s="232">
        <v>1178.3333333333335</v>
      </c>
      <c r="J249" s="232">
        <v>1189.6666666666665</v>
      </c>
      <c r="K249" s="231">
        <v>1167</v>
      </c>
      <c r="L249" s="231">
        <v>1147.0999999999999</v>
      </c>
      <c r="M249" s="231">
        <v>21.260929999999998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16.45</v>
      </c>
      <c r="D250" s="232">
        <v>16.600000000000001</v>
      </c>
      <c r="E250" s="232">
        <v>16.200000000000003</v>
      </c>
      <c r="F250" s="232">
        <v>15.950000000000003</v>
      </c>
      <c r="G250" s="232">
        <v>15.550000000000004</v>
      </c>
      <c r="H250" s="232">
        <v>16.850000000000001</v>
      </c>
      <c r="I250" s="232">
        <v>17.25</v>
      </c>
      <c r="J250" s="232">
        <v>17.5</v>
      </c>
      <c r="K250" s="231">
        <v>17</v>
      </c>
      <c r="L250" s="231">
        <v>16.350000000000001</v>
      </c>
      <c r="M250" s="231">
        <v>110.58365999999999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3813.8</v>
      </c>
      <c r="D251" s="232">
        <v>3806.8500000000004</v>
      </c>
      <c r="E251" s="232">
        <v>3758.5500000000006</v>
      </c>
      <c r="F251" s="232">
        <v>3703.3</v>
      </c>
      <c r="G251" s="232">
        <v>3655.0000000000005</v>
      </c>
      <c r="H251" s="232">
        <v>3862.1000000000008</v>
      </c>
      <c r="I251" s="232">
        <v>3910.4</v>
      </c>
      <c r="J251" s="232">
        <v>3965.650000000001</v>
      </c>
      <c r="K251" s="231">
        <v>3855.15</v>
      </c>
      <c r="L251" s="231">
        <v>3751.6</v>
      </c>
      <c r="M251" s="231">
        <v>2.2879800000000001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1608.55</v>
      </c>
      <c r="D252" s="232">
        <v>1607.1000000000001</v>
      </c>
      <c r="E252" s="232">
        <v>1597.9000000000003</v>
      </c>
      <c r="F252" s="232">
        <v>1587.2500000000002</v>
      </c>
      <c r="G252" s="232">
        <v>1578.0500000000004</v>
      </c>
      <c r="H252" s="232">
        <v>1617.7500000000002</v>
      </c>
      <c r="I252" s="232">
        <v>1626.95</v>
      </c>
      <c r="J252" s="232">
        <v>1637.6000000000001</v>
      </c>
      <c r="K252" s="231">
        <v>1616.3</v>
      </c>
      <c r="L252" s="231">
        <v>1596.45</v>
      </c>
      <c r="M252" s="231">
        <v>47.867620000000002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>
        <v>503.6</v>
      </c>
      <c r="D253" s="232">
        <v>501.75</v>
      </c>
      <c r="E253" s="232">
        <v>496.85</v>
      </c>
      <c r="F253" s="232">
        <v>490.1</v>
      </c>
      <c r="G253" s="232">
        <v>485.20000000000005</v>
      </c>
      <c r="H253" s="232">
        <v>508.5</v>
      </c>
      <c r="I253" s="232">
        <v>513.4</v>
      </c>
      <c r="J253" s="232">
        <v>520.15</v>
      </c>
      <c r="K253" s="231">
        <v>506.65</v>
      </c>
      <c r="L253" s="231">
        <v>495</v>
      </c>
      <c r="M253" s="231">
        <v>0.69221999999999995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464.3</v>
      </c>
      <c r="D254" s="232">
        <v>460.88333333333338</v>
      </c>
      <c r="E254" s="232">
        <v>454.76666666666677</v>
      </c>
      <c r="F254" s="232">
        <v>445.23333333333341</v>
      </c>
      <c r="G254" s="232">
        <v>439.11666666666679</v>
      </c>
      <c r="H254" s="232">
        <v>470.41666666666674</v>
      </c>
      <c r="I254" s="232">
        <v>476.53333333333342</v>
      </c>
      <c r="J254" s="232">
        <v>486.06666666666672</v>
      </c>
      <c r="K254" s="231">
        <v>467</v>
      </c>
      <c r="L254" s="231">
        <v>451.35</v>
      </c>
      <c r="M254" s="231">
        <v>6.1087199999999999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2043.5</v>
      </c>
      <c r="D255" s="232">
        <v>2044.1666666666667</v>
      </c>
      <c r="E255" s="232">
        <v>2034.3333333333335</v>
      </c>
      <c r="F255" s="232">
        <v>2025.1666666666667</v>
      </c>
      <c r="G255" s="232">
        <v>2015.3333333333335</v>
      </c>
      <c r="H255" s="232">
        <v>2053.3333333333335</v>
      </c>
      <c r="I255" s="232">
        <v>2063.166666666667</v>
      </c>
      <c r="J255" s="232">
        <v>2072.3333333333335</v>
      </c>
      <c r="K255" s="231">
        <v>2054</v>
      </c>
      <c r="L255" s="231">
        <v>2035</v>
      </c>
      <c r="M255" s="231">
        <v>1.81307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874.6</v>
      </c>
      <c r="D256" s="232">
        <v>873.83333333333337</v>
      </c>
      <c r="E256" s="232">
        <v>867.86666666666679</v>
      </c>
      <c r="F256" s="232">
        <v>861.13333333333344</v>
      </c>
      <c r="G256" s="232">
        <v>855.16666666666686</v>
      </c>
      <c r="H256" s="232">
        <v>880.56666666666672</v>
      </c>
      <c r="I256" s="232">
        <v>886.53333333333319</v>
      </c>
      <c r="J256" s="232">
        <v>893.26666666666665</v>
      </c>
      <c r="K256" s="231">
        <v>879.8</v>
      </c>
      <c r="L256" s="231">
        <v>867.1</v>
      </c>
      <c r="M256" s="231">
        <v>0.90107999999999999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1987.45</v>
      </c>
      <c r="D257" s="232">
        <v>1975.95</v>
      </c>
      <c r="E257" s="232">
        <v>1951.9</v>
      </c>
      <c r="F257" s="232">
        <v>1916.3500000000001</v>
      </c>
      <c r="G257" s="232">
        <v>1892.3000000000002</v>
      </c>
      <c r="H257" s="232">
        <v>2011.5</v>
      </c>
      <c r="I257" s="232">
        <v>2035.5499999999997</v>
      </c>
      <c r="J257" s="232">
        <v>2071.1</v>
      </c>
      <c r="K257" s="231">
        <v>2000</v>
      </c>
      <c r="L257" s="231">
        <v>1940.4</v>
      </c>
      <c r="M257" s="231">
        <v>0.42502000000000001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2802.95</v>
      </c>
      <c r="D258" s="232">
        <v>2771.2333333333336</v>
      </c>
      <c r="E258" s="232">
        <v>2727.4666666666672</v>
      </c>
      <c r="F258" s="232">
        <v>2651.9833333333336</v>
      </c>
      <c r="G258" s="232">
        <v>2608.2166666666672</v>
      </c>
      <c r="H258" s="232">
        <v>2846.7166666666672</v>
      </c>
      <c r="I258" s="232">
        <v>2890.4833333333336</v>
      </c>
      <c r="J258" s="232">
        <v>2965.9666666666672</v>
      </c>
      <c r="K258" s="231">
        <v>2815</v>
      </c>
      <c r="L258" s="231">
        <v>2695.75</v>
      </c>
      <c r="M258" s="231">
        <v>2.1958799999999998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537.75</v>
      </c>
      <c r="D259" s="232">
        <v>524.4666666666667</v>
      </c>
      <c r="E259" s="232">
        <v>499.03333333333342</v>
      </c>
      <c r="F259" s="232">
        <v>460.31666666666672</v>
      </c>
      <c r="G259" s="232">
        <v>434.88333333333344</v>
      </c>
      <c r="H259" s="232">
        <v>563.18333333333339</v>
      </c>
      <c r="I259" s="232">
        <v>588.61666666666679</v>
      </c>
      <c r="J259" s="232">
        <v>627.33333333333337</v>
      </c>
      <c r="K259" s="231">
        <v>549.9</v>
      </c>
      <c r="L259" s="231">
        <v>485.75</v>
      </c>
      <c r="M259" s="231">
        <v>13.640280000000001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758.25</v>
      </c>
      <c r="D260" s="232">
        <v>756.05000000000007</v>
      </c>
      <c r="E260" s="232">
        <v>749.70000000000016</v>
      </c>
      <c r="F260" s="232">
        <v>741.15000000000009</v>
      </c>
      <c r="G260" s="232">
        <v>734.80000000000018</v>
      </c>
      <c r="H260" s="232">
        <v>764.60000000000014</v>
      </c>
      <c r="I260" s="232">
        <v>770.95</v>
      </c>
      <c r="J260" s="232">
        <v>779.50000000000011</v>
      </c>
      <c r="K260" s="231">
        <v>762.4</v>
      </c>
      <c r="L260" s="231">
        <v>747.5</v>
      </c>
      <c r="M260" s="231">
        <v>0.86902000000000001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392.35</v>
      </c>
      <c r="D261" s="232">
        <v>392.7</v>
      </c>
      <c r="E261" s="232">
        <v>389.9</v>
      </c>
      <c r="F261" s="232">
        <v>387.45</v>
      </c>
      <c r="G261" s="232">
        <v>384.65</v>
      </c>
      <c r="H261" s="232">
        <v>395.15</v>
      </c>
      <c r="I261" s="232">
        <v>397.95000000000005</v>
      </c>
      <c r="J261" s="232">
        <v>400.4</v>
      </c>
      <c r="K261" s="231">
        <v>395.5</v>
      </c>
      <c r="L261" s="231">
        <v>390.25</v>
      </c>
      <c r="M261" s="231">
        <v>3.2151200000000002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64.95</v>
      </c>
      <c r="D262" s="232">
        <v>64.583333333333329</v>
      </c>
      <c r="E262" s="232">
        <v>63.86666666666666</v>
      </c>
      <c r="F262" s="232">
        <v>62.783333333333331</v>
      </c>
      <c r="G262" s="232">
        <v>62.066666666666663</v>
      </c>
      <c r="H262" s="232">
        <v>65.666666666666657</v>
      </c>
      <c r="I262" s="232">
        <v>66.383333333333326</v>
      </c>
      <c r="J262" s="232">
        <v>67.466666666666654</v>
      </c>
      <c r="K262" s="231">
        <v>65.3</v>
      </c>
      <c r="L262" s="231">
        <v>63.5</v>
      </c>
      <c r="M262" s="231">
        <v>12.515499999999999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229.95</v>
      </c>
      <c r="D263" s="232">
        <v>231.41666666666666</v>
      </c>
      <c r="E263" s="232">
        <v>226.83333333333331</v>
      </c>
      <c r="F263" s="232">
        <v>223.71666666666667</v>
      </c>
      <c r="G263" s="232">
        <v>219.13333333333333</v>
      </c>
      <c r="H263" s="232">
        <v>234.5333333333333</v>
      </c>
      <c r="I263" s="232">
        <v>239.11666666666662</v>
      </c>
      <c r="J263" s="232">
        <v>242.23333333333329</v>
      </c>
      <c r="K263" s="231">
        <v>236</v>
      </c>
      <c r="L263" s="231">
        <v>228.3</v>
      </c>
      <c r="M263" s="231">
        <v>4.8358100000000004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718.95</v>
      </c>
      <c r="D264" s="232">
        <v>719.19999999999993</v>
      </c>
      <c r="E264" s="232">
        <v>711.74999999999989</v>
      </c>
      <c r="F264" s="232">
        <v>704.55</v>
      </c>
      <c r="G264" s="232">
        <v>697.09999999999991</v>
      </c>
      <c r="H264" s="232">
        <v>726.39999999999986</v>
      </c>
      <c r="I264" s="232">
        <v>733.84999999999991</v>
      </c>
      <c r="J264" s="232">
        <v>741.04999999999984</v>
      </c>
      <c r="K264" s="231">
        <v>726.65</v>
      </c>
      <c r="L264" s="231">
        <v>712</v>
      </c>
      <c r="M264" s="231">
        <v>9.9720499999999994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104.85</v>
      </c>
      <c r="D265" s="232">
        <v>104.8</v>
      </c>
      <c r="E265" s="232">
        <v>103.64999999999999</v>
      </c>
      <c r="F265" s="232">
        <v>102.44999999999999</v>
      </c>
      <c r="G265" s="232">
        <v>101.29999999999998</v>
      </c>
      <c r="H265" s="232">
        <v>106</v>
      </c>
      <c r="I265" s="232">
        <v>107.15</v>
      </c>
      <c r="J265" s="232">
        <v>108.35000000000001</v>
      </c>
      <c r="K265" s="231">
        <v>105.95</v>
      </c>
      <c r="L265" s="231">
        <v>103.6</v>
      </c>
      <c r="M265" s="231">
        <v>2.8959899999999998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257.35000000000002</v>
      </c>
      <c r="D266" s="232">
        <v>258.98333333333329</v>
      </c>
      <c r="E266" s="232">
        <v>253.76666666666659</v>
      </c>
      <c r="F266" s="232">
        <v>250.18333333333331</v>
      </c>
      <c r="G266" s="232">
        <v>244.96666666666661</v>
      </c>
      <c r="H266" s="232">
        <v>262.56666666666661</v>
      </c>
      <c r="I266" s="232">
        <v>267.7833333333333</v>
      </c>
      <c r="J266" s="232">
        <v>271.36666666666656</v>
      </c>
      <c r="K266" s="231">
        <v>264.2</v>
      </c>
      <c r="L266" s="231">
        <v>255.4</v>
      </c>
      <c r="M266" s="231">
        <v>5.00481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581.29999999999995</v>
      </c>
      <c r="D267" s="232">
        <v>584.1</v>
      </c>
      <c r="E267" s="232">
        <v>572.65000000000009</v>
      </c>
      <c r="F267" s="232">
        <v>564.00000000000011</v>
      </c>
      <c r="G267" s="232">
        <v>552.55000000000018</v>
      </c>
      <c r="H267" s="232">
        <v>592.75</v>
      </c>
      <c r="I267" s="232">
        <v>604.20000000000005</v>
      </c>
      <c r="J267" s="232">
        <v>612.84999999999991</v>
      </c>
      <c r="K267" s="231">
        <v>595.54999999999995</v>
      </c>
      <c r="L267" s="231">
        <v>575.45000000000005</v>
      </c>
      <c r="M267" s="231">
        <v>29.319800000000001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460.35</v>
      </c>
      <c r="D268" s="232">
        <v>458.85000000000008</v>
      </c>
      <c r="E268" s="232">
        <v>454.85000000000014</v>
      </c>
      <c r="F268" s="232">
        <v>449.35000000000008</v>
      </c>
      <c r="G268" s="232">
        <v>445.35000000000014</v>
      </c>
      <c r="H268" s="232">
        <v>464.35000000000014</v>
      </c>
      <c r="I268" s="232">
        <v>468.35</v>
      </c>
      <c r="J268" s="232">
        <v>473.85000000000014</v>
      </c>
      <c r="K268" s="231">
        <v>462.85</v>
      </c>
      <c r="L268" s="231">
        <v>453.35</v>
      </c>
      <c r="M268" s="231">
        <v>21.86261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468.95</v>
      </c>
      <c r="D269" s="232">
        <v>469.98333333333335</v>
      </c>
      <c r="E269" s="232">
        <v>466.01666666666671</v>
      </c>
      <c r="F269" s="232">
        <v>463.08333333333337</v>
      </c>
      <c r="G269" s="232">
        <v>459.11666666666673</v>
      </c>
      <c r="H269" s="232">
        <v>472.91666666666669</v>
      </c>
      <c r="I269" s="232">
        <v>476.88333333333338</v>
      </c>
      <c r="J269" s="232">
        <v>479.81666666666666</v>
      </c>
      <c r="K269" s="231">
        <v>473.95</v>
      </c>
      <c r="L269" s="231">
        <v>467.05</v>
      </c>
      <c r="M269" s="231">
        <v>1.7190000000000001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323.3</v>
      </c>
      <c r="D270" s="232">
        <v>324.96666666666664</v>
      </c>
      <c r="E270" s="232">
        <v>317.93333333333328</v>
      </c>
      <c r="F270" s="232">
        <v>312.56666666666666</v>
      </c>
      <c r="G270" s="232">
        <v>305.5333333333333</v>
      </c>
      <c r="H270" s="232">
        <v>330.33333333333326</v>
      </c>
      <c r="I270" s="232">
        <v>337.36666666666667</v>
      </c>
      <c r="J270" s="232">
        <v>342.73333333333323</v>
      </c>
      <c r="K270" s="231">
        <v>332</v>
      </c>
      <c r="L270" s="231">
        <v>319.60000000000002</v>
      </c>
      <c r="M270" s="231">
        <v>0.76626000000000005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627.5</v>
      </c>
      <c r="D271" s="232">
        <v>630.5</v>
      </c>
      <c r="E271" s="232">
        <v>622</v>
      </c>
      <c r="F271" s="232">
        <v>616.5</v>
      </c>
      <c r="G271" s="232">
        <v>608</v>
      </c>
      <c r="H271" s="232">
        <v>636</v>
      </c>
      <c r="I271" s="232">
        <v>644.5</v>
      </c>
      <c r="J271" s="232">
        <v>650</v>
      </c>
      <c r="K271" s="231">
        <v>639</v>
      </c>
      <c r="L271" s="231">
        <v>625</v>
      </c>
      <c r="M271" s="231">
        <v>0.77700000000000002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205.45</v>
      </c>
      <c r="D272" s="232">
        <v>206.68333333333331</v>
      </c>
      <c r="E272" s="232">
        <v>202.86666666666662</v>
      </c>
      <c r="F272" s="232">
        <v>200.2833333333333</v>
      </c>
      <c r="G272" s="232">
        <v>196.46666666666661</v>
      </c>
      <c r="H272" s="232">
        <v>209.26666666666662</v>
      </c>
      <c r="I272" s="232">
        <v>213.08333333333329</v>
      </c>
      <c r="J272" s="232">
        <v>215.66666666666663</v>
      </c>
      <c r="K272" s="231">
        <v>210.5</v>
      </c>
      <c r="L272" s="231">
        <v>204.1</v>
      </c>
      <c r="M272" s="231">
        <v>2.9182600000000001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580.75</v>
      </c>
      <c r="D273" s="232">
        <v>581.85</v>
      </c>
      <c r="E273" s="232">
        <v>569.90000000000009</v>
      </c>
      <c r="F273" s="232">
        <v>559.05000000000007</v>
      </c>
      <c r="G273" s="232">
        <v>547.10000000000014</v>
      </c>
      <c r="H273" s="232">
        <v>592.70000000000005</v>
      </c>
      <c r="I273" s="232">
        <v>604.65000000000009</v>
      </c>
      <c r="J273" s="232">
        <v>615.5</v>
      </c>
      <c r="K273" s="231">
        <v>593.79999999999995</v>
      </c>
      <c r="L273" s="231">
        <v>571</v>
      </c>
      <c r="M273" s="231">
        <v>4.2245200000000001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1676.65</v>
      </c>
      <c r="D274" s="232">
        <v>1665.55</v>
      </c>
      <c r="E274" s="232">
        <v>1641.1</v>
      </c>
      <c r="F274" s="232">
        <v>1605.55</v>
      </c>
      <c r="G274" s="232">
        <v>1581.1</v>
      </c>
      <c r="H274" s="232">
        <v>1701.1</v>
      </c>
      <c r="I274" s="232">
        <v>1725.5500000000002</v>
      </c>
      <c r="J274" s="232">
        <v>1761.1</v>
      </c>
      <c r="K274" s="231">
        <v>1690</v>
      </c>
      <c r="L274" s="231">
        <v>1630</v>
      </c>
      <c r="M274" s="231">
        <v>1.1292599999999999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262.64999999999998</v>
      </c>
      <c r="D275" s="232">
        <v>264.43333333333334</v>
      </c>
      <c r="E275" s="232">
        <v>257.41666666666669</v>
      </c>
      <c r="F275" s="232">
        <v>252.18333333333334</v>
      </c>
      <c r="G275" s="232">
        <v>245.16666666666669</v>
      </c>
      <c r="H275" s="232">
        <v>269.66666666666669</v>
      </c>
      <c r="I275" s="232">
        <v>276.68333333333334</v>
      </c>
      <c r="J275" s="232">
        <v>281.91666666666669</v>
      </c>
      <c r="K275" s="231">
        <v>271.45</v>
      </c>
      <c r="L275" s="231">
        <v>259.2</v>
      </c>
      <c r="M275" s="231">
        <v>4.83127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855.45</v>
      </c>
      <c r="D276" s="232">
        <v>843.48333333333323</v>
      </c>
      <c r="E276" s="232">
        <v>826.96666666666647</v>
      </c>
      <c r="F276" s="232">
        <v>798.48333333333323</v>
      </c>
      <c r="G276" s="232">
        <v>781.96666666666647</v>
      </c>
      <c r="H276" s="232">
        <v>871.96666666666647</v>
      </c>
      <c r="I276" s="232">
        <v>888.48333333333312</v>
      </c>
      <c r="J276" s="232">
        <v>916.96666666666647</v>
      </c>
      <c r="K276" s="231">
        <v>860</v>
      </c>
      <c r="L276" s="231">
        <v>815</v>
      </c>
      <c r="M276" s="231">
        <v>38.624270000000003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385.2</v>
      </c>
      <c r="D277" s="232">
        <v>382.86666666666662</v>
      </c>
      <c r="E277" s="232">
        <v>373.33333333333326</v>
      </c>
      <c r="F277" s="232">
        <v>361.46666666666664</v>
      </c>
      <c r="G277" s="232">
        <v>351.93333333333328</v>
      </c>
      <c r="H277" s="232">
        <v>394.73333333333323</v>
      </c>
      <c r="I277" s="232">
        <v>404.26666666666665</v>
      </c>
      <c r="J277" s="232">
        <v>416.13333333333321</v>
      </c>
      <c r="K277" s="231">
        <v>392.4</v>
      </c>
      <c r="L277" s="231">
        <v>371</v>
      </c>
      <c r="M277" s="231">
        <v>3.75318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1118.7</v>
      </c>
      <c r="D278" s="232">
        <v>1106.4166666666667</v>
      </c>
      <c r="E278" s="232">
        <v>1087.8333333333335</v>
      </c>
      <c r="F278" s="232">
        <v>1056.9666666666667</v>
      </c>
      <c r="G278" s="232">
        <v>1038.3833333333334</v>
      </c>
      <c r="H278" s="232">
        <v>1137.2833333333335</v>
      </c>
      <c r="I278" s="232">
        <v>1155.866666666667</v>
      </c>
      <c r="J278" s="232">
        <v>1186.7333333333336</v>
      </c>
      <c r="K278" s="231">
        <v>1125</v>
      </c>
      <c r="L278" s="231">
        <v>1075.55</v>
      </c>
      <c r="M278" s="231">
        <v>0.75302000000000002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494.7</v>
      </c>
      <c r="D279" s="232">
        <v>493.5</v>
      </c>
      <c r="E279" s="232">
        <v>486.15</v>
      </c>
      <c r="F279" s="232">
        <v>477.59999999999997</v>
      </c>
      <c r="G279" s="232">
        <v>470.24999999999994</v>
      </c>
      <c r="H279" s="232">
        <v>502.05</v>
      </c>
      <c r="I279" s="232">
        <v>509.40000000000003</v>
      </c>
      <c r="J279" s="232">
        <v>517.95000000000005</v>
      </c>
      <c r="K279" s="231">
        <v>500.85</v>
      </c>
      <c r="L279" s="231">
        <v>484.95</v>
      </c>
      <c r="M279" s="231">
        <v>1.8834900000000001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113.65</v>
      </c>
      <c r="D280" s="232">
        <v>113.81666666666666</v>
      </c>
      <c r="E280" s="232">
        <v>111.33333333333333</v>
      </c>
      <c r="F280" s="232">
        <v>109.01666666666667</v>
      </c>
      <c r="G280" s="232">
        <v>106.53333333333333</v>
      </c>
      <c r="H280" s="232">
        <v>116.13333333333333</v>
      </c>
      <c r="I280" s="232">
        <v>118.61666666666667</v>
      </c>
      <c r="J280" s="232">
        <v>120.93333333333332</v>
      </c>
      <c r="K280" s="231">
        <v>116.3</v>
      </c>
      <c r="L280" s="231">
        <v>111.5</v>
      </c>
      <c r="M280" s="231">
        <v>19.511980000000001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419.6</v>
      </c>
      <c r="D281" s="232">
        <v>418.7</v>
      </c>
      <c r="E281" s="232">
        <v>414.95</v>
      </c>
      <c r="F281" s="232">
        <v>410.3</v>
      </c>
      <c r="G281" s="232">
        <v>406.55</v>
      </c>
      <c r="H281" s="232">
        <v>423.34999999999997</v>
      </c>
      <c r="I281" s="232">
        <v>427.09999999999997</v>
      </c>
      <c r="J281" s="232">
        <v>431.74999999999994</v>
      </c>
      <c r="K281" s="231">
        <v>422.45</v>
      </c>
      <c r="L281" s="231">
        <v>414.05</v>
      </c>
      <c r="M281" s="231">
        <v>1.11591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104</v>
      </c>
      <c r="D282" s="232">
        <v>103.86666666666667</v>
      </c>
      <c r="E282" s="232">
        <v>102.83333333333334</v>
      </c>
      <c r="F282" s="232">
        <v>101.66666666666667</v>
      </c>
      <c r="G282" s="232">
        <v>100.63333333333334</v>
      </c>
      <c r="H282" s="232">
        <v>105.03333333333335</v>
      </c>
      <c r="I282" s="232">
        <v>106.06666666666668</v>
      </c>
      <c r="J282" s="232">
        <v>107.23333333333335</v>
      </c>
      <c r="K282" s="231">
        <v>104.9</v>
      </c>
      <c r="L282" s="231">
        <v>102.7</v>
      </c>
      <c r="M282" s="231">
        <v>10.961370000000001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476.8</v>
      </c>
      <c r="D283" s="232">
        <v>472.33333333333331</v>
      </c>
      <c r="E283" s="232">
        <v>465.46666666666664</v>
      </c>
      <c r="F283" s="232">
        <v>454.13333333333333</v>
      </c>
      <c r="G283" s="232">
        <v>447.26666666666665</v>
      </c>
      <c r="H283" s="232">
        <v>483.66666666666663</v>
      </c>
      <c r="I283" s="232">
        <v>490.5333333333333</v>
      </c>
      <c r="J283" s="232">
        <v>501.86666666666662</v>
      </c>
      <c r="K283" s="231">
        <v>479.2</v>
      </c>
      <c r="L283" s="231">
        <v>461</v>
      </c>
      <c r="M283" s="231">
        <v>2.3861300000000001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1772.05</v>
      </c>
      <c r="D284" s="232">
        <v>1771.8999999999999</v>
      </c>
      <c r="E284" s="232">
        <v>1765.1499999999996</v>
      </c>
      <c r="F284" s="232">
        <v>1758.2499999999998</v>
      </c>
      <c r="G284" s="232">
        <v>1751.4999999999995</v>
      </c>
      <c r="H284" s="232">
        <v>1778.7999999999997</v>
      </c>
      <c r="I284" s="232">
        <v>1785.5500000000002</v>
      </c>
      <c r="J284" s="232">
        <v>1792.4499999999998</v>
      </c>
      <c r="K284" s="231">
        <v>1778.65</v>
      </c>
      <c r="L284" s="231">
        <v>1765</v>
      </c>
      <c r="M284" s="231">
        <v>14.45942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1468.7</v>
      </c>
      <c r="D285" s="232">
        <v>1467.8833333333332</v>
      </c>
      <c r="E285" s="232">
        <v>1440.8166666666664</v>
      </c>
      <c r="F285" s="232">
        <v>1412.9333333333332</v>
      </c>
      <c r="G285" s="232">
        <v>1385.8666666666663</v>
      </c>
      <c r="H285" s="232">
        <v>1495.7666666666664</v>
      </c>
      <c r="I285" s="232">
        <v>1522.833333333333</v>
      </c>
      <c r="J285" s="232">
        <v>1550.7166666666665</v>
      </c>
      <c r="K285" s="231">
        <v>1494.95</v>
      </c>
      <c r="L285" s="231">
        <v>1440</v>
      </c>
      <c r="M285" s="231">
        <v>0.20096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95.1</v>
      </c>
      <c r="D286" s="232">
        <v>94.966666666666654</v>
      </c>
      <c r="E286" s="232">
        <v>93.433333333333309</v>
      </c>
      <c r="F286" s="232">
        <v>91.766666666666652</v>
      </c>
      <c r="G286" s="232">
        <v>90.233333333333306</v>
      </c>
      <c r="H286" s="232">
        <v>96.633333333333312</v>
      </c>
      <c r="I286" s="232">
        <v>98.166666666666643</v>
      </c>
      <c r="J286" s="232">
        <v>99.833333333333314</v>
      </c>
      <c r="K286" s="231">
        <v>96.5</v>
      </c>
      <c r="L286" s="231">
        <v>93.3</v>
      </c>
      <c r="M286" s="231">
        <v>92.995599999999996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3612.15</v>
      </c>
      <c r="D287" s="232">
        <v>3609.8666666666668</v>
      </c>
      <c r="E287" s="232">
        <v>3582.7833333333338</v>
      </c>
      <c r="F287" s="232">
        <v>3553.416666666667</v>
      </c>
      <c r="G287" s="232">
        <v>3526.3333333333339</v>
      </c>
      <c r="H287" s="232">
        <v>3639.2333333333336</v>
      </c>
      <c r="I287" s="232">
        <v>3666.3166666666666</v>
      </c>
      <c r="J287" s="232">
        <v>3695.6833333333334</v>
      </c>
      <c r="K287" s="231">
        <v>3636.95</v>
      </c>
      <c r="L287" s="231">
        <v>3580.5</v>
      </c>
      <c r="M287" s="231">
        <v>0.75273000000000001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377.9</v>
      </c>
      <c r="D288" s="232">
        <v>378.5333333333333</v>
      </c>
      <c r="E288" s="232">
        <v>375.61666666666662</v>
      </c>
      <c r="F288" s="232">
        <v>373.33333333333331</v>
      </c>
      <c r="G288" s="232">
        <v>370.41666666666663</v>
      </c>
      <c r="H288" s="232">
        <v>380.81666666666661</v>
      </c>
      <c r="I288" s="232">
        <v>383.73333333333335</v>
      </c>
      <c r="J288" s="232">
        <v>386.01666666666659</v>
      </c>
      <c r="K288" s="231">
        <v>381.45</v>
      </c>
      <c r="L288" s="231">
        <v>376.25</v>
      </c>
      <c r="M288" s="231">
        <v>18.690200000000001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11405.7</v>
      </c>
      <c r="D289" s="232">
        <v>11430.25</v>
      </c>
      <c r="E289" s="232">
        <v>11260.5</v>
      </c>
      <c r="F289" s="232">
        <v>11115.3</v>
      </c>
      <c r="G289" s="232">
        <v>10945.55</v>
      </c>
      <c r="H289" s="232">
        <v>11575.45</v>
      </c>
      <c r="I289" s="232">
        <v>11745.2</v>
      </c>
      <c r="J289" s="232">
        <v>11890.400000000001</v>
      </c>
      <c r="K289" s="231">
        <v>11600</v>
      </c>
      <c r="L289" s="231">
        <v>11285.05</v>
      </c>
      <c r="M289" s="231">
        <v>1.959E-2</v>
      </c>
      <c r="N289" s="1"/>
      <c r="O289" s="1"/>
    </row>
    <row r="290" spans="1:15" ht="12.75" customHeight="1">
      <c r="A290" s="30">
        <v>280</v>
      </c>
      <c r="B290" s="217" t="s">
        <v>871</v>
      </c>
      <c r="C290" s="231">
        <v>4691.6000000000004</v>
      </c>
      <c r="D290" s="232">
        <v>4680.7</v>
      </c>
      <c r="E290" s="232">
        <v>4661.3999999999996</v>
      </c>
      <c r="F290" s="232">
        <v>4631.2</v>
      </c>
      <c r="G290" s="232">
        <v>4611.8999999999996</v>
      </c>
      <c r="H290" s="232">
        <v>4710.8999999999996</v>
      </c>
      <c r="I290" s="232">
        <v>4730.2000000000007</v>
      </c>
      <c r="J290" s="232">
        <v>4760.3999999999996</v>
      </c>
      <c r="K290" s="231">
        <v>4700</v>
      </c>
      <c r="L290" s="231">
        <v>4650.5</v>
      </c>
      <c r="M290" s="231">
        <v>2.5244399999999998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2163.85</v>
      </c>
      <c r="D291" s="232">
        <v>2157.1166666666663</v>
      </c>
      <c r="E291" s="232">
        <v>2144.2833333333328</v>
      </c>
      <c r="F291" s="232">
        <v>2124.7166666666667</v>
      </c>
      <c r="G291" s="232">
        <v>2111.8833333333332</v>
      </c>
      <c r="H291" s="232">
        <v>2176.6833333333325</v>
      </c>
      <c r="I291" s="232">
        <v>2189.5166666666655</v>
      </c>
      <c r="J291" s="232">
        <v>2209.0833333333321</v>
      </c>
      <c r="K291" s="231">
        <v>2169.9499999999998</v>
      </c>
      <c r="L291" s="231">
        <v>2137.5500000000002</v>
      </c>
      <c r="M291" s="231">
        <v>14.54665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364.2</v>
      </c>
      <c r="D292" s="232">
        <v>365.65000000000003</v>
      </c>
      <c r="E292" s="232">
        <v>361.05000000000007</v>
      </c>
      <c r="F292" s="232">
        <v>357.90000000000003</v>
      </c>
      <c r="G292" s="232">
        <v>353.30000000000007</v>
      </c>
      <c r="H292" s="232">
        <v>368.80000000000007</v>
      </c>
      <c r="I292" s="232">
        <v>373.40000000000009</v>
      </c>
      <c r="J292" s="232">
        <v>376.55000000000007</v>
      </c>
      <c r="K292" s="231">
        <v>370.25</v>
      </c>
      <c r="L292" s="231">
        <v>362.5</v>
      </c>
      <c r="M292" s="231">
        <v>1.26383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340.05</v>
      </c>
      <c r="D293" s="232">
        <v>338.90000000000003</v>
      </c>
      <c r="E293" s="232">
        <v>334.90000000000009</v>
      </c>
      <c r="F293" s="232">
        <v>329.75000000000006</v>
      </c>
      <c r="G293" s="232">
        <v>325.75000000000011</v>
      </c>
      <c r="H293" s="232">
        <v>344.05000000000007</v>
      </c>
      <c r="I293" s="232">
        <v>348.04999999999995</v>
      </c>
      <c r="J293" s="232">
        <v>353.20000000000005</v>
      </c>
      <c r="K293" s="231">
        <v>342.9</v>
      </c>
      <c r="L293" s="231">
        <v>333.75</v>
      </c>
      <c r="M293" s="231">
        <v>7.6725599999999998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269.60000000000002</v>
      </c>
      <c r="D294" s="232">
        <v>269.56666666666666</v>
      </c>
      <c r="E294" s="232">
        <v>268.13333333333333</v>
      </c>
      <c r="F294" s="232">
        <v>266.66666666666669</v>
      </c>
      <c r="G294" s="232">
        <v>265.23333333333335</v>
      </c>
      <c r="H294" s="232">
        <v>271.0333333333333</v>
      </c>
      <c r="I294" s="232">
        <v>272.46666666666658</v>
      </c>
      <c r="J294" s="232">
        <v>273.93333333333328</v>
      </c>
      <c r="K294" s="231">
        <v>271</v>
      </c>
      <c r="L294" s="231">
        <v>268.10000000000002</v>
      </c>
      <c r="M294" s="231">
        <v>1.9775100000000001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620.04999999999995</v>
      </c>
      <c r="D295" s="232">
        <v>625.69999999999993</v>
      </c>
      <c r="E295" s="232">
        <v>611.39999999999986</v>
      </c>
      <c r="F295" s="232">
        <v>602.74999999999989</v>
      </c>
      <c r="G295" s="232">
        <v>588.44999999999982</v>
      </c>
      <c r="H295" s="232">
        <v>634.34999999999991</v>
      </c>
      <c r="I295" s="232">
        <v>648.64999999999986</v>
      </c>
      <c r="J295" s="232">
        <v>657.3</v>
      </c>
      <c r="K295" s="231">
        <v>640</v>
      </c>
      <c r="L295" s="231">
        <v>617.04999999999995</v>
      </c>
      <c r="M295" s="231">
        <v>39.431150000000002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3415.25</v>
      </c>
      <c r="D296" s="232">
        <v>3394.1333333333332</v>
      </c>
      <c r="E296" s="232">
        <v>3344.2666666666664</v>
      </c>
      <c r="F296" s="232">
        <v>3273.2833333333333</v>
      </c>
      <c r="G296" s="232">
        <v>3223.4166666666665</v>
      </c>
      <c r="H296" s="232">
        <v>3465.1166666666663</v>
      </c>
      <c r="I296" s="232">
        <v>3514.9833333333331</v>
      </c>
      <c r="J296" s="232">
        <v>3585.9666666666662</v>
      </c>
      <c r="K296" s="231">
        <v>3444</v>
      </c>
      <c r="L296" s="231">
        <v>3323.15</v>
      </c>
      <c r="M296" s="231">
        <v>0.25233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737.15</v>
      </c>
      <c r="D297" s="232">
        <v>737.73333333333323</v>
      </c>
      <c r="E297" s="232">
        <v>725.46666666666647</v>
      </c>
      <c r="F297" s="232">
        <v>713.78333333333319</v>
      </c>
      <c r="G297" s="232">
        <v>701.51666666666642</v>
      </c>
      <c r="H297" s="232">
        <v>749.41666666666652</v>
      </c>
      <c r="I297" s="232">
        <v>761.68333333333317</v>
      </c>
      <c r="J297" s="232">
        <v>773.36666666666656</v>
      </c>
      <c r="K297" s="231">
        <v>750</v>
      </c>
      <c r="L297" s="231">
        <v>726.05</v>
      </c>
      <c r="M297" s="231">
        <v>30.57253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1340.55</v>
      </c>
      <c r="D298" s="232">
        <v>1340.5166666666667</v>
      </c>
      <c r="E298" s="232">
        <v>1311.0333333333333</v>
      </c>
      <c r="F298" s="232">
        <v>1281.5166666666667</v>
      </c>
      <c r="G298" s="232">
        <v>1252.0333333333333</v>
      </c>
      <c r="H298" s="232">
        <v>1370.0333333333333</v>
      </c>
      <c r="I298" s="232">
        <v>1399.5166666666664</v>
      </c>
      <c r="J298" s="232">
        <v>1429.0333333333333</v>
      </c>
      <c r="K298" s="231">
        <v>1370</v>
      </c>
      <c r="L298" s="231">
        <v>1311</v>
      </c>
      <c r="M298" s="231">
        <v>1.7296400000000001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33.299999999999997</v>
      </c>
      <c r="D299" s="232">
        <v>33.283333333333331</v>
      </c>
      <c r="E299" s="232">
        <v>33.066666666666663</v>
      </c>
      <c r="F299" s="232">
        <v>32.833333333333329</v>
      </c>
      <c r="G299" s="232">
        <v>32.61666666666666</v>
      </c>
      <c r="H299" s="232">
        <v>33.516666666666666</v>
      </c>
      <c r="I299" s="232">
        <v>33.733333333333334</v>
      </c>
      <c r="J299" s="232">
        <v>33.966666666666669</v>
      </c>
      <c r="K299" s="231">
        <v>33.5</v>
      </c>
      <c r="L299" s="231">
        <v>33.049999999999997</v>
      </c>
      <c r="M299" s="231">
        <v>4.6015300000000003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157.15</v>
      </c>
      <c r="D300" s="232">
        <v>157.91666666666666</v>
      </c>
      <c r="E300" s="232">
        <v>155.93333333333331</v>
      </c>
      <c r="F300" s="232">
        <v>154.71666666666664</v>
      </c>
      <c r="G300" s="232">
        <v>152.73333333333329</v>
      </c>
      <c r="H300" s="232">
        <v>159.13333333333333</v>
      </c>
      <c r="I300" s="232">
        <v>161.11666666666667</v>
      </c>
      <c r="J300" s="232">
        <v>162.33333333333334</v>
      </c>
      <c r="K300" s="231">
        <v>159.9</v>
      </c>
      <c r="L300" s="231">
        <v>156.69999999999999</v>
      </c>
      <c r="M300" s="231">
        <v>1.46336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89070.9</v>
      </c>
      <c r="D301" s="232">
        <v>89057.816666666651</v>
      </c>
      <c r="E301" s="232">
        <v>88138.733333333308</v>
      </c>
      <c r="F301" s="232">
        <v>87206.566666666651</v>
      </c>
      <c r="G301" s="232">
        <v>86287.483333333308</v>
      </c>
      <c r="H301" s="232">
        <v>89989.983333333308</v>
      </c>
      <c r="I301" s="232">
        <v>90909.066666666651</v>
      </c>
      <c r="J301" s="232">
        <v>91841.233333333308</v>
      </c>
      <c r="K301" s="231">
        <v>89976.9</v>
      </c>
      <c r="L301" s="231">
        <v>88125.65</v>
      </c>
      <c r="M301" s="231">
        <v>0.105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1726.05</v>
      </c>
      <c r="D302" s="232">
        <v>1745.55</v>
      </c>
      <c r="E302" s="232">
        <v>1696.1</v>
      </c>
      <c r="F302" s="232">
        <v>1666.1499999999999</v>
      </c>
      <c r="G302" s="232">
        <v>1616.6999999999998</v>
      </c>
      <c r="H302" s="232">
        <v>1775.5</v>
      </c>
      <c r="I302" s="232">
        <v>1824.9500000000003</v>
      </c>
      <c r="J302" s="232">
        <v>1854.9</v>
      </c>
      <c r="K302" s="231">
        <v>1795</v>
      </c>
      <c r="L302" s="231">
        <v>1715.6</v>
      </c>
      <c r="M302" s="231">
        <v>6.2426199999999996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999.15</v>
      </c>
      <c r="D303" s="232">
        <v>993.58333333333337</v>
      </c>
      <c r="E303" s="232">
        <v>977.76666666666677</v>
      </c>
      <c r="F303" s="232">
        <v>956.38333333333344</v>
      </c>
      <c r="G303" s="232">
        <v>940.56666666666683</v>
      </c>
      <c r="H303" s="232">
        <v>1014.9666666666667</v>
      </c>
      <c r="I303" s="232">
        <v>1030.7833333333333</v>
      </c>
      <c r="J303" s="232">
        <v>1052.1666666666665</v>
      </c>
      <c r="K303" s="231">
        <v>1009.4</v>
      </c>
      <c r="L303" s="231">
        <v>972.2</v>
      </c>
      <c r="M303" s="231">
        <v>2.04732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901.35</v>
      </c>
      <c r="D304" s="232">
        <v>896.46666666666658</v>
      </c>
      <c r="E304" s="232">
        <v>889.93333333333317</v>
      </c>
      <c r="F304" s="232">
        <v>878.51666666666654</v>
      </c>
      <c r="G304" s="232">
        <v>871.98333333333312</v>
      </c>
      <c r="H304" s="232">
        <v>907.88333333333321</v>
      </c>
      <c r="I304" s="232">
        <v>914.41666666666674</v>
      </c>
      <c r="J304" s="232">
        <v>925.83333333333326</v>
      </c>
      <c r="K304" s="231">
        <v>903</v>
      </c>
      <c r="L304" s="231">
        <v>885.05</v>
      </c>
      <c r="M304" s="231">
        <v>1.9392400000000001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265.05</v>
      </c>
      <c r="D305" s="232">
        <v>267.2</v>
      </c>
      <c r="E305" s="232">
        <v>262.39999999999998</v>
      </c>
      <c r="F305" s="232">
        <v>259.75</v>
      </c>
      <c r="G305" s="232">
        <v>254.95</v>
      </c>
      <c r="H305" s="232">
        <v>269.84999999999997</v>
      </c>
      <c r="I305" s="232">
        <v>274.65000000000003</v>
      </c>
      <c r="J305" s="232">
        <v>277.29999999999995</v>
      </c>
      <c r="K305" s="231">
        <v>272</v>
      </c>
      <c r="L305" s="231">
        <v>264.55</v>
      </c>
      <c r="M305" s="231">
        <v>30.05491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1365.45</v>
      </c>
      <c r="D306" s="232">
        <v>1367.7333333333333</v>
      </c>
      <c r="E306" s="232">
        <v>1348.5166666666667</v>
      </c>
      <c r="F306" s="232">
        <v>1331.5833333333333</v>
      </c>
      <c r="G306" s="232">
        <v>1312.3666666666666</v>
      </c>
      <c r="H306" s="232">
        <v>1384.6666666666667</v>
      </c>
      <c r="I306" s="232">
        <v>1403.8833333333334</v>
      </c>
      <c r="J306" s="232">
        <v>1420.8166666666668</v>
      </c>
      <c r="K306" s="231">
        <v>1386.95</v>
      </c>
      <c r="L306" s="231">
        <v>1350.8</v>
      </c>
      <c r="M306" s="231">
        <v>32.826650000000001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397.85</v>
      </c>
      <c r="D307" s="232">
        <v>395.34999999999997</v>
      </c>
      <c r="E307" s="232">
        <v>391.19999999999993</v>
      </c>
      <c r="F307" s="232">
        <v>384.54999999999995</v>
      </c>
      <c r="G307" s="232">
        <v>380.39999999999992</v>
      </c>
      <c r="H307" s="232">
        <v>401.99999999999994</v>
      </c>
      <c r="I307" s="232">
        <v>406.14999999999992</v>
      </c>
      <c r="J307" s="232">
        <v>412.79999999999995</v>
      </c>
      <c r="K307" s="231">
        <v>399.5</v>
      </c>
      <c r="L307" s="231">
        <v>388.7</v>
      </c>
      <c r="M307" s="231">
        <v>3.98814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272.8</v>
      </c>
      <c r="D308" s="232">
        <v>274.06666666666666</v>
      </c>
      <c r="E308" s="232">
        <v>270.7833333333333</v>
      </c>
      <c r="F308" s="232">
        <v>268.76666666666665</v>
      </c>
      <c r="G308" s="232">
        <v>265.48333333333329</v>
      </c>
      <c r="H308" s="232">
        <v>276.08333333333331</v>
      </c>
      <c r="I308" s="232">
        <v>279.36666666666673</v>
      </c>
      <c r="J308" s="232">
        <v>281.38333333333333</v>
      </c>
      <c r="K308" s="231">
        <v>277.35000000000002</v>
      </c>
      <c r="L308" s="231">
        <v>272.05</v>
      </c>
      <c r="M308" s="231">
        <v>1.2500199999999999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400</v>
      </c>
      <c r="D309" s="232">
        <v>397.41666666666669</v>
      </c>
      <c r="E309" s="232">
        <v>389.83333333333337</v>
      </c>
      <c r="F309" s="232">
        <v>379.66666666666669</v>
      </c>
      <c r="G309" s="232">
        <v>372.08333333333337</v>
      </c>
      <c r="H309" s="232">
        <v>407.58333333333337</v>
      </c>
      <c r="I309" s="232">
        <v>415.16666666666674</v>
      </c>
      <c r="J309" s="232">
        <v>425.33333333333337</v>
      </c>
      <c r="K309" s="231">
        <v>405</v>
      </c>
      <c r="L309" s="231">
        <v>387.25</v>
      </c>
      <c r="M309" s="231">
        <v>4.1488300000000002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407.4</v>
      </c>
      <c r="D310" s="232">
        <v>409.43333333333334</v>
      </c>
      <c r="E310" s="232">
        <v>403.9666666666667</v>
      </c>
      <c r="F310" s="232">
        <v>400.53333333333336</v>
      </c>
      <c r="G310" s="232">
        <v>395.06666666666672</v>
      </c>
      <c r="H310" s="232">
        <v>412.86666666666667</v>
      </c>
      <c r="I310" s="232">
        <v>418.33333333333326</v>
      </c>
      <c r="J310" s="232">
        <v>421.76666666666665</v>
      </c>
      <c r="K310" s="231">
        <v>414.9</v>
      </c>
      <c r="L310" s="231">
        <v>406</v>
      </c>
      <c r="M310" s="231">
        <v>1.41005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113.85</v>
      </c>
      <c r="D311" s="232">
        <v>113.96666666666665</v>
      </c>
      <c r="E311" s="232">
        <v>113.08333333333331</v>
      </c>
      <c r="F311" s="232">
        <v>112.31666666666666</v>
      </c>
      <c r="G311" s="232">
        <v>111.43333333333332</v>
      </c>
      <c r="H311" s="232">
        <v>114.73333333333331</v>
      </c>
      <c r="I311" s="232">
        <v>115.61666666666666</v>
      </c>
      <c r="J311" s="232">
        <v>116.3833333333333</v>
      </c>
      <c r="K311" s="231">
        <v>114.85</v>
      </c>
      <c r="L311" s="231">
        <v>113.2</v>
      </c>
      <c r="M311" s="231">
        <v>26.078140000000001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54</v>
      </c>
      <c r="D312" s="232">
        <v>54.183333333333337</v>
      </c>
      <c r="E312" s="232">
        <v>53.666666666666671</v>
      </c>
      <c r="F312" s="232">
        <v>53.333333333333336</v>
      </c>
      <c r="G312" s="232">
        <v>52.81666666666667</v>
      </c>
      <c r="H312" s="232">
        <v>54.516666666666673</v>
      </c>
      <c r="I312" s="232">
        <v>55.033333333333339</v>
      </c>
      <c r="J312" s="232">
        <v>55.366666666666674</v>
      </c>
      <c r="K312" s="231">
        <v>54.7</v>
      </c>
      <c r="L312" s="231">
        <v>53.85</v>
      </c>
      <c r="M312" s="231">
        <v>8.0117899999999995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495.15</v>
      </c>
      <c r="D313" s="232">
        <v>494.56666666666666</v>
      </c>
      <c r="E313" s="232">
        <v>492.58333333333331</v>
      </c>
      <c r="F313" s="232">
        <v>490.01666666666665</v>
      </c>
      <c r="G313" s="232">
        <v>488.0333333333333</v>
      </c>
      <c r="H313" s="232">
        <v>497.13333333333333</v>
      </c>
      <c r="I313" s="232">
        <v>499.11666666666667</v>
      </c>
      <c r="J313" s="232">
        <v>501.68333333333334</v>
      </c>
      <c r="K313" s="231">
        <v>496.55</v>
      </c>
      <c r="L313" s="231">
        <v>492</v>
      </c>
      <c r="M313" s="231">
        <v>6.6558000000000002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8811.35</v>
      </c>
      <c r="D314" s="232">
        <v>8819.7666666666664</v>
      </c>
      <c r="E314" s="232">
        <v>8764.5333333333328</v>
      </c>
      <c r="F314" s="232">
        <v>8717.7166666666672</v>
      </c>
      <c r="G314" s="232">
        <v>8662.4833333333336</v>
      </c>
      <c r="H314" s="232">
        <v>8866.5833333333321</v>
      </c>
      <c r="I314" s="232">
        <v>8921.8166666666657</v>
      </c>
      <c r="J314" s="232">
        <v>8968.6333333333314</v>
      </c>
      <c r="K314" s="231">
        <v>8875</v>
      </c>
      <c r="L314" s="231">
        <v>8772.9500000000007</v>
      </c>
      <c r="M314" s="231">
        <v>2.7629800000000002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1592.5</v>
      </c>
      <c r="D315" s="232">
        <v>1596.8333333333333</v>
      </c>
      <c r="E315" s="232">
        <v>1583.6666666666665</v>
      </c>
      <c r="F315" s="232">
        <v>1574.8333333333333</v>
      </c>
      <c r="G315" s="232">
        <v>1561.6666666666665</v>
      </c>
      <c r="H315" s="232">
        <v>1605.6666666666665</v>
      </c>
      <c r="I315" s="232">
        <v>1618.833333333333</v>
      </c>
      <c r="J315" s="232">
        <v>1627.6666666666665</v>
      </c>
      <c r="K315" s="231">
        <v>1610</v>
      </c>
      <c r="L315" s="231">
        <v>1588</v>
      </c>
      <c r="M315" s="231">
        <v>0.27789000000000003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743.15</v>
      </c>
      <c r="D316" s="232">
        <v>741.88333333333333</v>
      </c>
      <c r="E316" s="232">
        <v>735.16666666666663</v>
      </c>
      <c r="F316" s="232">
        <v>727.18333333333328</v>
      </c>
      <c r="G316" s="232">
        <v>720.46666666666658</v>
      </c>
      <c r="H316" s="232">
        <v>749.86666666666667</v>
      </c>
      <c r="I316" s="232">
        <v>756.58333333333337</v>
      </c>
      <c r="J316" s="232">
        <v>764.56666666666672</v>
      </c>
      <c r="K316" s="231">
        <v>748.6</v>
      </c>
      <c r="L316" s="231">
        <v>733.9</v>
      </c>
      <c r="M316" s="231">
        <v>4.8121999999999998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437.4</v>
      </c>
      <c r="D317" s="232">
        <v>438.56666666666666</v>
      </c>
      <c r="E317" s="232">
        <v>434.2833333333333</v>
      </c>
      <c r="F317" s="232">
        <v>431.16666666666663</v>
      </c>
      <c r="G317" s="232">
        <v>426.88333333333327</v>
      </c>
      <c r="H317" s="232">
        <v>441.68333333333334</v>
      </c>
      <c r="I317" s="232">
        <v>445.96666666666675</v>
      </c>
      <c r="J317" s="232">
        <v>449.08333333333337</v>
      </c>
      <c r="K317" s="231">
        <v>442.85</v>
      </c>
      <c r="L317" s="231">
        <v>435.45</v>
      </c>
      <c r="M317" s="231">
        <v>7.7880700000000003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722.9</v>
      </c>
      <c r="D318" s="232">
        <v>726.91666666666663</v>
      </c>
      <c r="E318" s="232">
        <v>709.5333333333333</v>
      </c>
      <c r="F318" s="232">
        <v>696.16666666666663</v>
      </c>
      <c r="G318" s="232">
        <v>678.7833333333333</v>
      </c>
      <c r="H318" s="232">
        <v>740.2833333333333</v>
      </c>
      <c r="I318" s="232">
        <v>757.66666666666674</v>
      </c>
      <c r="J318" s="232">
        <v>771.0333333333333</v>
      </c>
      <c r="K318" s="231">
        <v>744.3</v>
      </c>
      <c r="L318" s="231">
        <v>713.55</v>
      </c>
      <c r="M318" s="231">
        <v>14.17493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664.9</v>
      </c>
      <c r="D319" s="232">
        <v>674.01666666666665</v>
      </c>
      <c r="E319" s="232">
        <v>647.88333333333333</v>
      </c>
      <c r="F319" s="232">
        <v>630.86666666666667</v>
      </c>
      <c r="G319" s="232">
        <v>604.73333333333335</v>
      </c>
      <c r="H319" s="232">
        <v>691.0333333333333</v>
      </c>
      <c r="I319" s="232">
        <v>717.16666666666652</v>
      </c>
      <c r="J319" s="232">
        <v>734.18333333333328</v>
      </c>
      <c r="K319" s="231">
        <v>700.15</v>
      </c>
      <c r="L319" s="231">
        <v>657</v>
      </c>
      <c r="M319" s="231">
        <v>3.2469100000000002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802.1</v>
      </c>
      <c r="D320" s="232">
        <v>795.1</v>
      </c>
      <c r="E320" s="232">
        <v>783.2</v>
      </c>
      <c r="F320" s="232">
        <v>764.30000000000007</v>
      </c>
      <c r="G320" s="232">
        <v>752.40000000000009</v>
      </c>
      <c r="H320" s="232">
        <v>814</v>
      </c>
      <c r="I320" s="232">
        <v>825.89999999999986</v>
      </c>
      <c r="J320" s="232">
        <v>844.8</v>
      </c>
      <c r="K320" s="231">
        <v>807</v>
      </c>
      <c r="L320" s="231">
        <v>776.2</v>
      </c>
      <c r="M320" s="231">
        <v>1.1630499999999999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1286.75</v>
      </c>
      <c r="D321" s="232">
        <v>1282.7666666666667</v>
      </c>
      <c r="E321" s="232">
        <v>1260.5833333333333</v>
      </c>
      <c r="F321" s="232">
        <v>1234.4166666666665</v>
      </c>
      <c r="G321" s="232">
        <v>1212.2333333333331</v>
      </c>
      <c r="H321" s="232">
        <v>1308.9333333333334</v>
      </c>
      <c r="I321" s="232">
        <v>1331.1166666666668</v>
      </c>
      <c r="J321" s="232">
        <v>1357.2833333333335</v>
      </c>
      <c r="K321" s="231">
        <v>1304.95</v>
      </c>
      <c r="L321" s="231">
        <v>1256.5999999999999</v>
      </c>
      <c r="M321" s="231">
        <v>1.98431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53.7</v>
      </c>
      <c r="D322" s="232">
        <v>53.35</v>
      </c>
      <c r="E322" s="232">
        <v>52.7</v>
      </c>
      <c r="F322" s="232">
        <v>51.7</v>
      </c>
      <c r="G322" s="232">
        <v>51.050000000000004</v>
      </c>
      <c r="H322" s="232">
        <v>54.35</v>
      </c>
      <c r="I322" s="232">
        <v>54.999999999999993</v>
      </c>
      <c r="J322" s="232">
        <v>56</v>
      </c>
      <c r="K322" s="231">
        <v>54</v>
      </c>
      <c r="L322" s="231">
        <v>52.35</v>
      </c>
      <c r="M322" s="231">
        <v>29.022369999999999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683.6</v>
      </c>
      <c r="D323" s="232">
        <v>683.35</v>
      </c>
      <c r="E323" s="232">
        <v>677.7</v>
      </c>
      <c r="F323" s="232">
        <v>671.80000000000007</v>
      </c>
      <c r="G323" s="232">
        <v>666.15000000000009</v>
      </c>
      <c r="H323" s="232">
        <v>689.25</v>
      </c>
      <c r="I323" s="232">
        <v>694.89999999999986</v>
      </c>
      <c r="J323" s="232">
        <v>700.8</v>
      </c>
      <c r="K323" s="231">
        <v>689</v>
      </c>
      <c r="L323" s="231">
        <v>677.45</v>
      </c>
      <c r="M323" s="231">
        <v>0.36359000000000002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2153.35</v>
      </c>
      <c r="D324" s="232">
        <v>2145.1666666666665</v>
      </c>
      <c r="E324" s="232">
        <v>2133.333333333333</v>
      </c>
      <c r="F324" s="232">
        <v>2113.3166666666666</v>
      </c>
      <c r="G324" s="232">
        <v>2101.4833333333331</v>
      </c>
      <c r="H324" s="232">
        <v>2165.1833333333329</v>
      </c>
      <c r="I324" s="232">
        <v>2177.016666666666</v>
      </c>
      <c r="J324" s="232">
        <v>2197.0333333333328</v>
      </c>
      <c r="K324" s="231">
        <v>2157</v>
      </c>
      <c r="L324" s="231">
        <v>2125.15</v>
      </c>
      <c r="M324" s="231">
        <v>1.93468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1426.9</v>
      </c>
      <c r="D325" s="232">
        <v>1420.9666666666669</v>
      </c>
      <c r="E325" s="232">
        <v>1406.9833333333338</v>
      </c>
      <c r="F325" s="232">
        <v>1387.0666666666668</v>
      </c>
      <c r="G325" s="232">
        <v>1373.0833333333337</v>
      </c>
      <c r="H325" s="232">
        <v>1440.8833333333339</v>
      </c>
      <c r="I325" s="232">
        <v>1454.866666666667</v>
      </c>
      <c r="J325" s="232">
        <v>1474.783333333334</v>
      </c>
      <c r="K325" s="231">
        <v>1434.95</v>
      </c>
      <c r="L325" s="231">
        <v>1401.05</v>
      </c>
      <c r="M325" s="231">
        <v>2.3245900000000002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1013.95</v>
      </c>
      <c r="D326" s="232">
        <v>1013.9499999999999</v>
      </c>
      <c r="E326" s="232">
        <v>1007.9999999999999</v>
      </c>
      <c r="F326" s="232">
        <v>1002.05</v>
      </c>
      <c r="G326" s="232">
        <v>996.09999999999991</v>
      </c>
      <c r="H326" s="232">
        <v>1019.8999999999999</v>
      </c>
      <c r="I326" s="232">
        <v>1025.8499999999999</v>
      </c>
      <c r="J326" s="232">
        <v>1031.7999999999997</v>
      </c>
      <c r="K326" s="231">
        <v>1019.9</v>
      </c>
      <c r="L326" s="231">
        <v>1008</v>
      </c>
      <c r="M326" s="231">
        <v>2.7973599999999998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524.85</v>
      </c>
      <c r="D327" s="232">
        <v>523.93333333333339</v>
      </c>
      <c r="E327" s="232">
        <v>518.91666666666674</v>
      </c>
      <c r="F327" s="232">
        <v>512.98333333333335</v>
      </c>
      <c r="G327" s="232">
        <v>507.9666666666667</v>
      </c>
      <c r="H327" s="232">
        <v>529.86666666666679</v>
      </c>
      <c r="I327" s="232">
        <v>534.88333333333344</v>
      </c>
      <c r="J327" s="232">
        <v>540.81666666666683</v>
      </c>
      <c r="K327" s="231">
        <v>528.95000000000005</v>
      </c>
      <c r="L327" s="231">
        <v>518</v>
      </c>
      <c r="M327" s="231">
        <v>1.5658799999999999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34.9</v>
      </c>
      <c r="D328" s="232">
        <v>35.06666666666667</v>
      </c>
      <c r="E328" s="232">
        <v>34.533333333333339</v>
      </c>
      <c r="F328" s="232">
        <v>34.166666666666671</v>
      </c>
      <c r="G328" s="232">
        <v>33.63333333333334</v>
      </c>
      <c r="H328" s="232">
        <v>35.433333333333337</v>
      </c>
      <c r="I328" s="232">
        <v>35.966666666666669</v>
      </c>
      <c r="J328" s="232">
        <v>36.333333333333336</v>
      </c>
      <c r="K328" s="231">
        <v>35.6</v>
      </c>
      <c r="L328" s="231">
        <v>34.700000000000003</v>
      </c>
      <c r="M328" s="231">
        <v>28.837689999999998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93.8</v>
      </c>
      <c r="D329" s="232">
        <v>93.866666666666674</v>
      </c>
      <c r="E329" s="232">
        <v>92.733333333333348</v>
      </c>
      <c r="F329" s="232">
        <v>91.666666666666671</v>
      </c>
      <c r="G329" s="232">
        <v>90.533333333333346</v>
      </c>
      <c r="H329" s="232">
        <v>94.933333333333351</v>
      </c>
      <c r="I329" s="232">
        <v>96.066666666666677</v>
      </c>
      <c r="J329" s="232">
        <v>97.133333333333354</v>
      </c>
      <c r="K329" s="231">
        <v>95</v>
      </c>
      <c r="L329" s="231">
        <v>92.8</v>
      </c>
      <c r="M329" s="231">
        <v>40.214959999999998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40</v>
      </c>
      <c r="D330" s="232">
        <v>40.25</v>
      </c>
      <c r="E330" s="232">
        <v>39.75</v>
      </c>
      <c r="F330" s="232">
        <v>39.5</v>
      </c>
      <c r="G330" s="232">
        <v>39</v>
      </c>
      <c r="H330" s="232">
        <v>40.5</v>
      </c>
      <c r="I330" s="232">
        <v>41</v>
      </c>
      <c r="J330" s="232">
        <v>41.25</v>
      </c>
      <c r="K330" s="231">
        <v>40.75</v>
      </c>
      <c r="L330" s="231">
        <v>40</v>
      </c>
      <c r="M330" s="231">
        <v>50.757069999999999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353.3</v>
      </c>
      <c r="D331" s="232">
        <v>354.2</v>
      </c>
      <c r="E331" s="232">
        <v>350.75</v>
      </c>
      <c r="F331" s="232">
        <v>348.2</v>
      </c>
      <c r="G331" s="232">
        <v>344.75</v>
      </c>
      <c r="H331" s="232">
        <v>356.75</v>
      </c>
      <c r="I331" s="232">
        <v>360.19999999999993</v>
      </c>
      <c r="J331" s="232">
        <v>362.75</v>
      </c>
      <c r="K331" s="231">
        <v>357.65</v>
      </c>
      <c r="L331" s="231">
        <v>351.65</v>
      </c>
      <c r="M331" s="231">
        <v>5.0024899999999999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78.849999999999994</v>
      </c>
      <c r="D332" s="232">
        <v>78.816666666666663</v>
      </c>
      <c r="E332" s="232">
        <v>78.033333333333331</v>
      </c>
      <c r="F332" s="232">
        <v>77.216666666666669</v>
      </c>
      <c r="G332" s="232">
        <v>76.433333333333337</v>
      </c>
      <c r="H332" s="232">
        <v>79.633333333333326</v>
      </c>
      <c r="I332" s="232">
        <v>80.416666666666657</v>
      </c>
      <c r="J332" s="232">
        <v>81.23333333333332</v>
      </c>
      <c r="K332" s="231">
        <v>79.599999999999994</v>
      </c>
      <c r="L332" s="231">
        <v>78</v>
      </c>
      <c r="M332" s="231">
        <v>15.58445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211.55</v>
      </c>
      <c r="D333" s="232">
        <v>210.86666666666667</v>
      </c>
      <c r="E333" s="232">
        <v>208.73333333333335</v>
      </c>
      <c r="F333" s="232">
        <v>205.91666666666669</v>
      </c>
      <c r="G333" s="232">
        <v>203.78333333333336</v>
      </c>
      <c r="H333" s="232">
        <v>213.68333333333334</v>
      </c>
      <c r="I333" s="232">
        <v>215.81666666666666</v>
      </c>
      <c r="J333" s="232">
        <v>218.63333333333333</v>
      </c>
      <c r="K333" s="231">
        <v>213</v>
      </c>
      <c r="L333" s="231">
        <v>208.05</v>
      </c>
      <c r="M333" s="231">
        <v>1.85087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165</v>
      </c>
      <c r="D334" s="232">
        <v>164.96666666666667</v>
      </c>
      <c r="E334" s="232">
        <v>164.13333333333333</v>
      </c>
      <c r="F334" s="232">
        <v>163.26666666666665</v>
      </c>
      <c r="G334" s="232">
        <v>162.43333333333331</v>
      </c>
      <c r="H334" s="232">
        <v>165.83333333333334</v>
      </c>
      <c r="I334" s="232">
        <v>166.66666666666666</v>
      </c>
      <c r="J334" s="232">
        <v>167.53333333333336</v>
      </c>
      <c r="K334" s="231">
        <v>165.8</v>
      </c>
      <c r="L334" s="231">
        <v>164.1</v>
      </c>
      <c r="M334" s="231">
        <v>94.683449999999993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719.1</v>
      </c>
      <c r="D335" s="232">
        <v>720.80000000000007</v>
      </c>
      <c r="E335" s="232">
        <v>710.30000000000018</v>
      </c>
      <c r="F335" s="232">
        <v>701.50000000000011</v>
      </c>
      <c r="G335" s="232">
        <v>691.00000000000023</v>
      </c>
      <c r="H335" s="232">
        <v>729.60000000000014</v>
      </c>
      <c r="I335" s="232">
        <v>740.09999999999991</v>
      </c>
      <c r="J335" s="232">
        <v>748.90000000000009</v>
      </c>
      <c r="K335" s="231">
        <v>731.3</v>
      </c>
      <c r="L335" s="231">
        <v>712</v>
      </c>
      <c r="M335" s="231">
        <v>0.81399999999999995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76.7</v>
      </c>
      <c r="D336" s="232">
        <v>77.350000000000009</v>
      </c>
      <c r="E336" s="232">
        <v>75.90000000000002</v>
      </c>
      <c r="F336" s="232">
        <v>75.100000000000009</v>
      </c>
      <c r="G336" s="232">
        <v>73.65000000000002</v>
      </c>
      <c r="H336" s="232">
        <v>78.15000000000002</v>
      </c>
      <c r="I336" s="232">
        <v>79.600000000000009</v>
      </c>
      <c r="J336" s="232">
        <v>80.40000000000002</v>
      </c>
      <c r="K336" s="231">
        <v>78.8</v>
      </c>
      <c r="L336" s="231">
        <v>76.55</v>
      </c>
      <c r="M336" s="231">
        <v>85.703829999999996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4346.1499999999996</v>
      </c>
      <c r="D337" s="232">
        <v>4298.7333333333336</v>
      </c>
      <c r="E337" s="232">
        <v>4227.4666666666672</v>
      </c>
      <c r="F337" s="232">
        <v>4108.7833333333338</v>
      </c>
      <c r="G337" s="232">
        <v>4037.5166666666673</v>
      </c>
      <c r="H337" s="232">
        <v>4417.416666666667</v>
      </c>
      <c r="I337" s="232">
        <v>4488.6833333333334</v>
      </c>
      <c r="J337" s="232">
        <v>4607.3666666666668</v>
      </c>
      <c r="K337" s="231">
        <v>4370</v>
      </c>
      <c r="L337" s="231">
        <v>4180.05</v>
      </c>
      <c r="M337" s="231">
        <v>3.2887200000000001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551.25</v>
      </c>
      <c r="D338" s="232">
        <v>552</v>
      </c>
      <c r="E338" s="232">
        <v>545.70000000000005</v>
      </c>
      <c r="F338" s="232">
        <v>540.15000000000009</v>
      </c>
      <c r="G338" s="232">
        <v>533.85000000000014</v>
      </c>
      <c r="H338" s="232">
        <v>557.54999999999995</v>
      </c>
      <c r="I338" s="232">
        <v>563.84999999999991</v>
      </c>
      <c r="J338" s="232">
        <v>569.39999999999986</v>
      </c>
      <c r="K338" s="231">
        <v>558.29999999999995</v>
      </c>
      <c r="L338" s="231">
        <v>546.45000000000005</v>
      </c>
      <c r="M338" s="231">
        <v>2.5260400000000001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19023.849999999999</v>
      </c>
      <c r="D339" s="232">
        <v>18989.683333333334</v>
      </c>
      <c r="E339" s="232">
        <v>18909.216666666667</v>
      </c>
      <c r="F339" s="232">
        <v>18794.583333333332</v>
      </c>
      <c r="G339" s="232">
        <v>18714.116666666665</v>
      </c>
      <c r="H339" s="232">
        <v>19104.316666666669</v>
      </c>
      <c r="I339" s="232">
        <v>19184.783333333336</v>
      </c>
      <c r="J339" s="232">
        <v>19299.416666666672</v>
      </c>
      <c r="K339" s="231">
        <v>19070.150000000001</v>
      </c>
      <c r="L339" s="231">
        <v>18875.05</v>
      </c>
      <c r="M339" s="231">
        <v>0.26383000000000001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60.85</v>
      </c>
      <c r="D340" s="232">
        <v>60.883333333333326</v>
      </c>
      <c r="E340" s="232">
        <v>60.016666666666652</v>
      </c>
      <c r="F340" s="232">
        <v>59.183333333333323</v>
      </c>
      <c r="G340" s="232">
        <v>58.316666666666649</v>
      </c>
      <c r="H340" s="232">
        <v>61.716666666666654</v>
      </c>
      <c r="I340" s="232">
        <v>62.583333333333329</v>
      </c>
      <c r="J340" s="232">
        <v>63.416666666666657</v>
      </c>
      <c r="K340" s="231">
        <v>61.75</v>
      </c>
      <c r="L340" s="231">
        <v>60.05</v>
      </c>
      <c r="M340" s="231">
        <v>6.48245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223.5</v>
      </c>
      <c r="D341" s="232">
        <v>223.18333333333331</v>
      </c>
      <c r="E341" s="232">
        <v>221.31666666666661</v>
      </c>
      <c r="F341" s="232">
        <v>219.1333333333333</v>
      </c>
      <c r="G341" s="232">
        <v>217.26666666666659</v>
      </c>
      <c r="H341" s="232">
        <v>225.36666666666662</v>
      </c>
      <c r="I341" s="232">
        <v>227.23333333333335</v>
      </c>
      <c r="J341" s="232">
        <v>229.41666666666663</v>
      </c>
      <c r="K341" s="231">
        <v>225.05</v>
      </c>
      <c r="L341" s="231">
        <v>221</v>
      </c>
      <c r="M341" s="231">
        <v>13.21218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377.85</v>
      </c>
      <c r="D342" s="232">
        <v>376.23333333333335</v>
      </c>
      <c r="E342" s="232">
        <v>368.4666666666667</v>
      </c>
      <c r="F342" s="232">
        <v>359.08333333333337</v>
      </c>
      <c r="G342" s="232">
        <v>351.31666666666672</v>
      </c>
      <c r="H342" s="232">
        <v>385.61666666666667</v>
      </c>
      <c r="I342" s="232">
        <v>393.38333333333333</v>
      </c>
      <c r="J342" s="232">
        <v>402.76666666666665</v>
      </c>
      <c r="K342" s="231">
        <v>384</v>
      </c>
      <c r="L342" s="231">
        <v>366.85</v>
      </c>
      <c r="M342" s="231">
        <v>0.84343000000000001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859</v>
      </c>
      <c r="D343" s="232">
        <v>848.08333333333337</v>
      </c>
      <c r="E343" s="232">
        <v>834.51666666666677</v>
      </c>
      <c r="F343" s="232">
        <v>810.03333333333342</v>
      </c>
      <c r="G343" s="232">
        <v>796.46666666666681</v>
      </c>
      <c r="H343" s="232">
        <v>872.56666666666672</v>
      </c>
      <c r="I343" s="232">
        <v>886.13333333333333</v>
      </c>
      <c r="J343" s="232">
        <v>910.61666666666667</v>
      </c>
      <c r="K343" s="231">
        <v>861.65</v>
      </c>
      <c r="L343" s="231">
        <v>823.6</v>
      </c>
      <c r="M343" s="231">
        <v>7.6827500000000004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146.69999999999999</v>
      </c>
      <c r="D344" s="232">
        <v>146.16666666666666</v>
      </c>
      <c r="E344" s="232">
        <v>145.33333333333331</v>
      </c>
      <c r="F344" s="232">
        <v>143.96666666666667</v>
      </c>
      <c r="G344" s="232">
        <v>143.13333333333333</v>
      </c>
      <c r="H344" s="232">
        <v>147.5333333333333</v>
      </c>
      <c r="I344" s="232">
        <v>148.36666666666662</v>
      </c>
      <c r="J344" s="232">
        <v>149.73333333333329</v>
      </c>
      <c r="K344" s="231">
        <v>147</v>
      </c>
      <c r="L344" s="231">
        <v>144.80000000000001</v>
      </c>
      <c r="M344" s="231">
        <v>63.96208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223.55</v>
      </c>
      <c r="D345" s="232">
        <v>225.08333333333334</v>
      </c>
      <c r="E345" s="232">
        <v>221.4666666666667</v>
      </c>
      <c r="F345" s="232">
        <v>219.38333333333335</v>
      </c>
      <c r="G345" s="232">
        <v>215.76666666666671</v>
      </c>
      <c r="H345" s="232">
        <v>227.16666666666669</v>
      </c>
      <c r="I345" s="232">
        <v>230.7833333333333</v>
      </c>
      <c r="J345" s="232">
        <v>232.86666666666667</v>
      </c>
      <c r="K345" s="231">
        <v>228.7</v>
      </c>
      <c r="L345" s="231">
        <v>223</v>
      </c>
      <c r="M345" s="231">
        <v>8.7652999999999999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466.35</v>
      </c>
      <c r="D346" s="232">
        <v>467.55</v>
      </c>
      <c r="E346" s="232">
        <v>462.1</v>
      </c>
      <c r="F346" s="232">
        <v>457.85</v>
      </c>
      <c r="G346" s="232">
        <v>452.40000000000003</v>
      </c>
      <c r="H346" s="232">
        <v>471.8</v>
      </c>
      <c r="I346" s="232">
        <v>477.24999999999994</v>
      </c>
      <c r="J346" s="232">
        <v>481.5</v>
      </c>
      <c r="K346" s="231">
        <v>473</v>
      </c>
      <c r="L346" s="231">
        <v>463.3</v>
      </c>
      <c r="M346" s="231">
        <v>0.8861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650.54999999999995</v>
      </c>
      <c r="D347" s="232">
        <v>665.18333333333328</v>
      </c>
      <c r="E347" s="232">
        <v>625.36666666666656</v>
      </c>
      <c r="F347" s="232">
        <v>600.18333333333328</v>
      </c>
      <c r="G347" s="232">
        <v>560.36666666666656</v>
      </c>
      <c r="H347" s="232">
        <v>690.36666666666656</v>
      </c>
      <c r="I347" s="232">
        <v>730.18333333333339</v>
      </c>
      <c r="J347" s="232">
        <v>755.36666666666656</v>
      </c>
      <c r="K347" s="231">
        <v>705</v>
      </c>
      <c r="L347" s="231">
        <v>640</v>
      </c>
      <c r="M347" s="231">
        <v>473.87857000000002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3176.6</v>
      </c>
      <c r="D348" s="232">
        <v>3183.7000000000003</v>
      </c>
      <c r="E348" s="232">
        <v>3155.4000000000005</v>
      </c>
      <c r="F348" s="232">
        <v>3134.2000000000003</v>
      </c>
      <c r="G348" s="232">
        <v>3105.9000000000005</v>
      </c>
      <c r="H348" s="232">
        <v>3204.9000000000005</v>
      </c>
      <c r="I348" s="232">
        <v>3233.2000000000007</v>
      </c>
      <c r="J348" s="232">
        <v>3254.4000000000005</v>
      </c>
      <c r="K348" s="231">
        <v>3212</v>
      </c>
      <c r="L348" s="231">
        <v>3162.5</v>
      </c>
      <c r="M348" s="231">
        <v>0.49741999999999997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278.5</v>
      </c>
      <c r="D349" s="232">
        <v>277.16666666666669</v>
      </c>
      <c r="E349" s="232">
        <v>274.33333333333337</v>
      </c>
      <c r="F349" s="232">
        <v>270.16666666666669</v>
      </c>
      <c r="G349" s="232">
        <v>267.33333333333337</v>
      </c>
      <c r="H349" s="232">
        <v>281.33333333333337</v>
      </c>
      <c r="I349" s="232">
        <v>284.16666666666674</v>
      </c>
      <c r="J349" s="232">
        <v>288.33333333333337</v>
      </c>
      <c r="K349" s="231">
        <v>280</v>
      </c>
      <c r="L349" s="231">
        <v>273</v>
      </c>
      <c r="M349" s="231">
        <v>1.0646199999999999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525.9</v>
      </c>
      <c r="D350" s="232">
        <v>519.0333333333333</v>
      </c>
      <c r="E350" s="232">
        <v>502.66666666666663</v>
      </c>
      <c r="F350" s="232">
        <v>479.43333333333334</v>
      </c>
      <c r="G350" s="232">
        <v>463.06666666666666</v>
      </c>
      <c r="H350" s="232">
        <v>542.26666666666665</v>
      </c>
      <c r="I350" s="232">
        <v>558.63333333333344</v>
      </c>
      <c r="J350" s="232">
        <v>581.86666666666656</v>
      </c>
      <c r="K350" s="231">
        <v>535.4</v>
      </c>
      <c r="L350" s="231">
        <v>495.8</v>
      </c>
      <c r="M350" s="231">
        <v>60.803959999999996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117.8</v>
      </c>
      <c r="D351" s="232">
        <v>117.3</v>
      </c>
      <c r="E351" s="232">
        <v>116.35</v>
      </c>
      <c r="F351" s="232">
        <v>114.89999999999999</v>
      </c>
      <c r="G351" s="232">
        <v>113.94999999999999</v>
      </c>
      <c r="H351" s="232">
        <v>118.75</v>
      </c>
      <c r="I351" s="232">
        <v>119.70000000000002</v>
      </c>
      <c r="J351" s="232">
        <v>121.15</v>
      </c>
      <c r="K351" s="231">
        <v>118.25</v>
      </c>
      <c r="L351" s="231">
        <v>115.85</v>
      </c>
      <c r="M351" s="231">
        <v>8.8363499999999995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3133.6</v>
      </c>
      <c r="D352" s="232">
        <v>3156.5833333333335</v>
      </c>
      <c r="E352" s="232">
        <v>3091.2166666666672</v>
      </c>
      <c r="F352" s="232">
        <v>3048.8333333333335</v>
      </c>
      <c r="G352" s="232">
        <v>2983.4666666666672</v>
      </c>
      <c r="H352" s="232">
        <v>3198.9666666666672</v>
      </c>
      <c r="I352" s="232">
        <v>3264.333333333333</v>
      </c>
      <c r="J352" s="232">
        <v>3306.7166666666672</v>
      </c>
      <c r="K352" s="231">
        <v>3221.95</v>
      </c>
      <c r="L352" s="231">
        <v>3114.2</v>
      </c>
      <c r="M352" s="231">
        <v>0.81806000000000001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567.65</v>
      </c>
      <c r="D353" s="232">
        <v>570.86666666666667</v>
      </c>
      <c r="E353" s="232">
        <v>558.7833333333333</v>
      </c>
      <c r="F353" s="232">
        <v>549.91666666666663</v>
      </c>
      <c r="G353" s="232">
        <v>537.83333333333326</v>
      </c>
      <c r="H353" s="232">
        <v>579.73333333333335</v>
      </c>
      <c r="I353" s="232">
        <v>591.81666666666661</v>
      </c>
      <c r="J353" s="232">
        <v>600.68333333333339</v>
      </c>
      <c r="K353" s="231">
        <v>582.95000000000005</v>
      </c>
      <c r="L353" s="231">
        <v>562</v>
      </c>
      <c r="M353" s="231">
        <v>4.63835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334.45</v>
      </c>
      <c r="D354" s="232">
        <v>335.7833333333333</v>
      </c>
      <c r="E354" s="232">
        <v>329.66666666666663</v>
      </c>
      <c r="F354" s="232">
        <v>324.88333333333333</v>
      </c>
      <c r="G354" s="232">
        <v>318.76666666666665</v>
      </c>
      <c r="H354" s="232">
        <v>340.56666666666661</v>
      </c>
      <c r="I354" s="232">
        <v>346.68333333333328</v>
      </c>
      <c r="J354" s="232">
        <v>351.46666666666658</v>
      </c>
      <c r="K354" s="231">
        <v>341.9</v>
      </c>
      <c r="L354" s="231">
        <v>331</v>
      </c>
      <c r="M354" s="231">
        <v>3.0274200000000002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1698.75</v>
      </c>
      <c r="D355" s="232">
        <v>1698.3500000000001</v>
      </c>
      <c r="E355" s="232">
        <v>1680.4000000000003</v>
      </c>
      <c r="F355" s="232">
        <v>1662.0500000000002</v>
      </c>
      <c r="G355" s="232">
        <v>1644.1000000000004</v>
      </c>
      <c r="H355" s="232">
        <v>1716.7000000000003</v>
      </c>
      <c r="I355" s="232">
        <v>1734.65</v>
      </c>
      <c r="J355" s="232">
        <v>1753.0000000000002</v>
      </c>
      <c r="K355" s="231">
        <v>1716.3</v>
      </c>
      <c r="L355" s="231">
        <v>1680</v>
      </c>
      <c r="M355" s="231">
        <v>5.5871500000000003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38786.199999999997</v>
      </c>
      <c r="D356" s="232">
        <v>38548.933333333327</v>
      </c>
      <c r="E356" s="232">
        <v>37407.266666666656</v>
      </c>
      <c r="F356" s="232">
        <v>36028.333333333328</v>
      </c>
      <c r="G356" s="232">
        <v>34886.666666666657</v>
      </c>
      <c r="H356" s="232">
        <v>39927.866666666654</v>
      </c>
      <c r="I356" s="232">
        <v>41069.533333333326</v>
      </c>
      <c r="J356" s="232">
        <v>42448.466666666653</v>
      </c>
      <c r="K356" s="231">
        <v>39690.6</v>
      </c>
      <c r="L356" s="231">
        <v>37170</v>
      </c>
      <c r="M356" s="231">
        <v>0.52863000000000004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953.3</v>
      </c>
      <c r="D357" s="232">
        <v>951.76666666666677</v>
      </c>
      <c r="E357" s="232">
        <v>939.53333333333353</v>
      </c>
      <c r="F357" s="232">
        <v>925.76666666666677</v>
      </c>
      <c r="G357" s="232">
        <v>913.53333333333353</v>
      </c>
      <c r="H357" s="232">
        <v>965.53333333333353</v>
      </c>
      <c r="I357" s="232">
        <v>977.76666666666688</v>
      </c>
      <c r="J357" s="232">
        <v>991.53333333333353</v>
      </c>
      <c r="K357" s="231">
        <v>964</v>
      </c>
      <c r="L357" s="231">
        <v>938</v>
      </c>
      <c r="M357" s="231">
        <v>1.5959099999999999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4890.7</v>
      </c>
      <c r="D358" s="232">
        <v>4856.9000000000005</v>
      </c>
      <c r="E358" s="232">
        <v>4813.8000000000011</v>
      </c>
      <c r="F358" s="232">
        <v>4736.9000000000005</v>
      </c>
      <c r="G358" s="232">
        <v>4693.8000000000011</v>
      </c>
      <c r="H358" s="232">
        <v>4933.8000000000011</v>
      </c>
      <c r="I358" s="232">
        <v>4976.9000000000015</v>
      </c>
      <c r="J358" s="232">
        <v>5053.8000000000011</v>
      </c>
      <c r="K358" s="231">
        <v>4900</v>
      </c>
      <c r="L358" s="231">
        <v>4780</v>
      </c>
      <c r="M358" s="231">
        <v>2.25054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222.3</v>
      </c>
      <c r="D359" s="232">
        <v>222.65</v>
      </c>
      <c r="E359" s="232">
        <v>220.70000000000002</v>
      </c>
      <c r="F359" s="232">
        <v>219.10000000000002</v>
      </c>
      <c r="G359" s="232">
        <v>217.15000000000003</v>
      </c>
      <c r="H359" s="232">
        <v>224.25</v>
      </c>
      <c r="I359" s="232">
        <v>226.2</v>
      </c>
      <c r="J359" s="232">
        <v>227.79999999999998</v>
      </c>
      <c r="K359" s="231">
        <v>224.6</v>
      </c>
      <c r="L359" s="231">
        <v>221.05</v>
      </c>
      <c r="M359" s="231">
        <v>7.9062999999999999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3972.4</v>
      </c>
      <c r="D360" s="232">
        <v>3931.3166666666671</v>
      </c>
      <c r="E360" s="232">
        <v>3858.6333333333341</v>
      </c>
      <c r="F360" s="232">
        <v>3744.8666666666672</v>
      </c>
      <c r="G360" s="232">
        <v>3672.1833333333343</v>
      </c>
      <c r="H360" s="232">
        <v>4045.0833333333339</v>
      </c>
      <c r="I360" s="232">
        <v>4117.7666666666673</v>
      </c>
      <c r="J360" s="232">
        <v>4231.5333333333338</v>
      </c>
      <c r="K360" s="231">
        <v>4004</v>
      </c>
      <c r="L360" s="231">
        <v>3817.55</v>
      </c>
      <c r="M360" s="231">
        <v>0.21304000000000001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1384.35</v>
      </c>
      <c r="D361" s="232">
        <v>1375.7833333333335</v>
      </c>
      <c r="E361" s="232">
        <v>1354.5666666666671</v>
      </c>
      <c r="F361" s="232">
        <v>1324.7833333333335</v>
      </c>
      <c r="G361" s="232">
        <v>1303.5666666666671</v>
      </c>
      <c r="H361" s="232">
        <v>1405.5666666666671</v>
      </c>
      <c r="I361" s="232">
        <v>1426.7833333333338</v>
      </c>
      <c r="J361" s="232">
        <v>1456.5666666666671</v>
      </c>
      <c r="K361" s="231">
        <v>1397</v>
      </c>
      <c r="L361" s="231">
        <v>1346</v>
      </c>
      <c r="M361" s="231">
        <v>1.05671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2316.15</v>
      </c>
      <c r="D362" s="232">
        <v>2325.2500000000005</v>
      </c>
      <c r="E362" s="232">
        <v>2301.2000000000007</v>
      </c>
      <c r="F362" s="232">
        <v>2286.2500000000005</v>
      </c>
      <c r="G362" s="232">
        <v>2262.2000000000007</v>
      </c>
      <c r="H362" s="232">
        <v>2340.2000000000007</v>
      </c>
      <c r="I362" s="232">
        <v>2364.2500000000009</v>
      </c>
      <c r="J362" s="232">
        <v>2379.2000000000007</v>
      </c>
      <c r="K362" s="231">
        <v>2349.3000000000002</v>
      </c>
      <c r="L362" s="231">
        <v>2310.3000000000002</v>
      </c>
      <c r="M362" s="231">
        <v>3.1944300000000001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901.95</v>
      </c>
      <c r="D363" s="232">
        <v>897.5</v>
      </c>
      <c r="E363" s="232">
        <v>877</v>
      </c>
      <c r="F363" s="232">
        <v>852.05</v>
      </c>
      <c r="G363" s="232">
        <v>831.55</v>
      </c>
      <c r="H363" s="232">
        <v>922.45</v>
      </c>
      <c r="I363" s="232">
        <v>942.95</v>
      </c>
      <c r="J363" s="232">
        <v>967.90000000000009</v>
      </c>
      <c r="K363" s="231">
        <v>918</v>
      </c>
      <c r="L363" s="231">
        <v>872.55</v>
      </c>
      <c r="M363" s="231">
        <v>0.47591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2985</v>
      </c>
      <c r="D364" s="232">
        <v>2988.3333333333335</v>
      </c>
      <c r="E364" s="232">
        <v>2972.666666666667</v>
      </c>
      <c r="F364" s="232">
        <v>2960.3333333333335</v>
      </c>
      <c r="G364" s="232">
        <v>2944.666666666667</v>
      </c>
      <c r="H364" s="232">
        <v>3000.666666666667</v>
      </c>
      <c r="I364" s="232">
        <v>3016.3333333333339</v>
      </c>
      <c r="J364" s="232">
        <v>3028.666666666667</v>
      </c>
      <c r="K364" s="231">
        <v>3004</v>
      </c>
      <c r="L364" s="231">
        <v>2976</v>
      </c>
      <c r="M364" s="231">
        <v>1.36904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1526.6</v>
      </c>
      <c r="D365" s="232">
        <v>1528.1833333333332</v>
      </c>
      <c r="E365" s="232">
        <v>1509.5666666666664</v>
      </c>
      <c r="F365" s="232">
        <v>1492.5333333333333</v>
      </c>
      <c r="G365" s="232">
        <v>1473.9166666666665</v>
      </c>
      <c r="H365" s="232">
        <v>1545.2166666666662</v>
      </c>
      <c r="I365" s="232">
        <v>1563.833333333333</v>
      </c>
      <c r="J365" s="232">
        <v>1580.8666666666661</v>
      </c>
      <c r="K365" s="231">
        <v>1546.8</v>
      </c>
      <c r="L365" s="231">
        <v>1511.15</v>
      </c>
      <c r="M365" s="231">
        <v>0.75607000000000002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300.85000000000002</v>
      </c>
      <c r="D366" s="232">
        <v>300.66666666666669</v>
      </c>
      <c r="E366" s="232">
        <v>297.78333333333336</v>
      </c>
      <c r="F366" s="232">
        <v>294.7166666666667</v>
      </c>
      <c r="G366" s="232">
        <v>291.83333333333337</v>
      </c>
      <c r="H366" s="232">
        <v>303.73333333333335</v>
      </c>
      <c r="I366" s="232">
        <v>306.61666666666667</v>
      </c>
      <c r="J366" s="232">
        <v>309.68333333333334</v>
      </c>
      <c r="K366" s="231">
        <v>303.55</v>
      </c>
      <c r="L366" s="231">
        <v>297.60000000000002</v>
      </c>
      <c r="M366" s="231">
        <v>9.8841599999999996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145.80000000000001</v>
      </c>
      <c r="D367" s="232">
        <v>145.70000000000002</v>
      </c>
      <c r="E367" s="232">
        <v>144.85000000000002</v>
      </c>
      <c r="F367" s="232">
        <v>143.9</v>
      </c>
      <c r="G367" s="232">
        <v>143.05000000000001</v>
      </c>
      <c r="H367" s="232">
        <v>146.65000000000003</v>
      </c>
      <c r="I367" s="232">
        <v>147.5</v>
      </c>
      <c r="J367" s="232">
        <v>148.45000000000005</v>
      </c>
      <c r="K367" s="231">
        <v>146.55000000000001</v>
      </c>
      <c r="L367" s="231">
        <v>144.75</v>
      </c>
      <c r="M367" s="231">
        <v>22.535720000000001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214.1</v>
      </c>
      <c r="D368" s="232">
        <v>213.46666666666667</v>
      </c>
      <c r="E368" s="232">
        <v>212.48333333333335</v>
      </c>
      <c r="F368" s="232">
        <v>210.86666666666667</v>
      </c>
      <c r="G368" s="232">
        <v>209.88333333333335</v>
      </c>
      <c r="H368" s="232">
        <v>215.08333333333334</v>
      </c>
      <c r="I368" s="232">
        <v>216.06666666666663</v>
      </c>
      <c r="J368" s="232">
        <v>217.68333333333334</v>
      </c>
      <c r="K368" s="231">
        <v>214.45</v>
      </c>
      <c r="L368" s="231">
        <v>211.85</v>
      </c>
      <c r="M368" s="231">
        <v>81.691199999999995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372.9</v>
      </c>
      <c r="D369" s="232">
        <v>370.73333333333335</v>
      </c>
      <c r="E369" s="232">
        <v>367.2166666666667</v>
      </c>
      <c r="F369" s="232">
        <v>361.53333333333336</v>
      </c>
      <c r="G369" s="232">
        <v>358.01666666666671</v>
      </c>
      <c r="H369" s="232">
        <v>376.41666666666669</v>
      </c>
      <c r="I369" s="232">
        <v>379.93333333333334</v>
      </c>
      <c r="J369" s="232">
        <v>385.61666666666667</v>
      </c>
      <c r="K369" s="231">
        <v>374.25</v>
      </c>
      <c r="L369" s="231">
        <v>365.05</v>
      </c>
      <c r="M369" s="231">
        <v>5.9687999999999999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412.35</v>
      </c>
      <c r="D370" s="232">
        <v>410.45</v>
      </c>
      <c r="E370" s="232">
        <v>406</v>
      </c>
      <c r="F370" s="232">
        <v>399.65000000000003</v>
      </c>
      <c r="G370" s="232">
        <v>395.20000000000005</v>
      </c>
      <c r="H370" s="232">
        <v>416.79999999999995</v>
      </c>
      <c r="I370" s="232">
        <v>421.24999999999989</v>
      </c>
      <c r="J370" s="232">
        <v>427.59999999999991</v>
      </c>
      <c r="K370" s="231">
        <v>414.9</v>
      </c>
      <c r="L370" s="231">
        <v>404.1</v>
      </c>
      <c r="M370" s="231">
        <v>2.3915700000000002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574.20000000000005</v>
      </c>
      <c r="D371" s="232">
        <v>581.38333333333333</v>
      </c>
      <c r="E371" s="232">
        <v>562.81666666666661</v>
      </c>
      <c r="F371" s="232">
        <v>551.43333333333328</v>
      </c>
      <c r="G371" s="232">
        <v>532.86666666666656</v>
      </c>
      <c r="H371" s="232">
        <v>592.76666666666665</v>
      </c>
      <c r="I371" s="232">
        <v>611.33333333333348</v>
      </c>
      <c r="J371" s="232">
        <v>622.7166666666667</v>
      </c>
      <c r="K371" s="231">
        <v>599.95000000000005</v>
      </c>
      <c r="L371" s="231">
        <v>570</v>
      </c>
      <c r="M371" s="231">
        <v>1.88287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104.6</v>
      </c>
      <c r="D372" s="232">
        <v>103.95</v>
      </c>
      <c r="E372" s="232">
        <v>102.9</v>
      </c>
      <c r="F372" s="232">
        <v>101.2</v>
      </c>
      <c r="G372" s="232">
        <v>100.15</v>
      </c>
      <c r="H372" s="232">
        <v>105.65</v>
      </c>
      <c r="I372" s="232">
        <v>106.69999999999999</v>
      </c>
      <c r="J372" s="232">
        <v>108.4</v>
      </c>
      <c r="K372" s="231">
        <v>105</v>
      </c>
      <c r="L372" s="231">
        <v>102.25</v>
      </c>
      <c r="M372" s="231">
        <v>2.9214099999999998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910.8</v>
      </c>
      <c r="D373" s="232">
        <v>922.61666666666667</v>
      </c>
      <c r="E373" s="232">
        <v>887.08333333333337</v>
      </c>
      <c r="F373" s="232">
        <v>863.36666666666667</v>
      </c>
      <c r="G373" s="232">
        <v>827.83333333333337</v>
      </c>
      <c r="H373" s="232">
        <v>946.33333333333337</v>
      </c>
      <c r="I373" s="232">
        <v>981.86666666666667</v>
      </c>
      <c r="J373" s="232">
        <v>1005.5833333333334</v>
      </c>
      <c r="K373" s="231">
        <v>958.15</v>
      </c>
      <c r="L373" s="231">
        <v>898.9</v>
      </c>
      <c r="M373" s="231">
        <v>0.96340000000000003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4702.8999999999996</v>
      </c>
      <c r="D374" s="232">
        <v>4684.9833333333336</v>
      </c>
      <c r="E374" s="232">
        <v>4644.9666666666672</v>
      </c>
      <c r="F374" s="232">
        <v>4587.0333333333338</v>
      </c>
      <c r="G374" s="232">
        <v>4547.0166666666673</v>
      </c>
      <c r="H374" s="232">
        <v>4742.916666666667</v>
      </c>
      <c r="I374" s="232">
        <v>4782.9333333333334</v>
      </c>
      <c r="J374" s="232">
        <v>4840.8666666666668</v>
      </c>
      <c r="K374" s="231">
        <v>4725</v>
      </c>
      <c r="L374" s="231">
        <v>4627.05</v>
      </c>
      <c r="M374" s="231">
        <v>0.11652999999999999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13832.85</v>
      </c>
      <c r="D375" s="232">
        <v>13781.633333333331</v>
      </c>
      <c r="E375" s="232">
        <v>13652.266666666663</v>
      </c>
      <c r="F375" s="232">
        <v>13471.683333333331</v>
      </c>
      <c r="G375" s="232">
        <v>13342.316666666662</v>
      </c>
      <c r="H375" s="232">
        <v>13962.216666666664</v>
      </c>
      <c r="I375" s="232">
        <v>14091.583333333332</v>
      </c>
      <c r="J375" s="232">
        <v>14272.166666666664</v>
      </c>
      <c r="K375" s="231">
        <v>13911</v>
      </c>
      <c r="L375" s="231">
        <v>13601.05</v>
      </c>
      <c r="M375" s="231">
        <v>3.9730000000000001E-2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51.25</v>
      </c>
      <c r="D376" s="232">
        <v>51.483333333333327</v>
      </c>
      <c r="E376" s="232">
        <v>50.316666666666656</v>
      </c>
      <c r="F376" s="232">
        <v>49.383333333333326</v>
      </c>
      <c r="G376" s="232">
        <v>48.216666666666654</v>
      </c>
      <c r="H376" s="232">
        <v>52.416666666666657</v>
      </c>
      <c r="I376" s="232">
        <v>53.583333333333329</v>
      </c>
      <c r="J376" s="232">
        <v>54.516666666666659</v>
      </c>
      <c r="K376" s="231">
        <v>52.65</v>
      </c>
      <c r="L376" s="231">
        <v>50.55</v>
      </c>
      <c r="M376" s="231">
        <v>565.28449999999998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395.05</v>
      </c>
      <c r="D377" s="232">
        <v>394.33333333333331</v>
      </c>
      <c r="E377" s="232">
        <v>386.81666666666661</v>
      </c>
      <c r="F377" s="232">
        <v>378.58333333333331</v>
      </c>
      <c r="G377" s="232">
        <v>371.06666666666661</v>
      </c>
      <c r="H377" s="232">
        <v>402.56666666666661</v>
      </c>
      <c r="I377" s="232">
        <v>410.08333333333337</v>
      </c>
      <c r="J377" s="232">
        <v>418.31666666666661</v>
      </c>
      <c r="K377" s="231">
        <v>401.85</v>
      </c>
      <c r="L377" s="231">
        <v>386.1</v>
      </c>
      <c r="M377" s="231">
        <v>1.4375199999999999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169.25</v>
      </c>
      <c r="D378" s="232">
        <v>168.65</v>
      </c>
      <c r="E378" s="232">
        <v>166.8</v>
      </c>
      <c r="F378" s="232">
        <v>164.35</v>
      </c>
      <c r="G378" s="232">
        <v>162.5</v>
      </c>
      <c r="H378" s="232">
        <v>171.10000000000002</v>
      </c>
      <c r="I378" s="232">
        <v>172.95</v>
      </c>
      <c r="J378" s="232">
        <v>175.40000000000003</v>
      </c>
      <c r="K378" s="231">
        <v>170.5</v>
      </c>
      <c r="L378" s="231">
        <v>166.2</v>
      </c>
      <c r="M378" s="231">
        <v>41.621470000000002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117</v>
      </c>
      <c r="D379" s="232">
        <v>117.23333333333333</v>
      </c>
      <c r="E379" s="232">
        <v>116.26666666666667</v>
      </c>
      <c r="F379" s="232">
        <v>115.53333333333333</v>
      </c>
      <c r="G379" s="232">
        <v>114.56666666666666</v>
      </c>
      <c r="H379" s="232">
        <v>117.96666666666667</v>
      </c>
      <c r="I379" s="232">
        <v>118.93333333333334</v>
      </c>
      <c r="J379" s="232">
        <v>119.66666666666667</v>
      </c>
      <c r="K379" s="231">
        <v>118.2</v>
      </c>
      <c r="L379" s="231">
        <v>116.5</v>
      </c>
      <c r="M379" s="231">
        <v>35.265860000000004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760.95</v>
      </c>
      <c r="D380" s="232">
        <v>755.91666666666663</v>
      </c>
      <c r="E380" s="232">
        <v>748.83333333333326</v>
      </c>
      <c r="F380" s="232">
        <v>736.71666666666658</v>
      </c>
      <c r="G380" s="232">
        <v>729.63333333333321</v>
      </c>
      <c r="H380" s="232">
        <v>768.0333333333333</v>
      </c>
      <c r="I380" s="232">
        <v>775.11666666666656</v>
      </c>
      <c r="J380" s="232">
        <v>787.23333333333335</v>
      </c>
      <c r="K380" s="231">
        <v>763</v>
      </c>
      <c r="L380" s="231">
        <v>743.8</v>
      </c>
      <c r="M380" s="231">
        <v>1.7001299999999999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330.2</v>
      </c>
      <c r="D381" s="232">
        <v>332.33333333333331</v>
      </c>
      <c r="E381" s="232">
        <v>326.11666666666662</v>
      </c>
      <c r="F381" s="232">
        <v>322.0333333333333</v>
      </c>
      <c r="G381" s="232">
        <v>315.81666666666661</v>
      </c>
      <c r="H381" s="232">
        <v>336.41666666666663</v>
      </c>
      <c r="I381" s="232">
        <v>342.63333333333333</v>
      </c>
      <c r="J381" s="232">
        <v>346.71666666666664</v>
      </c>
      <c r="K381" s="231">
        <v>338.55</v>
      </c>
      <c r="L381" s="231">
        <v>328.25</v>
      </c>
      <c r="M381" s="231">
        <v>2.8300299999999998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1137.2</v>
      </c>
      <c r="D382" s="232">
        <v>1123.3499999999999</v>
      </c>
      <c r="E382" s="232">
        <v>1104.6999999999998</v>
      </c>
      <c r="F382" s="232">
        <v>1072.1999999999998</v>
      </c>
      <c r="G382" s="232">
        <v>1053.5499999999997</v>
      </c>
      <c r="H382" s="232">
        <v>1155.8499999999999</v>
      </c>
      <c r="I382" s="232">
        <v>1174.5</v>
      </c>
      <c r="J382" s="232">
        <v>1207</v>
      </c>
      <c r="K382" s="231">
        <v>1142</v>
      </c>
      <c r="L382" s="231">
        <v>1090.8499999999999</v>
      </c>
      <c r="M382" s="231">
        <v>1.0844400000000001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71.599999999999994</v>
      </c>
      <c r="D383" s="232">
        <v>71.86666666666666</v>
      </c>
      <c r="E383" s="232">
        <v>71.23333333333332</v>
      </c>
      <c r="F383" s="232">
        <v>70.86666666666666</v>
      </c>
      <c r="G383" s="232">
        <v>70.23333333333332</v>
      </c>
      <c r="H383" s="232">
        <v>72.23333333333332</v>
      </c>
      <c r="I383" s="232">
        <v>72.866666666666674</v>
      </c>
      <c r="J383" s="232">
        <v>73.23333333333332</v>
      </c>
      <c r="K383" s="231">
        <v>72.5</v>
      </c>
      <c r="L383" s="231">
        <v>71.5</v>
      </c>
      <c r="M383" s="231">
        <v>33.932789999999997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171.45</v>
      </c>
      <c r="D384" s="232">
        <v>170.71666666666667</v>
      </c>
      <c r="E384" s="232">
        <v>168.73333333333335</v>
      </c>
      <c r="F384" s="232">
        <v>166.01666666666668</v>
      </c>
      <c r="G384" s="232">
        <v>164.03333333333336</v>
      </c>
      <c r="H384" s="232">
        <v>173.43333333333334</v>
      </c>
      <c r="I384" s="232">
        <v>175.41666666666663</v>
      </c>
      <c r="J384" s="232">
        <v>178.13333333333333</v>
      </c>
      <c r="K384" s="231">
        <v>172.7</v>
      </c>
      <c r="L384" s="231">
        <v>168</v>
      </c>
      <c r="M384" s="231">
        <v>8.7654899999999998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855.2</v>
      </c>
      <c r="D385" s="232">
        <v>855.5</v>
      </c>
      <c r="E385" s="232">
        <v>839.8</v>
      </c>
      <c r="F385" s="232">
        <v>824.4</v>
      </c>
      <c r="G385" s="232">
        <v>808.69999999999993</v>
      </c>
      <c r="H385" s="232">
        <v>870.9</v>
      </c>
      <c r="I385" s="232">
        <v>886.6</v>
      </c>
      <c r="J385" s="232">
        <v>902</v>
      </c>
      <c r="K385" s="231">
        <v>871.2</v>
      </c>
      <c r="L385" s="231">
        <v>840.1</v>
      </c>
      <c r="M385" s="231">
        <v>3.61165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206.8</v>
      </c>
      <c r="D386" s="232">
        <v>207.11666666666667</v>
      </c>
      <c r="E386" s="232">
        <v>205.78333333333336</v>
      </c>
      <c r="F386" s="232">
        <v>204.76666666666668</v>
      </c>
      <c r="G386" s="232">
        <v>203.43333333333337</v>
      </c>
      <c r="H386" s="232">
        <v>208.13333333333335</v>
      </c>
      <c r="I386" s="232">
        <v>209.46666666666667</v>
      </c>
      <c r="J386" s="232">
        <v>210.48333333333335</v>
      </c>
      <c r="K386" s="231">
        <v>208.45</v>
      </c>
      <c r="L386" s="231">
        <v>206.1</v>
      </c>
      <c r="M386" s="231">
        <v>1.5777699999999999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110.5</v>
      </c>
      <c r="D387" s="232">
        <v>110.71666666666665</v>
      </c>
      <c r="E387" s="232">
        <v>109.48333333333331</v>
      </c>
      <c r="F387" s="232">
        <v>108.46666666666665</v>
      </c>
      <c r="G387" s="232">
        <v>107.23333333333331</v>
      </c>
      <c r="H387" s="232">
        <v>111.73333333333331</v>
      </c>
      <c r="I387" s="232">
        <v>112.96666666666665</v>
      </c>
      <c r="J387" s="232">
        <v>113.98333333333331</v>
      </c>
      <c r="K387" s="231">
        <v>111.95</v>
      </c>
      <c r="L387" s="231">
        <v>109.7</v>
      </c>
      <c r="M387" s="231">
        <v>19.53698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2154.15</v>
      </c>
      <c r="D388" s="232">
        <v>2167.8833333333332</v>
      </c>
      <c r="E388" s="232">
        <v>2132.0166666666664</v>
      </c>
      <c r="F388" s="232">
        <v>2109.8833333333332</v>
      </c>
      <c r="G388" s="232">
        <v>2074.0166666666664</v>
      </c>
      <c r="H388" s="232">
        <v>2190.0166666666664</v>
      </c>
      <c r="I388" s="232">
        <v>2225.8833333333332</v>
      </c>
      <c r="J388" s="232">
        <v>2248.0166666666664</v>
      </c>
      <c r="K388" s="231">
        <v>2203.75</v>
      </c>
      <c r="L388" s="231">
        <v>2145.75</v>
      </c>
      <c r="M388" s="231">
        <v>0.24367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42.95</v>
      </c>
      <c r="D389" s="232">
        <v>43.15</v>
      </c>
      <c r="E389" s="232">
        <v>42.3</v>
      </c>
      <c r="F389" s="232">
        <v>41.65</v>
      </c>
      <c r="G389" s="232">
        <v>40.799999999999997</v>
      </c>
      <c r="H389" s="232">
        <v>43.8</v>
      </c>
      <c r="I389" s="232">
        <v>44.650000000000006</v>
      </c>
      <c r="J389" s="232">
        <v>45.3</v>
      </c>
      <c r="K389" s="231">
        <v>44</v>
      </c>
      <c r="L389" s="231">
        <v>42.5</v>
      </c>
      <c r="M389" s="231">
        <v>11.68871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1312.8</v>
      </c>
      <c r="D390" s="232">
        <v>1323.2666666666667</v>
      </c>
      <c r="E390" s="232">
        <v>1291.5333333333333</v>
      </c>
      <c r="F390" s="232">
        <v>1270.2666666666667</v>
      </c>
      <c r="G390" s="232">
        <v>1238.5333333333333</v>
      </c>
      <c r="H390" s="232">
        <v>1344.5333333333333</v>
      </c>
      <c r="I390" s="232">
        <v>1376.2666666666664</v>
      </c>
      <c r="J390" s="232">
        <v>1397.5333333333333</v>
      </c>
      <c r="K390" s="231">
        <v>1355</v>
      </c>
      <c r="L390" s="231">
        <v>1302</v>
      </c>
      <c r="M390" s="231">
        <v>3.4196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181.05</v>
      </c>
      <c r="D391" s="232">
        <v>181.11666666666667</v>
      </c>
      <c r="E391" s="232">
        <v>179.08333333333334</v>
      </c>
      <c r="F391" s="232">
        <v>177.11666666666667</v>
      </c>
      <c r="G391" s="232">
        <v>175.08333333333334</v>
      </c>
      <c r="H391" s="232">
        <v>183.08333333333334</v>
      </c>
      <c r="I391" s="232">
        <v>185.11666666666665</v>
      </c>
      <c r="J391" s="232">
        <v>187.08333333333334</v>
      </c>
      <c r="K391" s="231">
        <v>183.15</v>
      </c>
      <c r="L391" s="231">
        <v>179.15</v>
      </c>
      <c r="M391" s="231">
        <v>8.3826300000000007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788.55</v>
      </c>
      <c r="D392" s="232">
        <v>785.23333333333323</v>
      </c>
      <c r="E392" s="232">
        <v>780.46666666666647</v>
      </c>
      <c r="F392" s="232">
        <v>772.38333333333321</v>
      </c>
      <c r="G392" s="232">
        <v>767.61666666666645</v>
      </c>
      <c r="H392" s="232">
        <v>793.31666666666649</v>
      </c>
      <c r="I392" s="232">
        <v>798.08333333333314</v>
      </c>
      <c r="J392" s="232">
        <v>806.16666666666652</v>
      </c>
      <c r="K392" s="231">
        <v>790</v>
      </c>
      <c r="L392" s="231">
        <v>777.15</v>
      </c>
      <c r="M392" s="231">
        <v>0.66864000000000001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2336.65</v>
      </c>
      <c r="D393" s="232">
        <v>2337.6166666666668</v>
      </c>
      <c r="E393" s="232">
        <v>2320.3333333333335</v>
      </c>
      <c r="F393" s="232">
        <v>2304.0166666666669</v>
      </c>
      <c r="G393" s="232">
        <v>2286.7333333333336</v>
      </c>
      <c r="H393" s="232">
        <v>2353.9333333333334</v>
      </c>
      <c r="I393" s="232">
        <v>2371.2166666666662</v>
      </c>
      <c r="J393" s="232">
        <v>2387.5333333333333</v>
      </c>
      <c r="K393" s="231">
        <v>2354.9</v>
      </c>
      <c r="L393" s="231">
        <v>2321.3000000000002</v>
      </c>
      <c r="M393" s="231">
        <v>49.797890000000002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99.95</v>
      </c>
      <c r="D394" s="232">
        <v>99.683333333333337</v>
      </c>
      <c r="E394" s="232">
        <v>98.76666666666668</v>
      </c>
      <c r="F394" s="232">
        <v>97.583333333333343</v>
      </c>
      <c r="G394" s="232">
        <v>96.666666666666686</v>
      </c>
      <c r="H394" s="232">
        <v>100.86666666666667</v>
      </c>
      <c r="I394" s="232">
        <v>101.78333333333333</v>
      </c>
      <c r="J394" s="232">
        <v>102.96666666666667</v>
      </c>
      <c r="K394" s="231">
        <v>100.6</v>
      </c>
      <c r="L394" s="231">
        <v>98.5</v>
      </c>
      <c r="M394" s="231">
        <v>10.23016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690.55</v>
      </c>
      <c r="D395" s="232">
        <v>687.83333333333337</v>
      </c>
      <c r="E395" s="232">
        <v>678.7166666666667</v>
      </c>
      <c r="F395" s="232">
        <v>666.88333333333333</v>
      </c>
      <c r="G395" s="232">
        <v>657.76666666666665</v>
      </c>
      <c r="H395" s="232">
        <v>699.66666666666674</v>
      </c>
      <c r="I395" s="232">
        <v>708.7833333333333</v>
      </c>
      <c r="J395" s="232">
        <v>720.61666666666679</v>
      </c>
      <c r="K395" s="231">
        <v>696.95</v>
      </c>
      <c r="L395" s="231">
        <v>676</v>
      </c>
      <c r="M395" s="231">
        <v>0.36738999999999999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1269.8</v>
      </c>
      <c r="D396" s="232">
        <v>1263.9333333333334</v>
      </c>
      <c r="E396" s="232">
        <v>1239.8666666666668</v>
      </c>
      <c r="F396" s="232">
        <v>1209.9333333333334</v>
      </c>
      <c r="G396" s="232">
        <v>1185.8666666666668</v>
      </c>
      <c r="H396" s="232">
        <v>1293.8666666666668</v>
      </c>
      <c r="I396" s="232">
        <v>1317.9333333333334</v>
      </c>
      <c r="J396" s="232">
        <v>1347.8666666666668</v>
      </c>
      <c r="K396" s="231">
        <v>1288</v>
      </c>
      <c r="L396" s="231">
        <v>1234</v>
      </c>
      <c r="M396" s="231">
        <v>4.8575999999999997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753.7</v>
      </c>
      <c r="D397" s="232">
        <v>756.30000000000007</v>
      </c>
      <c r="E397" s="232">
        <v>748.40000000000009</v>
      </c>
      <c r="F397" s="232">
        <v>743.1</v>
      </c>
      <c r="G397" s="232">
        <v>735.2</v>
      </c>
      <c r="H397" s="232">
        <v>761.60000000000014</v>
      </c>
      <c r="I397" s="232">
        <v>769.5</v>
      </c>
      <c r="J397" s="232">
        <v>774.80000000000018</v>
      </c>
      <c r="K397" s="231">
        <v>764.2</v>
      </c>
      <c r="L397" s="231">
        <v>751</v>
      </c>
      <c r="M397" s="231">
        <v>9.4018499999999996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1184.5</v>
      </c>
      <c r="D398" s="232">
        <v>1179.6833333333334</v>
      </c>
      <c r="E398" s="232">
        <v>1171.8666666666668</v>
      </c>
      <c r="F398" s="232">
        <v>1159.2333333333333</v>
      </c>
      <c r="G398" s="232">
        <v>1151.4166666666667</v>
      </c>
      <c r="H398" s="232">
        <v>1192.3166666666668</v>
      </c>
      <c r="I398" s="232">
        <v>1200.1333333333334</v>
      </c>
      <c r="J398" s="232">
        <v>1212.7666666666669</v>
      </c>
      <c r="K398" s="231">
        <v>1187.5</v>
      </c>
      <c r="L398" s="231">
        <v>1167.05</v>
      </c>
      <c r="M398" s="231">
        <v>16.55228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357.35</v>
      </c>
      <c r="D399" s="232">
        <v>360.08333333333331</v>
      </c>
      <c r="E399" s="232">
        <v>353.66666666666663</v>
      </c>
      <c r="F399" s="232">
        <v>349.98333333333329</v>
      </c>
      <c r="G399" s="232">
        <v>343.56666666666661</v>
      </c>
      <c r="H399" s="232">
        <v>363.76666666666665</v>
      </c>
      <c r="I399" s="232">
        <v>370.18333333333328</v>
      </c>
      <c r="J399" s="232">
        <v>373.86666666666667</v>
      </c>
      <c r="K399" s="231">
        <v>366.5</v>
      </c>
      <c r="L399" s="231">
        <v>356.4</v>
      </c>
      <c r="M399" s="231">
        <v>0.83782000000000001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32.35</v>
      </c>
      <c r="D400" s="232">
        <v>32.366666666666667</v>
      </c>
      <c r="E400" s="232">
        <v>32.233333333333334</v>
      </c>
      <c r="F400" s="232">
        <v>32.116666666666667</v>
      </c>
      <c r="G400" s="232">
        <v>31.983333333333334</v>
      </c>
      <c r="H400" s="232">
        <v>32.483333333333334</v>
      </c>
      <c r="I400" s="232">
        <v>32.616666666666674</v>
      </c>
      <c r="J400" s="232">
        <v>32.733333333333334</v>
      </c>
      <c r="K400" s="231">
        <v>32.5</v>
      </c>
      <c r="L400" s="231">
        <v>32.25</v>
      </c>
      <c r="M400" s="231">
        <v>17.155429999999999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4367.2</v>
      </c>
      <c r="D401" s="232">
        <v>4408.7333333333336</v>
      </c>
      <c r="E401" s="232">
        <v>4309.4666666666672</v>
      </c>
      <c r="F401" s="232">
        <v>4251.7333333333336</v>
      </c>
      <c r="G401" s="232">
        <v>4152.4666666666672</v>
      </c>
      <c r="H401" s="232">
        <v>4466.4666666666672</v>
      </c>
      <c r="I401" s="232">
        <v>4565.7333333333336</v>
      </c>
      <c r="J401" s="232">
        <v>4623.4666666666672</v>
      </c>
      <c r="K401" s="231">
        <v>4508</v>
      </c>
      <c r="L401" s="231">
        <v>4351</v>
      </c>
      <c r="M401" s="231">
        <v>0.30181999999999998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2289.4</v>
      </c>
      <c r="D402" s="232">
        <v>2265.7166666666667</v>
      </c>
      <c r="E402" s="232">
        <v>2227.4333333333334</v>
      </c>
      <c r="F402" s="232">
        <v>2165.4666666666667</v>
      </c>
      <c r="G402" s="232">
        <v>2127.1833333333334</v>
      </c>
      <c r="H402" s="232">
        <v>2327.6833333333334</v>
      </c>
      <c r="I402" s="232">
        <v>2365.9666666666672</v>
      </c>
      <c r="J402" s="232">
        <v>2427.9333333333334</v>
      </c>
      <c r="K402" s="231">
        <v>2304</v>
      </c>
      <c r="L402" s="231">
        <v>2203.75</v>
      </c>
      <c r="M402" s="231">
        <v>11.47275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80.2</v>
      </c>
      <c r="D403" s="232">
        <v>80.150000000000006</v>
      </c>
      <c r="E403" s="232">
        <v>79.150000000000006</v>
      </c>
      <c r="F403" s="232">
        <v>78.099999999999994</v>
      </c>
      <c r="G403" s="232">
        <v>77.099999999999994</v>
      </c>
      <c r="H403" s="232">
        <v>81.200000000000017</v>
      </c>
      <c r="I403" s="232">
        <v>82.200000000000017</v>
      </c>
      <c r="J403" s="232">
        <v>83.250000000000028</v>
      </c>
      <c r="K403" s="231">
        <v>81.150000000000006</v>
      </c>
      <c r="L403" s="231">
        <v>79.099999999999994</v>
      </c>
      <c r="M403" s="231">
        <v>137.21986999999999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5353.8</v>
      </c>
      <c r="D404" s="232">
        <v>5360.95</v>
      </c>
      <c r="E404" s="232">
        <v>5296.9</v>
      </c>
      <c r="F404" s="232">
        <v>5240</v>
      </c>
      <c r="G404" s="232">
        <v>5175.95</v>
      </c>
      <c r="H404" s="232">
        <v>5417.8499999999995</v>
      </c>
      <c r="I404" s="232">
        <v>5481.9000000000005</v>
      </c>
      <c r="J404" s="232">
        <v>5538.7999999999993</v>
      </c>
      <c r="K404" s="231">
        <v>5425</v>
      </c>
      <c r="L404" s="231">
        <v>5304.05</v>
      </c>
      <c r="M404" s="231">
        <v>9.9330000000000002E-2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1205.25</v>
      </c>
      <c r="D405" s="232">
        <v>1225.3833333333334</v>
      </c>
      <c r="E405" s="232">
        <v>1175.8666666666668</v>
      </c>
      <c r="F405" s="232">
        <v>1146.4833333333333</v>
      </c>
      <c r="G405" s="232">
        <v>1096.9666666666667</v>
      </c>
      <c r="H405" s="232">
        <v>1254.7666666666669</v>
      </c>
      <c r="I405" s="232">
        <v>1304.2833333333338</v>
      </c>
      <c r="J405" s="232">
        <v>1333.666666666667</v>
      </c>
      <c r="K405" s="231">
        <v>1274.9000000000001</v>
      </c>
      <c r="L405" s="231">
        <v>1196</v>
      </c>
      <c r="M405" s="231">
        <v>0.64781999999999995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355.3</v>
      </c>
      <c r="D406" s="232">
        <v>352</v>
      </c>
      <c r="E406" s="232">
        <v>346.3</v>
      </c>
      <c r="F406" s="232">
        <v>337.3</v>
      </c>
      <c r="G406" s="232">
        <v>331.6</v>
      </c>
      <c r="H406" s="232">
        <v>361</v>
      </c>
      <c r="I406" s="232">
        <v>366.70000000000005</v>
      </c>
      <c r="J406" s="232">
        <v>375.7</v>
      </c>
      <c r="K406" s="231">
        <v>357.7</v>
      </c>
      <c r="L406" s="231">
        <v>343</v>
      </c>
      <c r="M406" s="231">
        <v>1.15818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2739.45</v>
      </c>
      <c r="D407" s="232">
        <v>2733</v>
      </c>
      <c r="E407" s="232">
        <v>2711</v>
      </c>
      <c r="F407" s="232">
        <v>2682.55</v>
      </c>
      <c r="G407" s="232">
        <v>2660.55</v>
      </c>
      <c r="H407" s="232">
        <v>2761.45</v>
      </c>
      <c r="I407" s="232">
        <v>2783.45</v>
      </c>
      <c r="J407" s="232">
        <v>2811.8999999999996</v>
      </c>
      <c r="K407" s="231">
        <v>2755</v>
      </c>
      <c r="L407" s="231">
        <v>2704.55</v>
      </c>
      <c r="M407" s="231">
        <v>0.32667000000000002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470.4</v>
      </c>
      <c r="D408" s="232">
        <v>472.16666666666669</v>
      </c>
      <c r="E408" s="232">
        <v>465.43333333333339</v>
      </c>
      <c r="F408" s="232">
        <v>460.4666666666667</v>
      </c>
      <c r="G408" s="232">
        <v>453.73333333333341</v>
      </c>
      <c r="H408" s="232">
        <v>477.13333333333338</v>
      </c>
      <c r="I408" s="232">
        <v>483.86666666666662</v>
      </c>
      <c r="J408" s="232">
        <v>488.83333333333337</v>
      </c>
      <c r="K408" s="231">
        <v>478.9</v>
      </c>
      <c r="L408" s="231">
        <v>467.2</v>
      </c>
      <c r="M408" s="231">
        <v>0.77717999999999998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1195.2</v>
      </c>
      <c r="D409" s="232">
        <v>1197.0666666666666</v>
      </c>
      <c r="E409" s="232">
        <v>1185.1333333333332</v>
      </c>
      <c r="F409" s="232">
        <v>1175.0666666666666</v>
      </c>
      <c r="G409" s="232">
        <v>1163.1333333333332</v>
      </c>
      <c r="H409" s="232">
        <v>1207.1333333333332</v>
      </c>
      <c r="I409" s="232">
        <v>1219.0666666666666</v>
      </c>
      <c r="J409" s="232">
        <v>1229.1333333333332</v>
      </c>
      <c r="K409" s="231">
        <v>1209</v>
      </c>
      <c r="L409" s="231">
        <v>1187</v>
      </c>
      <c r="M409" s="231">
        <v>0.12292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244.05</v>
      </c>
      <c r="D410" s="232">
        <v>243.48333333333335</v>
      </c>
      <c r="E410" s="232">
        <v>240.8666666666667</v>
      </c>
      <c r="F410" s="232">
        <v>237.68333333333337</v>
      </c>
      <c r="G410" s="232">
        <v>235.06666666666672</v>
      </c>
      <c r="H410" s="232">
        <v>246.66666666666669</v>
      </c>
      <c r="I410" s="232">
        <v>249.28333333333336</v>
      </c>
      <c r="J410" s="232">
        <v>252.46666666666667</v>
      </c>
      <c r="K410" s="231">
        <v>246.1</v>
      </c>
      <c r="L410" s="231">
        <v>240.3</v>
      </c>
      <c r="M410" s="231">
        <v>0.51876999999999995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120</v>
      </c>
      <c r="D411" s="232">
        <v>120.03333333333335</v>
      </c>
      <c r="E411" s="232">
        <v>118.4666666666667</v>
      </c>
      <c r="F411" s="232">
        <v>116.93333333333335</v>
      </c>
      <c r="G411" s="232">
        <v>115.3666666666667</v>
      </c>
      <c r="H411" s="232">
        <v>121.56666666666669</v>
      </c>
      <c r="I411" s="232">
        <v>123.13333333333333</v>
      </c>
      <c r="J411" s="232">
        <v>124.66666666666669</v>
      </c>
      <c r="K411" s="231">
        <v>121.6</v>
      </c>
      <c r="L411" s="231">
        <v>118.5</v>
      </c>
      <c r="M411" s="231">
        <v>7.1212499999999999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672.15</v>
      </c>
      <c r="D412" s="232">
        <v>667.63333333333333</v>
      </c>
      <c r="E412" s="232">
        <v>659.76666666666665</v>
      </c>
      <c r="F412" s="232">
        <v>647.38333333333333</v>
      </c>
      <c r="G412" s="232">
        <v>639.51666666666665</v>
      </c>
      <c r="H412" s="232">
        <v>680.01666666666665</v>
      </c>
      <c r="I412" s="232">
        <v>687.88333333333321</v>
      </c>
      <c r="J412" s="232">
        <v>700.26666666666665</v>
      </c>
      <c r="K412" s="231">
        <v>675.5</v>
      </c>
      <c r="L412" s="231">
        <v>655.25</v>
      </c>
      <c r="M412" s="231">
        <v>0.24043999999999999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23970.6</v>
      </c>
      <c r="D413" s="232">
        <v>23598.866666666669</v>
      </c>
      <c r="E413" s="232">
        <v>23123.733333333337</v>
      </c>
      <c r="F413" s="232">
        <v>22276.866666666669</v>
      </c>
      <c r="G413" s="232">
        <v>21801.733333333337</v>
      </c>
      <c r="H413" s="232">
        <v>24445.733333333337</v>
      </c>
      <c r="I413" s="232">
        <v>24920.866666666669</v>
      </c>
      <c r="J413" s="232">
        <v>25767.733333333337</v>
      </c>
      <c r="K413" s="231">
        <v>24074</v>
      </c>
      <c r="L413" s="231">
        <v>22752</v>
      </c>
      <c r="M413" s="231">
        <v>0.70016999999999996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47.85</v>
      </c>
      <c r="D414" s="232">
        <v>47.716666666666669</v>
      </c>
      <c r="E414" s="232">
        <v>47.033333333333339</v>
      </c>
      <c r="F414" s="232">
        <v>46.216666666666669</v>
      </c>
      <c r="G414" s="232">
        <v>45.533333333333339</v>
      </c>
      <c r="H414" s="232">
        <v>48.533333333333339</v>
      </c>
      <c r="I414" s="232">
        <v>49.216666666666676</v>
      </c>
      <c r="J414" s="232">
        <v>50.033333333333339</v>
      </c>
      <c r="K414" s="231">
        <v>48.4</v>
      </c>
      <c r="L414" s="231">
        <v>46.9</v>
      </c>
      <c r="M414" s="231">
        <v>57.607930000000003</v>
      </c>
      <c r="N414" s="1"/>
      <c r="O414" s="1"/>
    </row>
    <row r="415" spans="1:15" ht="12.75" customHeight="1">
      <c r="A415" s="30">
        <v>405</v>
      </c>
      <c r="B415" t="s">
        <v>872</v>
      </c>
      <c r="C415" s="314">
        <v>1278.5999999999999</v>
      </c>
      <c r="D415" s="315">
        <v>1288.7666666666667</v>
      </c>
      <c r="E415" s="315">
        <v>1257.5333333333333</v>
      </c>
      <c r="F415" s="315">
        <v>1236.4666666666667</v>
      </c>
      <c r="G415" s="315">
        <v>1205.2333333333333</v>
      </c>
      <c r="H415" s="315">
        <v>1309.8333333333333</v>
      </c>
      <c r="I415" s="315">
        <v>1341.0666666666664</v>
      </c>
      <c r="J415" s="315">
        <v>1362.1333333333332</v>
      </c>
      <c r="K415" s="314">
        <v>1320</v>
      </c>
      <c r="L415" s="314">
        <v>1267.7</v>
      </c>
      <c r="M415" s="314">
        <v>6.7172599999999996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296.60000000000002</v>
      </c>
      <c r="D416" s="232">
        <v>296.95</v>
      </c>
      <c r="E416" s="232">
        <v>295.64999999999998</v>
      </c>
      <c r="F416" s="232">
        <v>294.7</v>
      </c>
      <c r="G416" s="232">
        <v>293.39999999999998</v>
      </c>
      <c r="H416" s="232">
        <v>297.89999999999998</v>
      </c>
      <c r="I416" s="232">
        <v>299.20000000000005</v>
      </c>
      <c r="J416" s="232">
        <v>300.14999999999998</v>
      </c>
      <c r="K416" s="231">
        <v>298.25</v>
      </c>
      <c r="L416" s="231">
        <v>296</v>
      </c>
      <c r="M416" s="231">
        <v>0.59807999999999995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3130.75</v>
      </c>
      <c r="D417" s="232">
        <v>3121.9166666666665</v>
      </c>
      <c r="E417" s="232">
        <v>3098.833333333333</v>
      </c>
      <c r="F417" s="232">
        <v>3066.9166666666665</v>
      </c>
      <c r="G417" s="232">
        <v>3043.833333333333</v>
      </c>
      <c r="H417" s="232">
        <v>3153.833333333333</v>
      </c>
      <c r="I417" s="232">
        <v>3176.9166666666661</v>
      </c>
      <c r="J417" s="232">
        <v>3208.833333333333</v>
      </c>
      <c r="K417" s="231">
        <v>3145</v>
      </c>
      <c r="L417" s="231">
        <v>3090</v>
      </c>
      <c r="M417" s="231">
        <v>2.0196399999999999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577.85</v>
      </c>
      <c r="D418" s="232">
        <v>577.4</v>
      </c>
      <c r="E418" s="232">
        <v>571.79999999999995</v>
      </c>
      <c r="F418" s="232">
        <v>565.75</v>
      </c>
      <c r="G418" s="232">
        <v>560.15</v>
      </c>
      <c r="H418" s="232">
        <v>583.44999999999993</v>
      </c>
      <c r="I418" s="232">
        <v>589.05000000000007</v>
      </c>
      <c r="J418" s="232">
        <v>595.09999999999991</v>
      </c>
      <c r="K418" s="231">
        <v>583</v>
      </c>
      <c r="L418" s="231">
        <v>571.35</v>
      </c>
      <c r="M418" s="231">
        <v>0.72424999999999995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3787.8</v>
      </c>
      <c r="D419" s="232">
        <v>3804.35</v>
      </c>
      <c r="E419" s="232">
        <v>3758.7</v>
      </c>
      <c r="F419" s="232">
        <v>3729.6</v>
      </c>
      <c r="G419" s="232">
        <v>3683.95</v>
      </c>
      <c r="H419" s="232">
        <v>3833.45</v>
      </c>
      <c r="I419" s="232">
        <v>3879.1000000000004</v>
      </c>
      <c r="J419" s="232">
        <v>3908.2</v>
      </c>
      <c r="K419" s="231">
        <v>3850</v>
      </c>
      <c r="L419" s="231">
        <v>3775.25</v>
      </c>
      <c r="M419" s="231">
        <v>0.55157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462.8</v>
      </c>
      <c r="D420" s="232">
        <v>465.36666666666662</v>
      </c>
      <c r="E420" s="232">
        <v>457.53333333333325</v>
      </c>
      <c r="F420" s="232">
        <v>452.26666666666665</v>
      </c>
      <c r="G420" s="232">
        <v>444.43333333333328</v>
      </c>
      <c r="H420" s="232">
        <v>470.63333333333321</v>
      </c>
      <c r="I420" s="232">
        <v>478.46666666666658</v>
      </c>
      <c r="J420" s="232">
        <v>483.73333333333318</v>
      </c>
      <c r="K420" s="231">
        <v>473.2</v>
      </c>
      <c r="L420" s="231">
        <v>460.1</v>
      </c>
      <c r="M420" s="231">
        <v>6.32416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658</v>
      </c>
      <c r="D421" s="232">
        <v>656.76666666666665</v>
      </c>
      <c r="E421" s="232">
        <v>647.5333333333333</v>
      </c>
      <c r="F421" s="232">
        <v>637.06666666666661</v>
      </c>
      <c r="G421" s="232">
        <v>627.83333333333326</v>
      </c>
      <c r="H421" s="232">
        <v>667.23333333333335</v>
      </c>
      <c r="I421" s="232">
        <v>676.4666666666667</v>
      </c>
      <c r="J421" s="232">
        <v>686.93333333333339</v>
      </c>
      <c r="K421" s="231">
        <v>666</v>
      </c>
      <c r="L421" s="231">
        <v>646.29999999999995</v>
      </c>
      <c r="M421" s="231">
        <v>2.1100300000000001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535.65</v>
      </c>
      <c r="D422" s="232">
        <v>537.19999999999993</v>
      </c>
      <c r="E422" s="232">
        <v>530.99999999999989</v>
      </c>
      <c r="F422" s="232">
        <v>526.34999999999991</v>
      </c>
      <c r="G422" s="232">
        <v>520.14999999999986</v>
      </c>
      <c r="H422" s="232">
        <v>541.84999999999991</v>
      </c>
      <c r="I422" s="232">
        <v>548.04999999999995</v>
      </c>
      <c r="J422" s="232">
        <v>552.69999999999993</v>
      </c>
      <c r="K422" s="231">
        <v>543.4</v>
      </c>
      <c r="L422" s="231">
        <v>532.54999999999995</v>
      </c>
      <c r="M422" s="231">
        <v>3.0263399999999998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553.04999999999995</v>
      </c>
      <c r="D423" s="232">
        <v>552.26666666666665</v>
      </c>
      <c r="E423" s="232">
        <v>547.2833333333333</v>
      </c>
      <c r="F423" s="232">
        <v>541.51666666666665</v>
      </c>
      <c r="G423" s="232">
        <v>536.5333333333333</v>
      </c>
      <c r="H423" s="232">
        <v>558.0333333333333</v>
      </c>
      <c r="I423" s="232">
        <v>563.01666666666665</v>
      </c>
      <c r="J423" s="232">
        <v>568.7833333333333</v>
      </c>
      <c r="K423" s="231">
        <v>557.25</v>
      </c>
      <c r="L423" s="231">
        <v>546.5</v>
      </c>
      <c r="M423" s="231">
        <v>138.24475000000001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84.55</v>
      </c>
      <c r="D424" s="232">
        <v>84.466666666666654</v>
      </c>
      <c r="E424" s="232">
        <v>83.833333333333314</v>
      </c>
      <c r="F424" s="232">
        <v>83.11666666666666</v>
      </c>
      <c r="G424" s="232">
        <v>82.48333333333332</v>
      </c>
      <c r="H424" s="232">
        <v>85.183333333333309</v>
      </c>
      <c r="I424" s="232">
        <v>85.816666666666663</v>
      </c>
      <c r="J424" s="232">
        <v>86.533333333333303</v>
      </c>
      <c r="K424" s="231">
        <v>85.1</v>
      </c>
      <c r="L424" s="231">
        <v>83.75</v>
      </c>
      <c r="M424" s="231">
        <v>82.826859999999996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298.25</v>
      </c>
      <c r="D425" s="232">
        <v>298.75</v>
      </c>
      <c r="E425" s="232">
        <v>294.5</v>
      </c>
      <c r="F425" s="232">
        <v>290.75</v>
      </c>
      <c r="G425" s="232">
        <v>286.5</v>
      </c>
      <c r="H425" s="232">
        <v>302.5</v>
      </c>
      <c r="I425" s="232">
        <v>306.75</v>
      </c>
      <c r="J425" s="232">
        <v>310.5</v>
      </c>
      <c r="K425" s="231">
        <v>303</v>
      </c>
      <c r="L425" s="231">
        <v>295</v>
      </c>
      <c r="M425" s="231">
        <v>2.4676100000000001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173.25</v>
      </c>
      <c r="D426" s="232">
        <v>173.9</v>
      </c>
      <c r="E426" s="232">
        <v>171.85000000000002</v>
      </c>
      <c r="F426" s="232">
        <v>170.45000000000002</v>
      </c>
      <c r="G426" s="232">
        <v>168.40000000000003</v>
      </c>
      <c r="H426" s="232">
        <v>175.3</v>
      </c>
      <c r="I426" s="232">
        <v>177.35000000000002</v>
      </c>
      <c r="J426" s="232">
        <v>178.75</v>
      </c>
      <c r="K426" s="231">
        <v>175.95</v>
      </c>
      <c r="L426" s="231">
        <v>172.5</v>
      </c>
      <c r="M426" s="231">
        <v>2.4483000000000001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384.2</v>
      </c>
      <c r="D427" s="232">
        <v>372.51666666666665</v>
      </c>
      <c r="E427" s="232">
        <v>352.68333333333328</v>
      </c>
      <c r="F427" s="232">
        <v>321.16666666666663</v>
      </c>
      <c r="G427" s="232">
        <v>301.33333333333326</v>
      </c>
      <c r="H427" s="232">
        <v>404.0333333333333</v>
      </c>
      <c r="I427" s="232">
        <v>423.86666666666667</v>
      </c>
      <c r="J427" s="232">
        <v>455.38333333333333</v>
      </c>
      <c r="K427" s="231">
        <v>392.35</v>
      </c>
      <c r="L427" s="231">
        <v>341</v>
      </c>
      <c r="M427" s="231">
        <v>4.2082100000000002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448.95</v>
      </c>
      <c r="D428" s="232">
        <v>450.41666666666669</v>
      </c>
      <c r="E428" s="232">
        <v>443.58333333333337</v>
      </c>
      <c r="F428" s="232">
        <v>438.2166666666667</v>
      </c>
      <c r="G428" s="232">
        <v>431.38333333333338</v>
      </c>
      <c r="H428" s="232">
        <v>455.78333333333336</v>
      </c>
      <c r="I428" s="232">
        <v>462.61666666666673</v>
      </c>
      <c r="J428" s="232">
        <v>467.98333333333335</v>
      </c>
      <c r="K428" s="231">
        <v>457.25</v>
      </c>
      <c r="L428" s="231">
        <v>445.05</v>
      </c>
      <c r="M428" s="231">
        <v>1.3993800000000001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188.5</v>
      </c>
      <c r="D429" s="232">
        <v>188.76666666666665</v>
      </c>
      <c r="E429" s="232">
        <v>187.48333333333329</v>
      </c>
      <c r="F429" s="232">
        <v>186.46666666666664</v>
      </c>
      <c r="G429" s="232">
        <v>185.18333333333328</v>
      </c>
      <c r="H429" s="232">
        <v>189.7833333333333</v>
      </c>
      <c r="I429" s="232">
        <v>191.06666666666666</v>
      </c>
      <c r="J429" s="232">
        <v>192.08333333333331</v>
      </c>
      <c r="K429" s="231">
        <v>190.05</v>
      </c>
      <c r="L429" s="231">
        <v>187.75</v>
      </c>
      <c r="M429" s="231">
        <v>2.5888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1006.6</v>
      </c>
      <c r="D430" s="232">
        <v>1005.8833333333333</v>
      </c>
      <c r="E430" s="232">
        <v>997.41666666666663</v>
      </c>
      <c r="F430" s="232">
        <v>988.23333333333335</v>
      </c>
      <c r="G430" s="232">
        <v>979.76666666666665</v>
      </c>
      <c r="H430" s="232">
        <v>1015.0666666666666</v>
      </c>
      <c r="I430" s="232">
        <v>1023.5333333333333</v>
      </c>
      <c r="J430" s="232">
        <v>1032.7166666666667</v>
      </c>
      <c r="K430" s="231">
        <v>1014.35</v>
      </c>
      <c r="L430" s="231">
        <v>996.7</v>
      </c>
      <c r="M430" s="231">
        <v>15.301500000000001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461.35</v>
      </c>
      <c r="D431" s="232">
        <v>460.09999999999997</v>
      </c>
      <c r="E431" s="232">
        <v>457.24999999999994</v>
      </c>
      <c r="F431" s="232">
        <v>453.15</v>
      </c>
      <c r="G431" s="232">
        <v>450.29999999999995</v>
      </c>
      <c r="H431" s="232">
        <v>464.19999999999993</v>
      </c>
      <c r="I431" s="232">
        <v>467.04999999999995</v>
      </c>
      <c r="J431" s="232">
        <v>471.14999999999992</v>
      </c>
      <c r="K431" s="231">
        <v>462.95</v>
      </c>
      <c r="L431" s="231">
        <v>456</v>
      </c>
      <c r="M431" s="231">
        <v>1.35168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2324.1999999999998</v>
      </c>
      <c r="D432" s="232">
        <v>2324.6333333333332</v>
      </c>
      <c r="E432" s="232">
        <v>2310.9166666666665</v>
      </c>
      <c r="F432" s="232">
        <v>2297.6333333333332</v>
      </c>
      <c r="G432" s="232">
        <v>2283.9166666666665</v>
      </c>
      <c r="H432" s="232">
        <v>2337.9166666666665</v>
      </c>
      <c r="I432" s="232">
        <v>2351.6333333333337</v>
      </c>
      <c r="J432" s="232">
        <v>2364.9166666666665</v>
      </c>
      <c r="K432" s="231">
        <v>2338.35</v>
      </c>
      <c r="L432" s="231">
        <v>2311.35</v>
      </c>
      <c r="M432" s="231">
        <v>9.5019999999999993E-2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1000.35</v>
      </c>
      <c r="D433" s="232">
        <v>995.66666666666663</v>
      </c>
      <c r="E433" s="232">
        <v>986.33333333333326</v>
      </c>
      <c r="F433" s="232">
        <v>972.31666666666661</v>
      </c>
      <c r="G433" s="232">
        <v>962.98333333333323</v>
      </c>
      <c r="H433" s="232">
        <v>1009.6833333333333</v>
      </c>
      <c r="I433" s="232">
        <v>1019.0166666666665</v>
      </c>
      <c r="J433" s="232">
        <v>1033.0333333333333</v>
      </c>
      <c r="K433" s="231">
        <v>1005</v>
      </c>
      <c r="L433" s="231">
        <v>981.65</v>
      </c>
      <c r="M433" s="231">
        <v>0.83930000000000005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330</v>
      </c>
      <c r="D434" s="232">
        <v>330.13333333333338</v>
      </c>
      <c r="E434" s="232">
        <v>328.31666666666678</v>
      </c>
      <c r="F434" s="232">
        <v>326.63333333333338</v>
      </c>
      <c r="G434" s="232">
        <v>324.81666666666678</v>
      </c>
      <c r="H434" s="232">
        <v>331.81666666666678</v>
      </c>
      <c r="I434" s="232">
        <v>333.63333333333338</v>
      </c>
      <c r="J434" s="232">
        <v>335.31666666666678</v>
      </c>
      <c r="K434" s="231">
        <v>331.95</v>
      </c>
      <c r="L434" s="231">
        <v>328.45</v>
      </c>
      <c r="M434" s="231">
        <v>1.2677499999999999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333.65</v>
      </c>
      <c r="D435" s="232">
        <v>336.2833333333333</v>
      </c>
      <c r="E435" s="232">
        <v>329.91666666666663</v>
      </c>
      <c r="F435" s="232">
        <v>326.18333333333334</v>
      </c>
      <c r="G435" s="232">
        <v>319.81666666666666</v>
      </c>
      <c r="H435" s="232">
        <v>340.01666666666659</v>
      </c>
      <c r="I435" s="232">
        <v>346.38333333333327</v>
      </c>
      <c r="J435" s="232">
        <v>350.11666666666656</v>
      </c>
      <c r="K435" s="231">
        <v>342.65</v>
      </c>
      <c r="L435" s="231">
        <v>332.55</v>
      </c>
      <c r="M435" s="231">
        <v>0.94710000000000005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2663.4</v>
      </c>
      <c r="D436" s="232">
        <v>2663.7999999999997</v>
      </c>
      <c r="E436" s="232">
        <v>2627.5999999999995</v>
      </c>
      <c r="F436" s="232">
        <v>2591.7999999999997</v>
      </c>
      <c r="G436" s="232">
        <v>2555.5999999999995</v>
      </c>
      <c r="H436" s="232">
        <v>2699.5999999999995</v>
      </c>
      <c r="I436" s="232">
        <v>2735.7999999999993</v>
      </c>
      <c r="J436" s="232">
        <v>2771.5999999999995</v>
      </c>
      <c r="K436" s="231">
        <v>2700</v>
      </c>
      <c r="L436" s="231">
        <v>2628</v>
      </c>
      <c r="M436" s="231">
        <v>1.4093899999999999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488</v>
      </c>
      <c r="D437" s="232">
        <v>488.11666666666662</v>
      </c>
      <c r="E437" s="232">
        <v>482.83333333333326</v>
      </c>
      <c r="F437" s="232">
        <v>477.66666666666663</v>
      </c>
      <c r="G437" s="232">
        <v>472.38333333333327</v>
      </c>
      <c r="H437" s="232">
        <v>493.28333333333325</v>
      </c>
      <c r="I437" s="232">
        <v>498.56666666666666</v>
      </c>
      <c r="J437" s="232">
        <v>503.73333333333323</v>
      </c>
      <c r="K437" s="231">
        <v>493.4</v>
      </c>
      <c r="L437" s="231">
        <v>482.95</v>
      </c>
      <c r="M437" s="231">
        <v>6.1309199999999997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9.15</v>
      </c>
      <c r="D438" s="232">
        <v>9.2833333333333332</v>
      </c>
      <c r="E438" s="232">
        <v>8.9166666666666661</v>
      </c>
      <c r="F438" s="232">
        <v>8.6833333333333336</v>
      </c>
      <c r="G438" s="232">
        <v>8.3166666666666664</v>
      </c>
      <c r="H438" s="232">
        <v>9.5166666666666657</v>
      </c>
      <c r="I438" s="232">
        <v>9.8833333333333329</v>
      </c>
      <c r="J438" s="232">
        <v>10.116666666666665</v>
      </c>
      <c r="K438" s="231">
        <v>9.65</v>
      </c>
      <c r="L438" s="231">
        <v>9.0500000000000007</v>
      </c>
      <c r="M438" s="231">
        <v>715.96393999999998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271.7</v>
      </c>
      <c r="D439" s="232">
        <v>273.9666666666667</v>
      </c>
      <c r="E439" s="232">
        <v>267.93333333333339</v>
      </c>
      <c r="F439" s="232">
        <v>264.16666666666669</v>
      </c>
      <c r="G439" s="232">
        <v>258.13333333333338</v>
      </c>
      <c r="H439" s="232">
        <v>277.73333333333341</v>
      </c>
      <c r="I439" s="232">
        <v>283.76666666666671</v>
      </c>
      <c r="J439" s="232">
        <v>287.53333333333342</v>
      </c>
      <c r="K439" s="231">
        <v>280</v>
      </c>
      <c r="L439" s="231">
        <v>270.2</v>
      </c>
      <c r="M439" s="231">
        <v>1.61511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1031.0999999999999</v>
      </c>
      <c r="D440" s="232">
        <v>1030.45</v>
      </c>
      <c r="E440" s="232">
        <v>1020.6500000000001</v>
      </c>
      <c r="F440" s="232">
        <v>1010.2</v>
      </c>
      <c r="G440" s="232">
        <v>1000.4000000000001</v>
      </c>
      <c r="H440" s="232">
        <v>1040.9000000000001</v>
      </c>
      <c r="I440" s="232">
        <v>1050.6999999999998</v>
      </c>
      <c r="J440" s="232">
        <v>1061.1500000000001</v>
      </c>
      <c r="K440" s="231">
        <v>1040.25</v>
      </c>
      <c r="L440" s="231">
        <v>1020</v>
      </c>
      <c r="M440" s="231">
        <v>1.22058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566.5</v>
      </c>
      <c r="D441" s="232">
        <v>566.94999999999993</v>
      </c>
      <c r="E441" s="232">
        <v>559.54999999999984</v>
      </c>
      <c r="F441" s="232">
        <v>552.59999999999991</v>
      </c>
      <c r="G441" s="232">
        <v>545.19999999999982</v>
      </c>
      <c r="H441" s="232">
        <v>573.89999999999986</v>
      </c>
      <c r="I441" s="232">
        <v>581.29999999999995</v>
      </c>
      <c r="J441" s="232">
        <v>588.24999999999989</v>
      </c>
      <c r="K441" s="231">
        <v>574.35</v>
      </c>
      <c r="L441" s="231">
        <v>560</v>
      </c>
      <c r="M441" s="231">
        <v>3.2490600000000001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1520.45</v>
      </c>
      <c r="D442" s="232">
        <v>1513.5</v>
      </c>
      <c r="E442" s="232">
        <v>1497</v>
      </c>
      <c r="F442" s="232">
        <v>1473.55</v>
      </c>
      <c r="G442" s="232">
        <v>1457.05</v>
      </c>
      <c r="H442" s="232">
        <v>1536.95</v>
      </c>
      <c r="I442" s="232">
        <v>1553.45</v>
      </c>
      <c r="J442" s="232">
        <v>1576.9</v>
      </c>
      <c r="K442" s="231">
        <v>1530</v>
      </c>
      <c r="L442" s="231">
        <v>1490.05</v>
      </c>
      <c r="M442" s="231">
        <v>0.15290999999999999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475.75</v>
      </c>
      <c r="D443" s="232">
        <v>477.06666666666666</v>
      </c>
      <c r="E443" s="232">
        <v>469.13333333333333</v>
      </c>
      <c r="F443" s="232">
        <v>462.51666666666665</v>
      </c>
      <c r="G443" s="232">
        <v>454.58333333333331</v>
      </c>
      <c r="H443" s="232">
        <v>483.68333333333334</v>
      </c>
      <c r="I443" s="232">
        <v>491.61666666666662</v>
      </c>
      <c r="J443" s="232">
        <v>498.23333333333335</v>
      </c>
      <c r="K443" s="231">
        <v>485</v>
      </c>
      <c r="L443" s="231">
        <v>470.45</v>
      </c>
      <c r="M443" s="231">
        <v>0.19603000000000001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776.95</v>
      </c>
      <c r="D444" s="232">
        <v>775.85</v>
      </c>
      <c r="E444" s="232">
        <v>771.7</v>
      </c>
      <c r="F444" s="232">
        <v>766.45</v>
      </c>
      <c r="G444" s="232">
        <v>762.30000000000007</v>
      </c>
      <c r="H444" s="232">
        <v>781.1</v>
      </c>
      <c r="I444" s="232">
        <v>785.24999999999989</v>
      </c>
      <c r="J444" s="232">
        <v>790.5</v>
      </c>
      <c r="K444" s="231">
        <v>780</v>
      </c>
      <c r="L444" s="231">
        <v>770.6</v>
      </c>
      <c r="M444" s="231">
        <v>0.18769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34.1</v>
      </c>
      <c r="D445" s="232">
        <v>34.266666666666673</v>
      </c>
      <c r="E445" s="232">
        <v>33.683333333333344</v>
      </c>
      <c r="F445" s="232">
        <v>33.266666666666673</v>
      </c>
      <c r="G445" s="232">
        <v>32.683333333333344</v>
      </c>
      <c r="H445" s="232">
        <v>34.683333333333344</v>
      </c>
      <c r="I445" s="232">
        <v>35.266666666666673</v>
      </c>
      <c r="J445" s="232">
        <v>35.683333333333344</v>
      </c>
      <c r="K445" s="231">
        <v>34.85</v>
      </c>
      <c r="L445" s="231">
        <v>33.85</v>
      </c>
      <c r="M445" s="231">
        <v>41.774439999999998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1075.3499999999999</v>
      </c>
      <c r="D446" s="232">
        <v>1069.1166666666666</v>
      </c>
      <c r="E446" s="232">
        <v>1051.2333333333331</v>
      </c>
      <c r="F446" s="232">
        <v>1027.1166666666666</v>
      </c>
      <c r="G446" s="232">
        <v>1009.2333333333331</v>
      </c>
      <c r="H446" s="232">
        <v>1093.2333333333331</v>
      </c>
      <c r="I446" s="232">
        <v>1111.1166666666668</v>
      </c>
      <c r="J446" s="232">
        <v>1135.2333333333331</v>
      </c>
      <c r="K446" s="231">
        <v>1087</v>
      </c>
      <c r="L446" s="231">
        <v>1045</v>
      </c>
      <c r="M446" s="231">
        <v>19.89509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632.35</v>
      </c>
      <c r="D447" s="232">
        <v>631</v>
      </c>
      <c r="E447" s="232">
        <v>623.35</v>
      </c>
      <c r="F447" s="232">
        <v>614.35</v>
      </c>
      <c r="G447" s="232">
        <v>606.70000000000005</v>
      </c>
      <c r="H447" s="232">
        <v>640</v>
      </c>
      <c r="I447" s="232">
        <v>647.65000000000009</v>
      </c>
      <c r="J447" s="232">
        <v>656.65</v>
      </c>
      <c r="K447" s="231">
        <v>638.65</v>
      </c>
      <c r="L447" s="231">
        <v>622</v>
      </c>
      <c r="M447" s="231">
        <v>1.3812800000000001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1020.3</v>
      </c>
      <c r="D448" s="232">
        <v>1016.8333333333334</v>
      </c>
      <c r="E448" s="232">
        <v>1007.4666666666667</v>
      </c>
      <c r="F448" s="232">
        <v>994.63333333333333</v>
      </c>
      <c r="G448" s="232">
        <v>985.26666666666665</v>
      </c>
      <c r="H448" s="232">
        <v>1029.6666666666667</v>
      </c>
      <c r="I448" s="232">
        <v>1039.0333333333333</v>
      </c>
      <c r="J448" s="232">
        <v>1051.8666666666668</v>
      </c>
      <c r="K448" s="231">
        <v>1026.2</v>
      </c>
      <c r="L448" s="231">
        <v>1004</v>
      </c>
      <c r="M448" s="231">
        <v>7.2469400000000004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210.95</v>
      </c>
      <c r="D449" s="232">
        <v>210.93333333333331</v>
      </c>
      <c r="E449" s="232">
        <v>209.86666666666662</v>
      </c>
      <c r="F449" s="232">
        <v>208.7833333333333</v>
      </c>
      <c r="G449" s="232">
        <v>207.71666666666661</v>
      </c>
      <c r="H449" s="232">
        <v>212.01666666666662</v>
      </c>
      <c r="I449" s="232">
        <v>213.08333333333329</v>
      </c>
      <c r="J449" s="232">
        <v>214.16666666666663</v>
      </c>
      <c r="K449" s="231">
        <v>212</v>
      </c>
      <c r="L449" s="231">
        <v>209.85</v>
      </c>
      <c r="M449" s="231">
        <v>1.4048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1233.2</v>
      </c>
      <c r="D450" s="232">
        <v>1235.7</v>
      </c>
      <c r="E450" s="232">
        <v>1223.6000000000001</v>
      </c>
      <c r="F450" s="232">
        <v>1214</v>
      </c>
      <c r="G450" s="232">
        <v>1201.9000000000001</v>
      </c>
      <c r="H450" s="232">
        <v>1245.3000000000002</v>
      </c>
      <c r="I450" s="232">
        <v>1257.4000000000001</v>
      </c>
      <c r="J450" s="232">
        <v>1267.0000000000002</v>
      </c>
      <c r="K450" s="231">
        <v>1247.8</v>
      </c>
      <c r="L450" s="231">
        <v>1226.0999999999999</v>
      </c>
      <c r="M450" s="231">
        <v>1.70808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3537.55</v>
      </c>
      <c r="D451" s="232">
        <v>3529.35</v>
      </c>
      <c r="E451" s="232">
        <v>3516.35</v>
      </c>
      <c r="F451" s="232">
        <v>3495.15</v>
      </c>
      <c r="G451" s="232">
        <v>3482.15</v>
      </c>
      <c r="H451" s="232">
        <v>3550.5499999999997</v>
      </c>
      <c r="I451" s="232">
        <v>3563.5499999999997</v>
      </c>
      <c r="J451" s="232">
        <v>3584.7499999999995</v>
      </c>
      <c r="K451" s="231">
        <v>3542.35</v>
      </c>
      <c r="L451" s="231">
        <v>3508.15</v>
      </c>
      <c r="M451" s="231">
        <v>11.878209999999999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726.6</v>
      </c>
      <c r="D452" s="232">
        <v>724.58333333333337</v>
      </c>
      <c r="E452" s="232">
        <v>721.16666666666674</v>
      </c>
      <c r="F452" s="232">
        <v>715.73333333333335</v>
      </c>
      <c r="G452" s="232">
        <v>712.31666666666672</v>
      </c>
      <c r="H452" s="232">
        <v>730.01666666666677</v>
      </c>
      <c r="I452" s="232">
        <v>733.43333333333351</v>
      </c>
      <c r="J452" s="232">
        <v>738.86666666666679</v>
      </c>
      <c r="K452" s="231">
        <v>728</v>
      </c>
      <c r="L452" s="231">
        <v>719.15</v>
      </c>
      <c r="M452" s="231">
        <v>6.5163000000000002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6683.65</v>
      </c>
      <c r="D453" s="232">
        <v>6695.4000000000005</v>
      </c>
      <c r="E453" s="232">
        <v>6655.8000000000011</v>
      </c>
      <c r="F453" s="232">
        <v>6627.9500000000007</v>
      </c>
      <c r="G453" s="232">
        <v>6588.3500000000013</v>
      </c>
      <c r="H453" s="232">
        <v>6723.2500000000009</v>
      </c>
      <c r="I453" s="232">
        <v>6762.8500000000013</v>
      </c>
      <c r="J453" s="232">
        <v>6790.7000000000007</v>
      </c>
      <c r="K453" s="231">
        <v>6735</v>
      </c>
      <c r="L453" s="231">
        <v>6667.55</v>
      </c>
      <c r="M453" s="231">
        <v>0.76759999999999995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2259.3000000000002</v>
      </c>
      <c r="D454" s="232">
        <v>2255.2000000000003</v>
      </c>
      <c r="E454" s="232">
        <v>2236.0000000000005</v>
      </c>
      <c r="F454" s="232">
        <v>2212.7000000000003</v>
      </c>
      <c r="G454" s="232">
        <v>2193.5000000000005</v>
      </c>
      <c r="H454" s="232">
        <v>2278.5000000000005</v>
      </c>
      <c r="I454" s="232">
        <v>2297.7000000000003</v>
      </c>
      <c r="J454" s="232">
        <v>2321.0000000000005</v>
      </c>
      <c r="K454" s="231">
        <v>2274.4</v>
      </c>
      <c r="L454" s="231">
        <v>2231.9</v>
      </c>
      <c r="M454" s="231">
        <v>0.2984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224.6</v>
      </c>
      <c r="D455" s="232">
        <v>223.41666666666666</v>
      </c>
      <c r="E455" s="232">
        <v>220.83333333333331</v>
      </c>
      <c r="F455" s="232">
        <v>217.06666666666666</v>
      </c>
      <c r="G455" s="232">
        <v>214.48333333333332</v>
      </c>
      <c r="H455" s="232">
        <v>227.18333333333331</v>
      </c>
      <c r="I455" s="232">
        <v>229.76666666666662</v>
      </c>
      <c r="J455" s="232">
        <v>233.5333333333333</v>
      </c>
      <c r="K455" s="231">
        <v>226</v>
      </c>
      <c r="L455" s="231">
        <v>219.65</v>
      </c>
      <c r="M455" s="231">
        <v>16.116499999999998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445.85</v>
      </c>
      <c r="D456" s="232">
        <v>441.61666666666673</v>
      </c>
      <c r="E456" s="232">
        <v>435.43333333333345</v>
      </c>
      <c r="F456" s="232">
        <v>425.01666666666671</v>
      </c>
      <c r="G456" s="232">
        <v>418.83333333333343</v>
      </c>
      <c r="H456" s="232">
        <v>452.03333333333347</v>
      </c>
      <c r="I456" s="232">
        <v>458.21666666666675</v>
      </c>
      <c r="J456" s="232">
        <v>468.6333333333335</v>
      </c>
      <c r="K456" s="231">
        <v>447.8</v>
      </c>
      <c r="L456" s="231">
        <v>431.2</v>
      </c>
      <c r="M456" s="231">
        <v>147.98390000000001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204.8</v>
      </c>
      <c r="D457" s="232">
        <v>204.60000000000002</v>
      </c>
      <c r="E457" s="232">
        <v>203.05000000000004</v>
      </c>
      <c r="F457" s="232">
        <v>201.3</v>
      </c>
      <c r="G457" s="232">
        <v>199.75000000000003</v>
      </c>
      <c r="H457" s="232">
        <v>206.35000000000005</v>
      </c>
      <c r="I457" s="232">
        <v>207.9</v>
      </c>
      <c r="J457" s="232">
        <v>209.65000000000006</v>
      </c>
      <c r="K457" s="231">
        <v>206.15</v>
      </c>
      <c r="L457" s="231">
        <v>202.85</v>
      </c>
      <c r="M457" s="231">
        <v>55.157710000000002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108.8</v>
      </c>
      <c r="D458" s="232">
        <v>109.45</v>
      </c>
      <c r="E458" s="232">
        <v>107.65</v>
      </c>
      <c r="F458" s="232">
        <v>106.5</v>
      </c>
      <c r="G458" s="232">
        <v>104.7</v>
      </c>
      <c r="H458" s="232">
        <v>110.60000000000001</v>
      </c>
      <c r="I458" s="232">
        <v>112.39999999999999</v>
      </c>
      <c r="J458" s="232">
        <v>113.55000000000001</v>
      </c>
      <c r="K458" s="231">
        <v>111.25</v>
      </c>
      <c r="L458" s="231">
        <v>108.3</v>
      </c>
      <c r="M458" s="231">
        <v>608.10058000000004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66.400000000000006</v>
      </c>
      <c r="D459" s="232">
        <v>67.033333333333346</v>
      </c>
      <c r="E459" s="232">
        <v>64.066666666666691</v>
      </c>
      <c r="F459" s="232">
        <v>61.733333333333348</v>
      </c>
      <c r="G459" s="232">
        <v>58.766666666666694</v>
      </c>
      <c r="H459" s="232">
        <v>69.366666666666688</v>
      </c>
      <c r="I459" s="232">
        <v>72.333333333333357</v>
      </c>
      <c r="J459" s="232">
        <v>74.666666666666686</v>
      </c>
      <c r="K459" s="231">
        <v>70</v>
      </c>
      <c r="L459" s="231">
        <v>64.7</v>
      </c>
      <c r="M459" s="231">
        <v>49.756659999999997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2490.3000000000002</v>
      </c>
      <c r="D460" s="232">
        <v>2513.1</v>
      </c>
      <c r="E460" s="232">
        <v>2452.1999999999998</v>
      </c>
      <c r="F460" s="232">
        <v>2414.1</v>
      </c>
      <c r="G460" s="232">
        <v>2353.1999999999998</v>
      </c>
      <c r="H460" s="232">
        <v>2551.1999999999998</v>
      </c>
      <c r="I460" s="232">
        <v>2612.1000000000004</v>
      </c>
      <c r="J460" s="232">
        <v>2650.2</v>
      </c>
      <c r="K460" s="231">
        <v>2574</v>
      </c>
      <c r="L460" s="231">
        <v>2475</v>
      </c>
      <c r="M460" s="231">
        <v>9.4320000000000001E-2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1017.35</v>
      </c>
      <c r="D461" s="232">
        <v>1014.35</v>
      </c>
      <c r="E461" s="232">
        <v>1007.1</v>
      </c>
      <c r="F461" s="232">
        <v>996.85</v>
      </c>
      <c r="G461" s="232">
        <v>989.6</v>
      </c>
      <c r="H461" s="232">
        <v>1024.5999999999999</v>
      </c>
      <c r="I461" s="232">
        <v>1031.8499999999999</v>
      </c>
      <c r="J461" s="232">
        <v>1042.0999999999999</v>
      </c>
      <c r="K461" s="231">
        <v>1021.6</v>
      </c>
      <c r="L461" s="231">
        <v>1004.1</v>
      </c>
      <c r="M461" s="231">
        <v>11.16554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542.45000000000005</v>
      </c>
      <c r="D462" s="232">
        <v>545.41666666666663</v>
      </c>
      <c r="E462" s="232">
        <v>537.08333333333326</v>
      </c>
      <c r="F462" s="232">
        <v>531.71666666666658</v>
      </c>
      <c r="G462" s="232">
        <v>523.38333333333321</v>
      </c>
      <c r="H462" s="232">
        <v>550.7833333333333</v>
      </c>
      <c r="I462" s="232">
        <v>559.11666666666656</v>
      </c>
      <c r="J462" s="232">
        <v>564.48333333333335</v>
      </c>
      <c r="K462" s="231">
        <v>553.75</v>
      </c>
      <c r="L462" s="231">
        <v>540.04999999999995</v>
      </c>
      <c r="M462" s="231">
        <v>1.7293400000000001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102.5</v>
      </c>
      <c r="D463" s="232">
        <v>104</v>
      </c>
      <c r="E463" s="232">
        <v>100.3</v>
      </c>
      <c r="F463" s="232">
        <v>98.1</v>
      </c>
      <c r="G463" s="232">
        <v>94.399999999999991</v>
      </c>
      <c r="H463" s="232">
        <v>106.2</v>
      </c>
      <c r="I463" s="232">
        <v>109.89999999999999</v>
      </c>
      <c r="J463" s="232">
        <v>112.10000000000001</v>
      </c>
      <c r="K463" s="231">
        <v>107.7</v>
      </c>
      <c r="L463" s="231">
        <v>101.8</v>
      </c>
      <c r="M463" s="231">
        <v>15.36562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734.2</v>
      </c>
      <c r="D464" s="232">
        <v>726.26666666666677</v>
      </c>
      <c r="E464" s="232">
        <v>715.53333333333353</v>
      </c>
      <c r="F464" s="232">
        <v>696.86666666666679</v>
      </c>
      <c r="G464" s="232">
        <v>686.13333333333355</v>
      </c>
      <c r="H464" s="232">
        <v>744.93333333333351</v>
      </c>
      <c r="I464" s="232">
        <v>755.66666666666686</v>
      </c>
      <c r="J464" s="232">
        <v>774.33333333333348</v>
      </c>
      <c r="K464" s="231">
        <v>737</v>
      </c>
      <c r="L464" s="231">
        <v>707.6</v>
      </c>
      <c r="M464" s="231">
        <v>3.10663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2129.5500000000002</v>
      </c>
      <c r="D465" s="232">
        <v>2129.9333333333334</v>
      </c>
      <c r="E465" s="232">
        <v>2097.6166666666668</v>
      </c>
      <c r="F465" s="232">
        <v>2065.6833333333334</v>
      </c>
      <c r="G465" s="232">
        <v>2033.3666666666668</v>
      </c>
      <c r="H465" s="232">
        <v>2161.8666666666668</v>
      </c>
      <c r="I465" s="232">
        <v>2194.1833333333334</v>
      </c>
      <c r="J465" s="232">
        <v>2226.1166666666668</v>
      </c>
      <c r="K465" s="231">
        <v>2162.25</v>
      </c>
      <c r="L465" s="231">
        <v>2098</v>
      </c>
      <c r="M465" s="231">
        <v>0.52232999999999996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486.85</v>
      </c>
      <c r="D466" s="232">
        <v>487.38333333333338</v>
      </c>
      <c r="E466" s="232">
        <v>485.66666666666674</v>
      </c>
      <c r="F466" s="232">
        <v>484.48333333333335</v>
      </c>
      <c r="G466" s="232">
        <v>482.76666666666671</v>
      </c>
      <c r="H466" s="232">
        <v>488.56666666666678</v>
      </c>
      <c r="I466" s="232">
        <v>490.28333333333336</v>
      </c>
      <c r="J466" s="232">
        <v>491.46666666666681</v>
      </c>
      <c r="K466" s="231">
        <v>489.1</v>
      </c>
      <c r="L466" s="231">
        <v>486.2</v>
      </c>
      <c r="M466" s="231">
        <v>0.29198000000000002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3018.4</v>
      </c>
      <c r="D467" s="232">
        <v>3039.4833333333336</v>
      </c>
      <c r="E467" s="232">
        <v>2958.9666666666672</v>
      </c>
      <c r="F467" s="232">
        <v>2899.5333333333338</v>
      </c>
      <c r="G467" s="232">
        <v>2819.0166666666673</v>
      </c>
      <c r="H467" s="232">
        <v>3098.916666666667</v>
      </c>
      <c r="I467" s="232">
        <v>3179.4333333333334</v>
      </c>
      <c r="J467" s="232">
        <v>3238.8666666666668</v>
      </c>
      <c r="K467" s="231">
        <v>3120</v>
      </c>
      <c r="L467" s="231">
        <v>2980.05</v>
      </c>
      <c r="M467" s="231">
        <v>0.81986999999999999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2468.5</v>
      </c>
      <c r="D468" s="232">
        <v>2460.85</v>
      </c>
      <c r="E468" s="232">
        <v>2449.6999999999998</v>
      </c>
      <c r="F468" s="232">
        <v>2430.9</v>
      </c>
      <c r="G468" s="232">
        <v>2419.75</v>
      </c>
      <c r="H468" s="232">
        <v>2479.6499999999996</v>
      </c>
      <c r="I468" s="232">
        <v>2490.8000000000002</v>
      </c>
      <c r="J468" s="232">
        <v>2509.5999999999995</v>
      </c>
      <c r="K468" s="231">
        <v>2472</v>
      </c>
      <c r="L468" s="231">
        <v>2442.0500000000002</v>
      </c>
      <c r="M468" s="231">
        <v>5.9733700000000001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1520.85</v>
      </c>
      <c r="D469" s="232">
        <v>1524.7</v>
      </c>
      <c r="E469" s="232">
        <v>1511.15</v>
      </c>
      <c r="F469" s="232">
        <v>1501.45</v>
      </c>
      <c r="G469" s="232">
        <v>1487.9</v>
      </c>
      <c r="H469" s="232">
        <v>1534.4</v>
      </c>
      <c r="I469" s="232">
        <v>1547.9499999999998</v>
      </c>
      <c r="J469" s="232">
        <v>1557.65</v>
      </c>
      <c r="K469" s="231">
        <v>1538.25</v>
      </c>
      <c r="L469" s="231">
        <v>1515</v>
      </c>
      <c r="M469" s="231">
        <v>1.4211800000000001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453.25</v>
      </c>
      <c r="D470" s="232">
        <v>451.5333333333333</v>
      </c>
      <c r="E470" s="232">
        <v>448.56666666666661</v>
      </c>
      <c r="F470" s="232">
        <v>443.88333333333333</v>
      </c>
      <c r="G470" s="232">
        <v>440.91666666666663</v>
      </c>
      <c r="H470" s="232">
        <v>456.21666666666658</v>
      </c>
      <c r="I470" s="232">
        <v>459.18333333333328</v>
      </c>
      <c r="J470" s="232">
        <v>463.86666666666656</v>
      </c>
      <c r="K470" s="231">
        <v>454.5</v>
      </c>
      <c r="L470" s="231">
        <v>446.85</v>
      </c>
      <c r="M470" s="231">
        <v>1.5900700000000001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643.70000000000005</v>
      </c>
      <c r="D471" s="232">
        <v>646.25</v>
      </c>
      <c r="E471" s="232">
        <v>634.5</v>
      </c>
      <c r="F471" s="232">
        <v>625.29999999999995</v>
      </c>
      <c r="G471" s="232">
        <v>613.54999999999995</v>
      </c>
      <c r="H471" s="232">
        <v>655.45</v>
      </c>
      <c r="I471" s="232">
        <v>667.2</v>
      </c>
      <c r="J471" s="232">
        <v>676.40000000000009</v>
      </c>
      <c r="K471" s="231">
        <v>658</v>
      </c>
      <c r="L471" s="231">
        <v>637.04999999999995</v>
      </c>
      <c r="M471" s="231">
        <v>0.53149000000000002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1328.8</v>
      </c>
      <c r="D472" s="232">
        <v>1333.9999999999998</v>
      </c>
      <c r="E472" s="232">
        <v>1315.3999999999996</v>
      </c>
      <c r="F472" s="232">
        <v>1301.9999999999998</v>
      </c>
      <c r="G472" s="232">
        <v>1283.3999999999996</v>
      </c>
      <c r="H472" s="232">
        <v>1347.3999999999996</v>
      </c>
      <c r="I472" s="232">
        <v>1365.9999999999995</v>
      </c>
      <c r="J472" s="232">
        <v>1379.3999999999996</v>
      </c>
      <c r="K472" s="231">
        <v>1352.6</v>
      </c>
      <c r="L472" s="231">
        <v>1320.6</v>
      </c>
      <c r="M472" s="231">
        <v>8.2016100000000005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32.049999999999997</v>
      </c>
      <c r="D473" s="232">
        <v>32.15</v>
      </c>
      <c r="E473" s="232">
        <v>31.75</v>
      </c>
      <c r="F473" s="232">
        <v>31.450000000000003</v>
      </c>
      <c r="G473" s="232">
        <v>31.050000000000004</v>
      </c>
      <c r="H473" s="232">
        <v>32.449999999999996</v>
      </c>
      <c r="I473" s="232">
        <v>32.849999999999987</v>
      </c>
      <c r="J473" s="232">
        <v>33.149999999999991</v>
      </c>
      <c r="K473" s="231">
        <v>32.549999999999997</v>
      </c>
      <c r="L473" s="231">
        <v>31.85</v>
      </c>
      <c r="M473" s="231">
        <v>38.30359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279.39999999999998</v>
      </c>
      <c r="D474" s="232">
        <v>274.63333333333333</v>
      </c>
      <c r="E474" s="232">
        <v>267.36666666666667</v>
      </c>
      <c r="F474" s="232">
        <v>255.33333333333337</v>
      </c>
      <c r="G474" s="232">
        <v>248.06666666666672</v>
      </c>
      <c r="H474" s="232">
        <v>286.66666666666663</v>
      </c>
      <c r="I474" s="232">
        <v>293.93333333333328</v>
      </c>
      <c r="J474" s="232">
        <v>305.96666666666658</v>
      </c>
      <c r="K474" s="231">
        <v>281.89999999999998</v>
      </c>
      <c r="L474" s="231">
        <v>262.60000000000002</v>
      </c>
      <c r="M474" s="231">
        <v>10.72148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280.85000000000002</v>
      </c>
      <c r="D475" s="232">
        <v>282.76666666666671</v>
      </c>
      <c r="E475" s="232">
        <v>276.18333333333339</v>
      </c>
      <c r="F475" s="232">
        <v>271.51666666666671</v>
      </c>
      <c r="G475" s="232">
        <v>264.93333333333339</v>
      </c>
      <c r="H475" s="232">
        <v>287.43333333333339</v>
      </c>
      <c r="I475" s="232">
        <v>294.01666666666677</v>
      </c>
      <c r="J475" s="232">
        <v>298.68333333333339</v>
      </c>
      <c r="K475" s="231">
        <v>289.35000000000002</v>
      </c>
      <c r="L475" s="231">
        <v>278.10000000000002</v>
      </c>
      <c r="M475" s="231">
        <v>12.9482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2554.5500000000002</v>
      </c>
      <c r="D476" s="232">
        <v>2553.1666666666665</v>
      </c>
      <c r="E476" s="232">
        <v>2520.3833333333332</v>
      </c>
      <c r="F476" s="232">
        <v>2486.2166666666667</v>
      </c>
      <c r="G476" s="232">
        <v>2453.4333333333334</v>
      </c>
      <c r="H476" s="232">
        <v>2587.333333333333</v>
      </c>
      <c r="I476" s="232">
        <v>2620.1166666666668</v>
      </c>
      <c r="J476" s="232">
        <v>2654.2833333333328</v>
      </c>
      <c r="K476" s="231">
        <v>2585.9499999999998</v>
      </c>
      <c r="L476" s="231">
        <v>2519</v>
      </c>
      <c r="M476" s="231">
        <v>0.94059000000000004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522.85</v>
      </c>
      <c r="D477" s="232">
        <v>521.75</v>
      </c>
      <c r="E477" s="232">
        <v>519.1</v>
      </c>
      <c r="F477" s="232">
        <v>515.35</v>
      </c>
      <c r="G477" s="232">
        <v>512.70000000000005</v>
      </c>
      <c r="H477" s="232">
        <v>525.5</v>
      </c>
      <c r="I477" s="232">
        <v>528.15000000000009</v>
      </c>
      <c r="J477" s="232">
        <v>531.9</v>
      </c>
      <c r="K477" s="231">
        <v>524.4</v>
      </c>
      <c r="L477" s="231">
        <v>518</v>
      </c>
      <c r="M477" s="231">
        <v>0.31183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533</v>
      </c>
      <c r="D478" s="232">
        <v>530.93333333333339</v>
      </c>
      <c r="E478" s="232">
        <v>522.16666666666674</v>
      </c>
      <c r="F478" s="232">
        <v>511.33333333333337</v>
      </c>
      <c r="G478" s="232">
        <v>502.56666666666672</v>
      </c>
      <c r="H478" s="232">
        <v>541.76666666666677</v>
      </c>
      <c r="I478" s="232">
        <v>550.53333333333342</v>
      </c>
      <c r="J478" s="232">
        <v>561.36666666666679</v>
      </c>
      <c r="K478" s="231">
        <v>539.70000000000005</v>
      </c>
      <c r="L478" s="231">
        <v>520.1</v>
      </c>
      <c r="M478" s="231">
        <v>8.2971900000000005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726.9</v>
      </c>
      <c r="D479" s="232">
        <v>724.26666666666677</v>
      </c>
      <c r="E479" s="232">
        <v>719.18333333333351</v>
      </c>
      <c r="F479" s="232">
        <v>711.4666666666667</v>
      </c>
      <c r="G479" s="232">
        <v>706.38333333333344</v>
      </c>
      <c r="H479" s="232">
        <v>731.98333333333358</v>
      </c>
      <c r="I479" s="232">
        <v>737.06666666666683</v>
      </c>
      <c r="J479" s="232">
        <v>744.78333333333364</v>
      </c>
      <c r="K479" s="231">
        <v>729.35</v>
      </c>
      <c r="L479" s="231">
        <v>716.55</v>
      </c>
      <c r="M479" s="231">
        <v>12.82246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698.25</v>
      </c>
      <c r="D480" s="232">
        <v>700.85</v>
      </c>
      <c r="E480" s="232">
        <v>693.45</v>
      </c>
      <c r="F480" s="232">
        <v>688.65</v>
      </c>
      <c r="G480" s="232">
        <v>681.25</v>
      </c>
      <c r="H480" s="232">
        <v>705.65000000000009</v>
      </c>
      <c r="I480" s="232">
        <v>713.05</v>
      </c>
      <c r="J480" s="232">
        <v>717.85000000000014</v>
      </c>
      <c r="K480" s="231">
        <v>708.25</v>
      </c>
      <c r="L480" s="231">
        <v>696.05</v>
      </c>
      <c r="M480" s="231">
        <v>0.89649000000000001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7206.05</v>
      </c>
      <c r="D481" s="232">
        <v>7193.333333333333</v>
      </c>
      <c r="E481" s="232">
        <v>7159.7666666666664</v>
      </c>
      <c r="F481" s="232">
        <v>7113.4833333333336</v>
      </c>
      <c r="G481" s="232">
        <v>7079.916666666667</v>
      </c>
      <c r="H481" s="232">
        <v>7239.6166666666659</v>
      </c>
      <c r="I481" s="232">
        <v>7273.1833333333334</v>
      </c>
      <c r="J481" s="232">
        <v>7319.4666666666653</v>
      </c>
      <c r="K481" s="231">
        <v>7226.9</v>
      </c>
      <c r="L481" s="231">
        <v>7147.05</v>
      </c>
      <c r="M481" s="231">
        <v>4.07822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73.55</v>
      </c>
      <c r="D482" s="232">
        <v>73.599999999999994</v>
      </c>
      <c r="E482" s="232">
        <v>71.799999999999983</v>
      </c>
      <c r="F482" s="232">
        <v>70.049999999999983</v>
      </c>
      <c r="G482" s="232">
        <v>68.249999999999972</v>
      </c>
      <c r="H482" s="232">
        <v>75.349999999999994</v>
      </c>
      <c r="I482" s="232">
        <v>77.150000000000006</v>
      </c>
      <c r="J482" s="232">
        <v>78.900000000000006</v>
      </c>
      <c r="K482" s="231">
        <v>75.400000000000006</v>
      </c>
      <c r="L482" s="231">
        <v>71.849999999999994</v>
      </c>
      <c r="M482" s="231">
        <v>118.09675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1480.75</v>
      </c>
      <c r="D483" s="232">
        <v>1481.8333333333333</v>
      </c>
      <c r="E483" s="232">
        <v>1454.6666666666665</v>
      </c>
      <c r="F483" s="232">
        <v>1428.5833333333333</v>
      </c>
      <c r="G483" s="232">
        <v>1401.4166666666665</v>
      </c>
      <c r="H483" s="232">
        <v>1507.9166666666665</v>
      </c>
      <c r="I483" s="232">
        <v>1535.083333333333</v>
      </c>
      <c r="J483" s="232">
        <v>1561.1666666666665</v>
      </c>
      <c r="K483" s="231">
        <v>1509</v>
      </c>
      <c r="L483" s="231">
        <v>1455.75</v>
      </c>
      <c r="M483" s="231">
        <v>12.031319999999999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780.05</v>
      </c>
      <c r="D484" s="242">
        <v>784.19999999999993</v>
      </c>
      <c r="E484" s="242">
        <v>774.49999999999989</v>
      </c>
      <c r="F484" s="242">
        <v>768.94999999999993</v>
      </c>
      <c r="G484" s="242">
        <v>759.24999999999989</v>
      </c>
      <c r="H484" s="242">
        <v>789.74999999999989</v>
      </c>
      <c r="I484" s="242">
        <v>799.44999999999993</v>
      </c>
      <c r="J484" s="241">
        <v>804.99999999999989</v>
      </c>
      <c r="K484" s="241">
        <v>793.9</v>
      </c>
      <c r="L484" s="241">
        <v>778.65</v>
      </c>
      <c r="M484" s="217">
        <v>13.3925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248.9</v>
      </c>
      <c r="D485" s="242">
        <v>247.6</v>
      </c>
      <c r="E485" s="242">
        <v>245.29999999999998</v>
      </c>
      <c r="F485" s="242">
        <v>241.7</v>
      </c>
      <c r="G485" s="242">
        <v>239.39999999999998</v>
      </c>
      <c r="H485" s="242">
        <v>251.2</v>
      </c>
      <c r="I485" s="242">
        <v>253.5</v>
      </c>
      <c r="J485" s="241">
        <v>257.10000000000002</v>
      </c>
      <c r="K485" s="241">
        <v>249.9</v>
      </c>
      <c r="L485" s="241">
        <v>244</v>
      </c>
      <c r="M485" s="217">
        <v>0.85624999999999996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2557.5500000000002</v>
      </c>
      <c r="D486" s="232">
        <v>2559.85</v>
      </c>
      <c r="E486" s="232">
        <v>2539.6999999999998</v>
      </c>
      <c r="F486" s="232">
        <v>2521.85</v>
      </c>
      <c r="G486" s="232">
        <v>2501.6999999999998</v>
      </c>
      <c r="H486" s="232">
        <v>2577.6999999999998</v>
      </c>
      <c r="I486" s="232">
        <v>2597.8500000000004</v>
      </c>
      <c r="J486" s="232">
        <v>2615.6999999999998</v>
      </c>
      <c r="K486" s="231">
        <v>2580</v>
      </c>
      <c r="L486" s="231">
        <v>2542</v>
      </c>
      <c r="M486" s="231">
        <v>7.4969999999999995E-2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674.6</v>
      </c>
      <c r="D487" s="242">
        <v>677.7833333333333</v>
      </c>
      <c r="E487" s="242">
        <v>667.81666666666661</v>
      </c>
      <c r="F487" s="242">
        <v>661.0333333333333</v>
      </c>
      <c r="G487" s="242">
        <v>651.06666666666661</v>
      </c>
      <c r="H487" s="242">
        <v>684.56666666666661</v>
      </c>
      <c r="I487" s="242">
        <v>694.5333333333333</v>
      </c>
      <c r="J487" s="241">
        <v>701.31666666666661</v>
      </c>
      <c r="K487" s="241">
        <v>687.75</v>
      </c>
      <c r="L487" s="241">
        <v>671</v>
      </c>
      <c r="M487" s="217">
        <v>0.78537000000000001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300.75</v>
      </c>
      <c r="D488" s="232">
        <v>299.01666666666665</v>
      </c>
      <c r="E488" s="232">
        <v>294.0333333333333</v>
      </c>
      <c r="F488" s="232">
        <v>287.31666666666666</v>
      </c>
      <c r="G488" s="232">
        <v>282.33333333333331</v>
      </c>
      <c r="H488" s="232">
        <v>305.73333333333329</v>
      </c>
      <c r="I488" s="232">
        <v>310.71666666666664</v>
      </c>
      <c r="J488" s="232">
        <v>317.43333333333328</v>
      </c>
      <c r="K488" s="231">
        <v>304</v>
      </c>
      <c r="L488" s="231">
        <v>292.3</v>
      </c>
      <c r="M488" s="231">
        <v>1.8682799999999999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306.3</v>
      </c>
      <c r="D489" s="242">
        <v>304.31666666666666</v>
      </c>
      <c r="E489" s="232">
        <v>300.63333333333333</v>
      </c>
      <c r="F489" s="232">
        <v>294.96666666666664</v>
      </c>
      <c r="G489" s="232">
        <v>291.2833333333333</v>
      </c>
      <c r="H489" s="232">
        <v>309.98333333333335</v>
      </c>
      <c r="I489" s="232">
        <v>313.66666666666663</v>
      </c>
      <c r="J489" s="232">
        <v>319.33333333333337</v>
      </c>
      <c r="K489" s="231">
        <v>308</v>
      </c>
      <c r="L489" s="231">
        <v>298.64999999999998</v>
      </c>
      <c r="M489" s="231">
        <v>1.4482299999999999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273.89999999999998</v>
      </c>
      <c r="D490" s="232">
        <v>276.2</v>
      </c>
      <c r="E490" s="232">
        <v>270.45</v>
      </c>
      <c r="F490" s="232">
        <v>267</v>
      </c>
      <c r="G490" s="232">
        <v>261.25</v>
      </c>
      <c r="H490" s="232">
        <v>279.64999999999998</v>
      </c>
      <c r="I490" s="232">
        <v>285.39999999999998</v>
      </c>
      <c r="J490" s="232">
        <v>288.84999999999997</v>
      </c>
      <c r="K490" s="231">
        <v>281.95</v>
      </c>
      <c r="L490" s="231">
        <v>272.75</v>
      </c>
      <c r="M490" s="231">
        <v>1.7281299999999999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1271.8</v>
      </c>
      <c r="D491" s="242">
        <v>1260.6000000000001</v>
      </c>
      <c r="E491" s="232">
        <v>1236.2000000000003</v>
      </c>
      <c r="F491" s="232">
        <v>1200.6000000000001</v>
      </c>
      <c r="G491" s="232">
        <v>1176.2000000000003</v>
      </c>
      <c r="H491" s="232">
        <v>1296.2000000000003</v>
      </c>
      <c r="I491" s="232">
        <v>1320.6000000000004</v>
      </c>
      <c r="J491" s="232">
        <v>1356.2000000000003</v>
      </c>
      <c r="K491" s="231">
        <v>1285</v>
      </c>
      <c r="L491" s="231">
        <v>1225</v>
      </c>
      <c r="M491" s="231">
        <v>11.914680000000001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1258.5</v>
      </c>
      <c r="D492" s="232">
        <v>1248.2666666666667</v>
      </c>
      <c r="E492" s="232">
        <v>1210.2333333333333</v>
      </c>
      <c r="F492" s="232">
        <v>1161.9666666666667</v>
      </c>
      <c r="G492" s="232">
        <v>1123.9333333333334</v>
      </c>
      <c r="H492" s="232">
        <v>1296.5333333333333</v>
      </c>
      <c r="I492" s="232">
        <v>1334.5666666666666</v>
      </c>
      <c r="J492" s="232">
        <v>1382.8333333333333</v>
      </c>
      <c r="K492" s="231">
        <v>1286.3</v>
      </c>
      <c r="L492" s="231">
        <v>1200</v>
      </c>
      <c r="M492" s="231">
        <v>1.0774600000000001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310.7</v>
      </c>
      <c r="D493" s="242">
        <v>309.96666666666664</v>
      </c>
      <c r="E493" s="232">
        <v>308.23333333333329</v>
      </c>
      <c r="F493" s="232">
        <v>305.76666666666665</v>
      </c>
      <c r="G493" s="232">
        <v>304.0333333333333</v>
      </c>
      <c r="H493" s="232">
        <v>312.43333333333328</v>
      </c>
      <c r="I493" s="232">
        <v>314.16666666666663</v>
      </c>
      <c r="J493" s="232">
        <v>316.63333333333327</v>
      </c>
      <c r="K493" s="231">
        <v>311.7</v>
      </c>
      <c r="L493" s="231">
        <v>307.5</v>
      </c>
      <c r="M493" s="231">
        <v>42.358649999999997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441.25</v>
      </c>
      <c r="D494" s="232">
        <v>441.3</v>
      </c>
      <c r="E494" s="232">
        <v>435.95000000000005</v>
      </c>
      <c r="F494" s="232">
        <v>430.65000000000003</v>
      </c>
      <c r="G494" s="232">
        <v>425.30000000000007</v>
      </c>
      <c r="H494" s="232">
        <v>446.6</v>
      </c>
      <c r="I494" s="232">
        <v>451.95000000000005</v>
      </c>
      <c r="J494" s="232">
        <v>457.25</v>
      </c>
      <c r="K494" s="231">
        <v>446.65</v>
      </c>
      <c r="L494" s="231">
        <v>436</v>
      </c>
      <c r="M494" s="231">
        <v>0.43984000000000001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1938.9</v>
      </c>
      <c r="D495" s="242">
        <v>1944</v>
      </c>
      <c r="E495" s="232">
        <v>1924.95</v>
      </c>
      <c r="F495" s="232">
        <v>1911</v>
      </c>
      <c r="G495" s="232">
        <v>1891.95</v>
      </c>
      <c r="H495" s="232">
        <v>1957.95</v>
      </c>
      <c r="I495" s="232">
        <v>1977.0000000000002</v>
      </c>
      <c r="J495" s="232">
        <v>1990.95</v>
      </c>
      <c r="K495" s="231">
        <v>1963.05</v>
      </c>
      <c r="L495" s="231">
        <v>1930.05</v>
      </c>
      <c r="M495" s="231">
        <v>0.21457999999999999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7.85</v>
      </c>
      <c r="D496" s="242">
        <v>7.8666666666666671</v>
      </c>
      <c r="E496" s="232">
        <v>7.6833333333333336</v>
      </c>
      <c r="F496" s="232">
        <v>7.5166666666666666</v>
      </c>
      <c r="G496" s="232">
        <v>7.333333333333333</v>
      </c>
      <c r="H496" s="232">
        <v>8.033333333333335</v>
      </c>
      <c r="I496" s="232">
        <v>8.2166666666666686</v>
      </c>
      <c r="J496" s="232">
        <v>8.3833333333333346</v>
      </c>
      <c r="K496" s="231">
        <v>8.0500000000000007</v>
      </c>
      <c r="L496" s="231">
        <v>7.7</v>
      </c>
      <c r="M496" s="231">
        <v>715.85104999999999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849.85</v>
      </c>
      <c r="D497" s="242">
        <v>834.18333333333339</v>
      </c>
      <c r="E497" s="232">
        <v>811.66666666666674</v>
      </c>
      <c r="F497" s="232">
        <v>773.48333333333335</v>
      </c>
      <c r="G497" s="232">
        <v>750.9666666666667</v>
      </c>
      <c r="H497" s="232">
        <v>872.36666666666679</v>
      </c>
      <c r="I497" s="232">
        <v>894.88333333333344</v>
      </c>
      <c r="J497" s="232">
        <v>933.06666666666683</v>
      </c>
      <c r="K497" s="231">
        <v>856.7</v>
      </c>
      <c r="L497" s="231">
        <v>796</v>
      </c>
      <c r="M497" s="231">
        <v>50.822830000000003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206</v>
      </c>
      <c r="D498" s="242">
        <v>204.63333333333333</v>
      </c>
      <c r="E498" s="232">
        <v>199.26666666666665</v>
      </c>
      <c r="F498" s="232">
        <v>192.53333333333333</v>
      </c>
      <c r="G498" s="232">
        <v>187.16666666666666</v>
      </c>
      <c r="H498" s="232">
        <v>211.36666666666665</v>
      </c>
      <c r="I498" s="232">
        <v>216.73333333333332</v>
      </c>
      <c r="J498" s="232">
        <v>223.46666666666664</v>
      </c>
      <c r="K498" s="231">
        <v>210</v>
      </c>
      <c r="L498" s="231">
        <v>197.9</v>
      </c>
      <c r="M498" s="231">
        <v>12.79111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68</v>
      </c>
      <c r="D499" s="242">
        <v>67.899999999999991</v>
      </c>
      <c r="E499" s="232">
        <v>67.09999999999998</v>
      </c>
      <c r="F499" s="232">
        <v>66.199999999999989</v>
      </c>
      <c r="G499" s="232">
        <v>65.399999999999977</v>
      </c>
      <c r="H499" s="232">
        <v>68.799999999999983</v>
      </c>
      <c r="I499" s="232">
        <v>69.599999999999994</v>
      </c>
      <c r="J499" s="232">
        <v>70.499999999999986</v>
      </c>
      <c r="K499" s="231">
        <v>68.7</v>
      </c>
      <c r="L499" s="231">
        <v>67</v>
      </c>
      <c r="M499" s="231">
        <v>7.4067999999999996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692.8</v>
      </c>
      <c r="D500" s="242">
        <v>698.11666666666667</v>
      </c>
      <c r="E500" s="232">
        <v>683.7833333333333</v>
      </c>
      <c r="F500" s="232">
        <v>674.76666666666665</v>
      </c>
      <c r="G500" s="232">
        <v>660.43333333333328</v>
      </c>
      <c r="H500" s="232">
        <v>707.13333333333333</v>
      </c>
      <c r="I500" s="232">
        <v>721.46666666666658</v>
      </c>
      <c r="J500" s="232">
        <v>730.48333333333335</v>
      </c>
      <c r="K500" s="231">
        <v>712.45</v>
      </c>
      <c r="L500" s="231">
        <v>689.1</v>
      </c>
      <c r="M500" s="231">
        <v>0.92349999999999999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1291.8</v>
      </c>
      <c r="D501" s="242">
        <v>1290.1166666666666</v>
      </c>
      <c r="E501" s="232">
        <v>1277.0333333333331</v>
      </c>
      <c r="F501" s="232">
        <v>1262.2666666666664</v>
      </c>
      <c r="G501" s="232">
        <v>1249.1833333333329</v>
      </c>
      <c r="H501" s="232">
        <v>1304.8833333333332</v>
      </c>
      <c r="I501" s="232">
        <v>1317.9666666666667</v>
      </c>
      <c r="J501" s="232">
        <v>1332.7333333333333</v>
      </c>
      <c r="K501" s="231">
        <v>1303.2</v>
      </c>
      <c r="L501" s="231">
        <v>1275.3499999999999</v>
      </c>
      <c r="M501" s="231">
        <v>0.64759999999999995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405.8</v>
      </c>
      <c r="D502" s="242">
        <v>405.2</v>
      </c>
      <c r="E502" s="232">
        <v>403.4</v>
      </c>
      <c r="F502" s="232">
        <v>401</v>
      </c>
      <c r="G502" s="232">
        <v>399.2</v>
      </c>
      <c r="H502" s="232">
        <v>407.59999999999997</v>
      </c>
      <c r="I502" s="232">
        <v>409.40000000000003</v>
      </c>
      <c r="J502" s="232">
        <v>411.79999999999995</v>
      </c>
      <c r="K502" s="231">
        <v>407</v>
      </c>
      <c r="L502" s="231">
        <v>402.8</v>
      </c>
      <c r="M502" s="231">
        <v>25.800699999999999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194.25</v>
      </c>
      <c r="D503" s="242">
        <v>194.46666666666667</v>
      </c>
      <c r="E503" s="232">
        <v>192.93333333333334</v>
      </c>
      <c r="F503" s="232">
        <v>191.61666666666667</v>
      </c>
      <c r="G503" s="232">
        <v>190.08333333333334</v>
      </c>
      <c r="H503" s="232">
        <v>195.78333333333333</v>
      </c>
      <c r="I503" s="232">
        <v>197.31666666666669</v>
      </c>
      <c r="J503" s="232">
        <v>198.63333333333333</v>
      </c>
      <c r="K503" s="231">
        <v>196</v>
      </c>
      <c r="L503" s="231">
        <v>193.15</v>
      </c>
      <c r="M503" s="231">
        <v>3.34849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17.05</v>
      </c>
      <c r="D504" s="242">
        <v>17.016666666666666</v>
      </c>
      <c r="E504" s="232">
        <v>16.733333333333331</v>
      </c>
      <c r="F504" s="232">
        <v>16.416666666666664</v>
      </c>
      <c r="G504" s="232">
        <v>16.133333333333329</v>
      </c>
      <c r="H504" s="232">
        <v>17.333333333333332</v>
      </c>
      <c r="I504" s="232">
        <v>17.616666666666664</v>
      </c>
      <c r="J504" s="232">
        <v>17.933333333333334</v>
      </c>
      <c r="K504" s="231">
        <v>17.3</v>
      </c>
      <c r="L504" s="231">
        <v>16.7</v>
      </c>
      <c r="M504" s="231">
        <v>1486.8002100000001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9957.35</v>
      </c>
      <c r="D505" s="242">
        <v>9931.9833333333354</v>
      </c>
      <c r="E505" s="232">
        <v>9868.0166666666701</v>
      </c>
      <c r="F505" s="232">
        <v>9778.6833333333343</v>
      </c>
      <c r="G505" s="232">
        <v>9714.716666666669</v>
      </c>
      <c r="H505" s="232">
        <v>10021.316666666671</v>
      </c>
      <c r="I505" s="232">
        <v>10085.283333333335</v>
      </c>
      <c r="J505" s="232">
        <v>10174.616666666672</v>
      </c>
      <c r="K505" s="231">
        <v>9995.9500000000007</v>
      </c>
      <c r="L505" s="231">
        <v>9842.65</v>
      </c>
      <c r="M505" s="231">
        <v>4.718E-2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226.35</v>
      </c>
      <c r="D506" s="232">
        <v>225.79999999999998</v>
      </c>
      <c r="E506" s="232">
        <v>222.79999999999995</v>
      </c>
      <c r="F506" s="232">
        <v>219.24999999999997</v>
      </c>
      <c r="G506" s="232">
        <v>216.24999999999994</v>
      </c>
      <c r="H506" s="232">
        <v>229.34999999999997</v>
      </c>
      <c r="I506" s="232">
        <v>232.35000000000002</v>
      </c>
      <c r="J506" s="231">
        <v>235.89999999999998</v>
      </c>
      <c r="K506" s="231">
        <v>228.8</v>
      </c>
      <c r="L506" s="231">
        <v>222.25</v>
      </c>
      <c r="M506" s="217">
        <v>23.740950000000002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262.39999999999998</v>
      </c>
      <c r="D507" s="232">
        <v>259.05</v>
      </c>
      <c r="E507" s="232">
        <v>254.60000000000002</v>
      </c>
      <c r="F507" s="232">
        <v>246.8</v>
      </c>
      <c r="G507" s="232">
        <v>242.35000000000002</v>
      </c>
      <c r="H507" s="232">
        <v>266.85000000000002</v>
      </c>
      <c r="I507" s="232">
        <v>271.29999999999995</v>
      </c>
      <c r="J507" s="231">
        <v>279.10000000000002</v>
      </c>
      <c r="K507" s="231">
        <v>263.5</v>
      </c>
      <c r="L507" s="231">
        <v>251.25</v>
      </c>
      <c r="M507" s="217">
        <v>21.629049999999999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53.3</v>
      </c>
      <c r="D508" s="242">
        <v>52.716666666666661</v>
      </c>
      <c r="E508" s="232">
        <v>51.283333333333324</v>
      </c>
      <c r="F508" s="232">
        <v>49.266666666666666</v>
      </c>
      <c r="G508" s="232">
        <v>47.833333333333329</v>
      </c>
      <c r="H508" s="232">
        <v>54.73333333333332</v>
      </c>
      <c r="I508" s="232">
        <v>56.166666666666657</v>
      </c>
      <c r="J508" s="232">
        <v>58.183333333333316</v>
      </c>
      <c r="K508" s="231">
        <v>54.15</v>
      </c>
      <c r="L508" s="231">
        <v>50.7</v>
      </c>
      <c r="M508" s="231">
        <v>1769.5020099999999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473.5</v>
      </c>
      <c r="D509" s="242">
        <v>474.23333333333335</v>
      </c>
      <c r="E509" s="232">
        <v>471.01666666666671</v>
      </c>
      <c r="F509" s="232">
        <v>468.53333333333336</v>
      </c>
      <c r="G509" s="232">
        <v>465.31666666666672</v>
      </c>
      <c r="H509" s="232">
        <v>476.7166666666667</v>
      </c>
      <c r="I509" s="232">
        <v>479.93333333333339</v>
      </c>
      <c r="J509" s="232">
        <v>482.41666666666669</v>
      </c>
      <c r="K509" s="231">
        <v>477.45</v>
      </c>
      <c r="L509" s="231">
        <v>471.75</v>
      </c>
      <c r="M509" s="231">
        <v>3.7865799999999998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1415.3</v>
      </c>
      <c r="D510" s="232">
        <v>1417.4333333333334</v>
      </c>
      <c r="E510" s="232">
        <v>1404.8666666666668</v>
      </c>
      <c r="F510" s="232">
        <v>1394.4333333333334</v>
      </c>
      <c r="G510" s="232">
        <v>1381.8666666666668</v>
      </c>
      <c r="H510" s="232">
        <v>1427.8666666666668</v>
      </c>
      <c r="I510" s="232">
        <v>1440.4333333333334</v>
      </c>
      <c r="J510" s="231">
        <v>1450.8666666666668</v>
      </c>
      <c r="K510" s="231">
        <v>1430</v>
      </c>
      <c r="L510" s="231">
        <v>1407</v>
      </c>
      <c r="M510" s="217">
        <v>0.10696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1475.2</v>
      </c>
      <c r="D511" s="242">
        <v>1477.1833333333334</v>
      </c>
      <c r="E511" s="232">
        <v>1457.4666666666667</v>
      </c>
      <c r="F511" s="232">
        <v>1439.7333333333333</v>
      </c>
      <c r="G511" s="232">
        <v>1420.0166666666667</v>
      </c>
      <c r="H511" s="232">
        <v>1494.9166666666667</v>
      </c>
      <c r="I511" s="232">
        <v>1514.6333333333334</v>
      </c>
      <c r="J511" s="232">
        <v>1532.3666666666668</v>
      </c>
      <c r="K511" s="231">
        <v>1496.9</v>
      </c>
      <c r="L511" s="231">
        <v>1459.45</v>
      </c>
      <c r="M511" s="231">
        <v>0.47471999999999998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C13" sqref="C13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9"/>
      <c r="B5" s="390"/>
      <c r="C5" s="389"/>
      <c r="D5" s="390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91" t="s">
        <v>513</v>
      </c>
      <c r="C7" s="390"/>
      <c r="D7" s="7">
        <f>Main!B10</f>
        <v>44970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44967</v>
      </c>
      <c r="B10" s="29">
        <v>517096</v>
      </c>
      <c r="C10" s="28" t="s">
        <v>969</v>
      </c>
      <c r="D10" s="28" t="s">
        <v>970</v>
      </c>
      <c r="E10" s="28" t="s">
        <v>523</v>
      </c>
      <c r="F10" s="85">
        <v>117130</v>
      </c>
      <c r="G10" s="29">
        <v>21.49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44967</v>
      </c>
      <c r="B11" s="29">
        <v>543668</v>
      </c>
      <c r="C11" s="28" t="s">
        <v>971</v>
      </c>
      <c r="D11" s="28" t="s">
        <v>972</v>
      </c>
      <c r="E11" s="28" t="s">
        <v>522</v>
      </c>
      <c r="F11" s="85">
        <v>200000</v>
      </c>
      <c r="G11" s="29">
        <v>245.94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44967</v>
      </c>
      <c r="B12" s="29">
        <v>543668</v>
      </c>
      <c r="C12" s="28" t="s">
        <v>971</v>
      </c>
      <c r="D12" s="28" t="s">
        <v>973</v>
      </c>
      <c r="E12" s="28" t="s">
        <v>523</v>
      </c>
      <c r="F12" s="85">
        <v>202749</v>
      </c>
      <c r="G12" s="29">
        <v>245.76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44967</v>
      </c>
      <c r="B13" s="29">
        <v>543439</v>
      </c>
      <c r="C13" s="28" t="s">
        <v>974</v>
      </c>
      <c r="D13" s="28" t="s">
        <v>975</v>
      </c>
      <c r="E13" s="28" t="s">
        <v>523</v>
      </c>
      <c r="F13" s="85">
        <v>18000</v>
      </c>
      <c r="G13" s="29">
        <v>22.8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44967</v>
      </c>
      <c r="B14" s="29">
        <v>531158</v>
      </c>
      <c r="C14" s="28" t="s">
        <v>976</v>
      </c>
      <c r="D14" s="28" t="s">
        <v>977</v>
      </c>
      <c r="E14" s="28" t="s">
        <v>522</v>
      </c>
      <c r="F14" s="85">
        <v>39800</v>
      </c>
      <c r="G14" s="29">
        <v>14.99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44967</v>
      </c>
      <c r="B15" s="29">
        <v>540681</v>
      </c>
      <c r="C15" s="28" t="s">
        <v>940</v>
      </c>
      <c r="D15" s="28" t="s">
        <v>978</v>
      </c>
      <c r="E15" s="28" t="s">
        <v>523</v>
      </c>
      <c r="F15" s="85">
        <v>40000</v>
      </c>
      <c r="G15" s="29">
        <v>17.600000000000001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44967</v>
      </c>
      <c r="B16" s="29">
        <v>540681</v>
      </c>
      <c r="C16" s="28" t="s">
        <v>940</v>
      </c>
      <c r="D16" s="28" t="s">
        <v>979</v>
      </c>
      <c r="E16" s="28" t="s">
        <v>522</v>
      </c>
      <c r="F16" s="85">
        <v>40000</v>
      </c>
      <c r="G16" s="29">
        <v>17.8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44967</v>
      </c>
      <c r="B17" s="29">
        <v>540681</v>
      </c>
      <c r="C17" s="28" t="s">
        <v>940</v>
      </c>
      <c r="D17" s="28" t="s">
        <v>980</v>
      </c>
      <c r="E17" s="28" t="s">
        <v>522</v>
      </c>
      <c r="F17" s="85">
        <v>50000</v>
      </c>
      <c r="G17" s="29">
        <v>17.579999999999998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44967</v>
      </c>
      <c r="B18" s="29">
        <v>540681</v>
      </c>
      <c r="C18" s="28" t="s">
        <v>940</v>
      </c>
      <c r="D18" s="28" t="s">
        <v>980</v>
      </c>
      <c r="E18" s="28" t="s">
        <v>523</v>
      </c>
      <c r="F18" s="85">
        <v>50000</v>
      </c>
      <c r="G18" s="29">
        <v>17.600000000000001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44967</v>
      </c>
      <c r="B19" s="29">
        <v>512441</v>
      </c>
      <c r="C19" s="28" t="s">
        <v>981</v>
      </c>
      <c r="D19" s="28" t="s">
        <v>982</v>
      </c>
      <c r="E19" s="28" t="s">
        <v>523</v>
      </c>
      <c r="F19" s="85">
        <v>9412</v>
      </c>
      <c r="G19" s="29">
        <v>28.55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44967</v>
      </c>
      <c r="B20" s="29">
        <v>530663</v>
      </c>
      <c r="C20" s="28" t="s">
        <v>983</v>
      </c>
      <c r="D20" s="28" t="s">
        <v>984</v>
      </c>
      <c r="E20" s="28" t="s">
        <v>522</v>
      </c>
      <c r="F20" s="85">
        <v>259056</v>
      </c>
      <c r="G20" s="29">
        <v>1.85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44967</v>
      </c>
      <c r="B21" s="29">
        <v>540385</v>
      </c>
      <c r="C21" s="28" t="s">
        <v>985</v>
      </c>
      <c r="D21" s="28" t="s">
        <v>986</v>
      </c>
      <c r="E21" s="28" t="s">
        <v>523</v>
      </c>
      <c r="F21" s="85">
        <v>26501</v>
      </c>
      <c r="G21" s="29">
        <v>8.98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44967</v>
      </c>
      <c r="B22" s="29">
        <v>540385</v>
      </c>
      <c r="C22" s="28" t="s">
        <v>985</v>
      </c>
      <c r="D22" s="28" t="s">
        <v>987</v>
      </c>
      <c r="E22" s="28" t="s">
        <v>522</v>
      </c>
      <c r="F22" s="85">
        <v>26211</v>
      </c>
      <c r="G22" s="29">
        <v>8.99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44967</v>
      </c>
      <c r="B23" s="29">
        <v>534422</v>
      </c>
      <c r="C23" s="28" t="s">
        <v>988</v>
      </c>
      <c r="D23" s="28" t="s">
        <v>989</v>
      </c>
      <c r="E23" s="28" t="s">
        <v>522</v>
      </c>
      <c r="F23" s="85">
        <v>53520</v>
      </c>
      <c r="G23" s="29">
        <v>7.21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44967</v>
      </c>
      <c r="B24" s="29">
        <v>513721</v>
      </c>
      <c r="C24" s="28" t="s">
        <v>990</v>
      </c>
      <c r="D24" s="28" t="s">
        <v>991</v>
      </c>
      <c r="E24" s="28" t="s">
        <v>523</v>
      </c>
      <c r="F24" s="85">
        <v>24051</v>
      </c>
      <c r="G24" s="29">
        <v>12.55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44967</v>
      </c>
      <c r="B25" s="29">
        <v>513721</v>
      </c>
      <c r="C25" s="28" t="s">
        <v>990</v>
      </c>
      <c r="D25" s="28" t="s">
        <v>992</v>
      </c>
      <c r="E25" s="28" t="s">
        <v>522</v>
      </c>
      <c r="F25" s="85">
        <v>24051</v>
      </c>
      <c r="G25" s="29">
        <v>12.55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44967</v>
      </c>
      <c r="B26" s="29">
        <v>543305</v>
      </c>
      <c r="C26" s="28" t="s">
        <v>954</v>
      </c>
      <c r="D26" s="28" t="s">
        <v>993</v>
      </c>
      <c r="E26" s="28" t="s">
        <v>523</v>
      </c>
      <c r="F26" s="85">
        <v>60000</v>
      </c>
      <c r="G26" s="29">
        <v>6.02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44967</v>
      </c>
      <c r="B27" s="29">
        <v>543305</v>
      </c>
      <c r="C27" s="28" t="s">
        <v>954</v>
      </c>
      <c r="D27" s="28" t="s">
        <v>993</v>
      </c>
      <c r="E27" s="28" t="s">
        <v>522</v>
      </c>
      <c r="F27" s="85">
        <v>84000</v>
      </c>
      <c r="G27" s="29">
        <v>6.01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44967</v>
      </c>
      <c r="B28" s="29">
        <v>530557</v>
      </c>
      <c r="C28" s="28" t="s">
        <v>994</v>
      </c>
      <c r="D28" s="28" t="s">
        <v>995</v>
      </c>
      <c r="E28" s="28" t="s">
        <v>522</v>
      </c>
      <c r="F28" s="85">
        <v>7000000</v>
      </c>
      <c r="G28" s="29">
        <v>0.5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44967</v>
      </c>
      <c r="B29" s="29">
        <v>531802</v>
      </c>
      <c r="C29" s="28" t="s">
        <v>955</v>
      </c>
      <c r="D29" s="28" t="s">
        <v>956</v>
      </c>
      <c r="E29" s="28" t="s">
        <v>523</v>
      </c>
      <c r="F29" s="85">
        <v>156291</v>
      </c>
      <c r="G29" s="29">
        <v>37.299999999999997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44967</v>
      </c>
      <c r="B30" s="29">
        <v>543460</v>
      </c>
      <c r="C30" s="28" t="s">
        <v>930</v>
      </c>
      <c r="D30" s="28" t="s">
        <v>996</v>
      </c>
      <c r="E30" s="28" t="s">
        <v>522</v>
      </c>
      <c r="F30" s="85">
        <v>10000</v>
      </c>
      <c r="G30" s="29">
        <v>106.88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44967</v>
      </c>
      <c r="B31" s="29">
        <v>543460</v>
      </c>
      <c r="C31" s="28" t="s">
        <v>930</v>
      </c>
      <c r="D31" s="28" t="s">
        <v>997</v>
      </c>
      <c r="E31" s="28" t="s">
        <v>522</v>
      </c>
      <c r="F31" s="85">
        <v>14000</v>
      </c>
      <c r="G31" s="29">
        <v>104.14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44967</v>
      </c>
      <c r="B32" s="29">
        <v>543460</v>
      </c>
      <c r="C32" s="28" t="s">
        <v>930</v>
      </c>
      <c r="D32" s="28" t="s">
        <v>997</v>
      </c>
      <c r="E32" s="28" t="s">
        <v>523</v>
      </c>
      <c r="F32" s="85">
        <v>24000</v>
      </c>
      <c r="G32" s="29">
        <v>104.77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44967</v>
      </c>
      <c r="B33" s="29">
        <v>542753</v>
      </c>
      <c r="C33" s="28" t="s">
        <v>941</v>
      </c>
      <c r="D33" s="28" t="s">
        <v>998</v>
      </c>
      <c r="E33" s="28" t="s">
        <v>523</v>
      </c>
      <c r="F33" s="85">
        <v>2515789</v>
      </c>
      <c r="G33" s="29">
        <v>3.5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44967</v>
      </c>
      <c r="B34" s="29">
        <v>542753</v>
      </c>
      <c r="C34" s="28" t="s">
        <v>941</v>
      </c>
      <c r="D34" s="28" t="s">
        <v>998</v>
      </c>
      <c r="E34" s="28" t="s">
        <v>522</v>
      </c>
      <c r="F34" s="85">
        <v>2530889</v>
      </c>
      <c r="G34" s="29">
        <v>3.69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44967</v>
      </c>
      <c r="B35" s="29">
        <v>542753</v>
      </c>
      <c r="C35" s="28" t="s">
        <v>941</v>
      </c>
      <c r="D35" s="28" t="s">
        <v>942</v>
      </c>
      <c r="E35" s="28" t="s">
        <v>523</v>
      </c>
      <c r="F35" s="85">
        <v>2500000</v>
      </c>
      <c r="G35" s="29">
        <v>3.5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44967</v>
      </c>
      <c r="B36" s="29">
        <v>540914</v>
      </c>
      <c r="C36" s="28" t="s">
        <v>999</v>
      </c>
      <c r="D36" s="28" t="s">
        <v>1000</v>
      </c>
      <c r="E36" s="28" t="s">
        <v>522</v>
      </c>
      <c r="F36" s="85">
        <v>51261</v>
      </c>
      <c r="G36" s="29">
        <v>20.190000000000001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44967</v>
      </c>
      <c r="B37" s="29">
        <v>540914</v>
      </c>
      <c r="C37" s="28" t="s">
        <v>999</v>
      </c>
      <c r="D37" s="28" t="s">
        <v>1001</v>
      </c>
      <c r="E37" s="28" t="s">
        <v>523</v>
      </c>
      <c r="F37" s="85">
        <v>50000</v>
      </c>
      <c r="G37" s="29">
        <v>20.11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44967</v>
      </c>
      <c r="B38" s="29">
        <v>540914</v>
      </c>
      <c r="C38" s="28" t="s">
        <v>999</v>
      </c>
      <c r="D38" s="28" t="s">
        <v>1002</v>
      </c>
      <c r="E38" s="28" t="s">
        <v>523</v>
      </c>
      <c r="F38" s="85">
        <v>50000</v>
      </c>
      <c r="G38" s="29">
        <v>20.2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44967</v>
      </c>
      <c r="B39" s="29">
        <v>540914</v>
      </c>
      <c r="C39" s="28" t="s">
        <v>999</v>
      </c>
      <c r="D39" s="28" t="s">
        <v>1003</v>
      </c>
      <c r="E39" s="28" t="s">
        <v>523</v>
      </c>
      <c r="F39" s="85">
        <v>150000</v>
      </c>
      <c r="G39" s="29">
        <v>20.49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44967</v>
      </c>
      <c r="B40" s="29">
        <v>540914</v>
      </c>
      <c r="C40" s="28" t="s">
        <v>999</v>
      </c>
      <c r="D40" s="28" t="s">
        <v>1004</v>
      </c>
      <c r="E40" s="28" t="s">
        <v>523</v>
      </c>
      <c r="F40" s="85">
        <v>150000</v>
      </c>
      <c r="G40" s="29">
        <v>20.21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44967</v>
      </c>
      <c r="B41" s="29">
        <v>540914</v>
      </c>
      <c r="C41" s="28" t="s">
        <v>999</v>
      </c>
      <c r="D41" s="28" t="s">
        <v>1005</v>
      </c>
      <c r="E41" s="28" t="s">
        <v>522</v>
      </c>
      <c r="F41" s="85">
        <v>40002</v>
      </c>
      <c r="G41" s="29">
        <v>20.65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44967</v>
      </c>
      <c r="B42" s="29">
        <v>539026</v>
      </c>
      <c r="C42" s="28" t="s">
        <v>943</v>
      </c>
      <c r="D42" s="28" t="s">
        <v>944</v>
      </c>
      <c r="E42" s="28" t="s">
        <v>523</v>
      </c>
      <c r="F42" s="85">
        <v>20000</v>
      </c>
      <c r="G42" s="29">
        <v>7.7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44967</v>
      </c>
      <c r="B43" s="29">
        <v>539026</v>
      </c>
      <c r="C43" s="28" t="s">
        <v>943</v>
      </c>
      <c r="D43" s="28" t="s">
        <v>958</v>
      </c>
      <c r="E43" s="28" t="s">
        <v>522</v>
      </c>
      <c r="F43" s="85">
        <v>20000</v>
      </c>
      <c r="G43" s="29">
        <v>7.7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44967</v>
      </c>
      <c r="B44" s="29">
        <v>532070</v>
      </c>
      <c r="C44" s="28" t="s">
        <v>1006</v>
      </c>
      <c r="D44" s="28" t="s">
        <v>1007</v>
      </c>
      <c r="E44" s="28" t="s">
        <v>523</v>
      </c>
      <c r="F44" s="85">
        <v>40000</v>
      </c>
      <c r="G44" s="29">
        <v>70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44967</v>
      </c>
      <c r="B45" s="29">
        <v>541228</v>
      </c>
      <c r="C45" s="28" t="s">
        <v>1008</v>
      </c>
      <c r="D45" s="28" t="s">
        <v>1009</v>
      </c>
      <c r="E45" s="28" t="s">
        <v>522</v>
      </c>
      <c r="F45" s="85">
        <v>32000</v>
      </c>
      <c r="G45" s="29">
        <v>89.89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44967</v>
      </c>
      <c r="B46" s="29">
        <v>541228</v>
      </c>
      <c r="C46" s="28" t="s">
        <v>1008</v>
      </c>
      <c r="D46" s="28" t="s">
        <v>1009</v>
      </c>
      <c r="E46" s="28" t="s">
        <v>523</v>
      </c>
      <c r="F46" s="85">
        <v>56000</v>
      </c>
      <c r="G46" s="29">
        <v>93.84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44967</v>
      </c>
      <c r="B47" s="29">
        <v>541228</v>
      </c>
      <c r="C47" s="28" t="s">
        <v>1008</v>
      </c>
      <c r="D47" s="28" t="s">
        <v>1010</v>
      </c>
      <c r="E47" s="28" t="s">
        <v>522</v>
      </c>
      <c r="F47" s="85">
        <v>56000</v>
      </c>
      <c r="G47" s="29">
        <v>94.43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44967</v>
      </c>
      <c r="B48" s="29">
        <v>541228</v>
      </c>
      <c r="C48" s="28" t="s">
        <v>1008</v>
      </c>
      <c r="D48" s="28" t="s">
        <v>1011</v>
      </c>
      <c r="E48" s="28" t="s">
        <v>522</v>
      </c>
      <c r="F48" s="85">
        <v>68000</v>
      </c>
      <c r="G48" s="29">
        <v>94.9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44967</v>
      </c>
      <c r="B49" s="29">
        <v>541228</v>
      </c>
      <c r="C49" s="28" t="s">
        <v>1008</v>
      </c>
      <c r="D49" s="28" t="s">
        <v>1012</v>
      </c>
      <c r="E49" s="28" t="s">
        <v>523</v>
      </c>
      <c r="F49" s="85">
        <v>52000</v>
      </c>
      <c r="G49" s="29">
        <v>94.9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44967</v>
      </c>
      <c r="B50" s="29">
        <v>541228</v>
      </c>
      <c r="C50" s="28" t="s">
        <v>1008</v>
      </c>
      <c r="D50" s="28" t="s">
        <v>1013</v>
      </c>
      <c r="E50" s="28" t="s">
        <v>523</v>
      </c>
      <c r="F50" s="85">
        <v>36000</v>
      </c>
      <c r="G50" s="29">
        <v>94.9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44967</v>
      </c>
      <c r="B51" s="29">
        <v>541228</v>
      </c>
      <c r="C51" s="28" t="s">
        <v>1008</v>
      </c>
      <c r="D51" s="28" t="s">
        <v>1013</v>
      </c>
      <c r="E51" s="28" t="s">
        <v>522</v>
      </c>
      <c r="F51" s="85">
        <v>56000</v>
      </c>
      <c r="G51" s="29">
        <v>94.78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44967</v>
      </c>
      <c r="B52" s="29">
        <v>541228</v>
      </c>
      <c r="C52" s="28" t="s">
        <v>1008</v>
      </c>
      <c r="D52" s="28" t="s">
        <v>1014</v>
      </c>
      <c r="E52" s="28" t="s">
        <v>522</v>
      </c>
      <c r="F52" s="85">
        <v>76000</v>
      </c>
      <c r="G52" s="29">
        <v>94.9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44967</v>
      </c>
      <c r="B53" s="29">
        <v>539040</v>
      </c>
      <c r="C53" s="28" t="s">
        <v>1015</v>
      </c>
      <c r="D53" s="28" t="s">
        <v>1016</v>
      </c>
      <c r="E53" s="28" t="s">
        <v>523</v>
      </c>
      <c r="F53" s="85">
        <v>18177</v>
      </c>
      <c r="G53" s="29">
        <v>38.44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44967</v>
      </c>
      <c r="B54" s="29">
        <v>539040</v>
      </c>
      <c r="C54" s="28" t="s">
        <v>1015</v>
      </c>
      <c r="D54" s="28" t="s">
        <v>1017</v>
      </c>
      <c r="E54" s="28" t="s">
        <v>523</v>
      </c>
      <c r="F54" s="85">
        <v>20000</v>
      </c>
      <c r="G54" s="29">
        <v>38.85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44967</v>
      </c>
      <c r="B55" s="29">
        <v>500426</v>
      </c>
      <c r="C55" s="28" t="s">
        <v>931</v>
      </c>
      <c r="D55" s="28" t="s">
        <v>1018</v>
      </c>
      <c r="E55" s="28" t="s">
        <v>523</v>
      </c>
      <c r="F55" s="85">
        <v>430000</v>
      </c>
      <c r="G55" s="29">
        <v>1.68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44967</v>
      </c>
      <c r="B56" s="29">
        <v>500426</v>
      </c>
      <c r="C56" s="28" t="s">
        <v>931</v>
      </c>
      <c r="D56" s="28" t="s">
        <v>945</v>
      </c>
      <c r="E56" s="28" t="s">
        <v>523</v>
      </c>
      <c r="F56" s="85">
        <v>200562</v>
      </c>
      <c r="G56" s="29">
        <v>1.66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44967</v>
      </c>
      <c r="B57" s="29">
        <v>500426</v>
      </c>
      <c r="C57" s="28" t="s">
        <v>931</v>
      </c>
      <c r="D57" s="28" t="s">
        <v>1019</v>
      </c>
      <c r="E57" s="28" t="s">
        <v>523</v>
      </c>
      <c r="F57" s="85">
        <v>376115</v>
      </c>
      <c r="G57" s="29">
        <v>1.66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44967</v>
      </c>
      <c r="B58" s="29">
        <v>500426</v>
      </c>
      <c r="C58" s="28" t="s">
        <v>931</v>
      </c>
      <c r="D58" s="28" t="s">
        <v>1020</v>
      </c>
      <c r="E58" s="28" t="s">
        <v>522</v>
      </c>
      <c r="F58" s="85">
        <v>575427</v>
      </c>
      <c r="G58" s="29">
        <v>1.66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44967</v>
      </c>
      <c r="B59" s="29">
        <v>543545</v>
      </c>
      <c r="C59" s="28" t="s">
        <v>1021</v>
      </c>
      <c r="D59" s="28" t="s">
        <v>1022</v>
      </c>
      <c r="E59" s="28" t="s">
        <v>522</v>
      </c>
      <c r="F59" s="85">
        <v>18000</v>
      </c>
      <c r="G59" s="29">
        <v>133.47999999999999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44967</v>
      </c>
      <c r="B60" s="29">
        <v>543545</v>
      </c>
      <c r="C60" s="28" t="s">
        <v>1021</v>
      </c>
      <c r="D60" s="28" t="s">
        <v>1022</v>
      </c>
      <c r="E60" s="28" t="s">
        <v>523</v>
      </c>
      <c r="F60" s="85">
        <v>42000</v>
      </c>
      <c r="G60" s="29">
        <v>134.41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44967</v>
      </c>
      <c r="B61" s="29">
        <v>539337</v>
      </c>
      <c r="C61" s="28" t="s">
        <v>1023</v>
      </c>
      <c r="D61" s="28" t="s">
        <v>1024</v>
      </c>
      <c r="E61" s="28" t="s">
        <v>523</v>
      </c>
      <c r="F61" s="85">
        <v>60900</v>
      </c>
      <c r="G61" s="29">
        <v>153.41999999999999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44967</v>
      </c>
      <c r="B62" s="29" t="s">
        <v>1025</v>
      </c>
      <c r="C62" s="28" t="s">
        <v>1026</v>
      </c>
      <c r="D62" s="28" t="s">
        <v>964</v>
      </c>
      <c r="E62" s="28" t="s">
        <v>522</v>
      </c>
      <c r="F62" s="85">
        <v>110634</v>
      </c>
      <c r="G62" s="29">
        <v>21.17</v>
      </c>
      <c r="H62" s="29" t="s">
        <v>876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44967</v>
      </c>
      <c r="B63" s="29" t="s">
        <v>1025</v>
      </c>
      <c r="C63" s="28" t="s">
        <v>1026</v>
      </c>
      <c r="D63" s="28" t="s">
        <v>1027</v>
      </c>
      <c r="E63" s="28" t="s">
        <v>522</v>
      </c>
      <c r="F63" s="85">
        <v>80000</v>
      </c>
      <c r="G63" s="29">
        <v>22.27</v>
      </c>
      <c r="H63" s="29" t="s">
        <v>876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44967</v>
      </c>
      <c r="B64" s="29" t="s">
        <v>1025</v>
      </c>
      <c r="C64" s="28" t="s">
        <v>1026</v>
      </c>
      <c r="D64" s="28" t="s">
        <v>1028</v>
      </c>
      <c r="E64" s="28" t="s">
        <v>522</v>
      </c>
      <c r="F64" s="85">
        <v>120655</v>
      </c>
      <c r="G64" s="29">
        <v>22.3</v>
      </c>
      <c r="H64" s="29" t="s">
        <v>876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44967</v>
      </c>
      <c r="B65" s="29" t="s">
        <v>1029</v>
      </c>
      <c r="C65" s="28" t="s">
        <v>1030</v>
      </c>
      <c r="D65" s="28" t="s">
        <v>959</v>
      </c>
      <c r="E65" s="28" t="s">
        <v>522</v>
      </c>
      <c r="F65" s="85">
        <v>78622</v>
      </c>
      <c r="G65" s="29">
        <v>108.94</v>
      </c>
      <c r="H65" s="29" t="s">
        <v>876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44967</v>
      </c>
      <c r="B66" s="29" t="s">
        <v>1029</v>
      </c>
      <c r="C66" s="28" t="s">
        <v>1030</v>
      </c>
      <c r="D66" s="28" t="s">
        <v>1031</v>
      </c>
      <c r="E66" s="28" t="s">
        <v>522</v>
      </c>
      <c r="F66" s="85">
        <v>80482</v>
      </c>
      <c r="G66" s="29">
        <v>110.09</v>
      </c>
      <c r="H66" s="29" t="s">
        <v>876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44967</v>
      </c>
      <c r="B67" s="29" t="s">
        <v>1029</v>
      </c>
      <c r="C67" s="28" t="s">
        <v>1030</v>
      </c>
      <c r="D67" s="28" t="s">
        <v>1032</v>
      </c>
      <c r="E67" s="28" t="s">
        <v>522</v>
      </c>
      <c r="F67" s="85">
        <v>52367</v>
      </c>
      <c r="G67" s="29">
        <v>113.31</v>
      </c>
      <c r="H67" s="29" t="s">
        <v>876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44967</v>
      </c>
      <c r="B68" s="29" t="s">
        <v>1029</v>
      </c>
      <c r="C68" s="28" t="s">
        <v>1030</v>
      </c>
      <c r="D68" s="28" t="s">
        <v>946</v>
      </c>
      <c r="E68" s="28" t="s">
        <v>522</v>
      </c>
      <c r="F68" s="85">
        <v>176944</v>
      </c>
      <c r="G68" s="29">
        <v>109.12</v>
      </c>
      <c r="H68" s="29" t="s">
        <v>876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44967</v>
      </c>
      <c r="B69" s="29" t="s">
        <v>1029</v>
      </c>
      <c r="C69" s="28" t="s">
        <v>1030</v>
      </c>
      <c r="D69" s="28" t="s">
        <v>1033</v>
      </c>
      <c r="E69" s="28" t="s">
        <v>522</v>
      </c>
      <c r="F69" s="85">
        <v>59410</v>
      </c>
      <c r="G69" s="29">
        <v>109.38</v>
      </c>
      <c r="H69" s="29" t="s">
        <v>876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44967</v>
      </c>
      <c r="B70" s="29" t="s">
        <v>1029</v>
      </c>
      <c r="C70" s="28" t="s">
        <v>1030</v>
      </c>
      <c r="D70" s="28" t="s">
        <v>960</v>
      </c>
      <c r="E70" s="28" t="s">
        <v>522</v>
      </c>
      <c r="F70" s="85">
        <v>99101</v>
      </c>
      <c r="G70" s="29">
        <v>108.2</v>
      </c>
      <c r="H70" s="29" t="s">
        <v>876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44967</v>
      </c>
      <c r="B71" s="29" t="s">
        <v>1034</v>
      </c>
      <c r="C71" s="28" t="s">
        <v>1035</v>
      </c>
      <c r="D71" s="28" t="s">
        <v>1036</v>
      </c>
      <c r="E71" s="28" t="s">
        <v>522</v>
      </c>
      <c r="F71" s="85">
        <v>143920</v>
      </c>
      <c r="G71" s="29">
        <v>14.5</v>
      </c>
      <c r="H71" s="29" t="s">
        <v>876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44967</v>
      </c>
      <c r="B72" s="29" t="s">
        <v>1034</v>
      </c>
      <c r="C72" s="28" t="s">
        <v>1035</v>
      </c>
      <c r="D72" s="28" t="s">
        <v>1037</v>
      </c>
      <c r="E72" s="28" t="s">
        <v>522</v>
      </c>
      <c r="F72" s="85">
        <v>119489</v>
      </c>
      <c r="G72" s="29">
        <v>14.61</v>
      </c>
      <c r="H72" s="29" t="s">
        <v>876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44967</v>
      </c>
      <c r="B73" s="29" t="s">
        <v>932</v>
      </c>
      <c r="C73" s="28" t="s">
        <v>933</v>
      </c>
      <c r="D73" s="28" t="s">
        <v>961</v>
      </c>
      <c r="E73" s="28" t="s">
        <v>522</v>
      </c>
      <c r="F73" s="85">
        <v>263828</v>
      </c>
      <c r="G73" s="29">
        <v>15.62</v>
      </c>
      <c r="H73" s="29" t="s">
        <v>876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44967</v>
      </c>
      <c r="B74" s="29" t="s">
        <v>1038</v>
      </c>
      <c r="C74" s="28" t="s">
        <v>1039</v>
      </c>
      <c r="D74" s="28" t="s">
        <v>1040</v>
      </c>
      <c r="E74" s="28" t="s">
        <v>522</v>
      </c>
      <c r="F74" s="85">
        <v>234460</v>
      </c>
      <c r="G74" s="29">
        <v>233.51</v>
      </c>
      <c r="H74" s="29" t="s">
        <v>876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44967</v>
      </c>
      <c r="B75" s="29" t="s">
        <v>962</v>
      </c>
      <c r="C75" s="28" t="s">
        <v>963</v>
      </c>
      <c r="D75" s="28" t="s">
        <v>964</v>
      </c>
      <c r="E75" s="28" t="s">
        <v>522</v>
      </c>
      <c r="F75" s="85">
        <v>65891</v>
      </c>
      <c r="G75" s="29">
        <v>30.17</v>
      </c>
      <c r="H75" s="29" t="s">
        <v>876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44967</v>
      </c>
      <c r="B76" s="29" t="s">
        <v>806</v>
      </c>
      <c r="C76" s="28" t="s">
        <v>1041</v>
      </c>
      <c r="D76" s="28" t="s">
        <v>1042</v>
      </c>
      <c r="E76" s="28" t="s">
        <v>522</v>
      </c>
      <c r="F76" s="85">
        <v>5423087</v>
      </c>
      <c r="G76" s="29">
        <v>640</v>
      </c>
      <c r="H76" s="29" t="s">
        <v>876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44967</v>
      </c>
      <c r="B77" s="29" t="s">
        <v>1043</v>
      </c>
      <c r="C77" s="28" t="s">
        <v>1044</v>
      </c>
      <c r="D77" s="28" t="s">
        <v>957</v>
      </c>
      <c r="E77" s="28" t="s">
        <v>523</v>
      </c>
      <c r="F77" s="85">
        <v>120000</v>
      </c>
      <c r="G77" s="29">
        <v>7.21</v>
      </c>
      <c r="H77" s="29" t="s">
        <v>876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44967</v>
      </c>
      <c r="B78" s="29" t="s">
        <v>1025</v>
      </c>
      <c r="C78" s="28" t="s">
        <v>1026</v>
      </c>
      <c r="D78" s="28" t="s">
        <v>964</v>
      </c>
      <c r="E78" s="28" t="s">
        <v>523</v>
      </c>
      <c r="F78" s="85">
        <v>110634</v>
      </c>
      <c r="G78" s="29">
        <v>22.63</v>
      </c>
      <c r="H78" s="29" t="s">
        <v>876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44967</v>
      </c>
      <c r="B79" s="29" t="s">
        <v>1025</v>
      </c>
      <c r="C79" s="28" t="s">
        <v>1026</v>
      </c>
      <c r="D79" s="28" t="s">
        <v>1028</v>
      </c>
      <c r="E79" s="28" t="s">
        <v>523</v>
      </c>
      <c r="F79" s="85">
        <v>44293</v>
      </c>
      <c r="G79" s="29">
        <v>22.24</v>
      </c>
      <c r="H79" s="29" t="s">
        <v>876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44967</v>
      </c>
      <c r="B80" s="29" t="s">
        <v>1025</v>
      </c>
      <c r="C80" s="28" t="s">
        <v>1026</v>
      </c>
      <c r="D80" s="28" t="s">
        <v>1027</v>
      </c>
      <c r="E80" s="28" t="s">
        <v>523</v>
      </c>
      <c r="F80" s="85">
        <v>51123</v>
      </c>
      <c r="G80" s="29">
        <v>22.61</v>
      </c>
      <c r="H80" s="29" t="s">
        <v>876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44967</v>
      </c>
      <c r="B81" s="29" t="s">
        <v>1045</v>
      </c>
      <c r="C81" s="28" t="s">
        <v>1046</v>
      </c>
      <c r="D81" s="28" t="s">
        <v>1047</v>
      </c>
      <c r="E81" s="28" t="s">
        <v>523</v>
      </c>
      <c r="F81" s="85">
        <v>78000</v>
      </c>
      <c r="G81" s="29">
        <v>13.95</v>
      </c>
      <c r="H81" s="29" t="s">
        <v>876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44967</v>
      </c>
      <c r="B82" s="29" t="s">
        <v>1029</v>
      </c>
      <c r="C82" s="28" t="s">
        <v>1030</v>
      </c>
      <c r="D82" s="28" t="s">
        <v>959</v>
      </c>
      <c r="E82" s="28" t="s">
        <v>523</v>
      </c>
      <c r="F82" s="85">
        <v>78622</v>
      </c>
      <c r="G82" s="29">
        <v>109.52</v>
      </c>
      <c r="H82" s="29" t="s">
        <v>876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44967</v>
      </c>
      <c r="B83" s="29" t="s">
        <v>1029</v>
      </c>
      <c r="C83" s="28" t="s">
        <v>1030</v>
      </c>
      <c r="D83" s="28" t="s">
        <v>1033</v>
      </c>
      <c r="E83" s="28" t="s">
        <v>523</v>
      </c>
      <c r="F83" s="85">
        <v>59410</v>
      </c>
      <c r="G83" s="29">
        <v>109.5</v>
      </c>
      <c r="H83" s="29" t="s">
        <v>876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44967</v>
      </c>
      <c r="B84" s="29" t="s">
        <v>1029</v>
      </c>
      <c r="C84" s="28" t="s">
        <v>1030</v>
      </c>
      <c r="D84" s="28" t="s">
        <v>960</v>
      </c>
      <c r="E84" s="28" t="s">
        <v>523</v>
      </c>
      <c r="F84" s="85">
        <v>99101</v>
      </c>
      <c r="G84" s="29">
        <v>108.37</v>
      </c>
      <c r="H84" s="29" t="s">
        <v>876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44967</v>
      </c>
      <c r="B85" s="29" t="s">
        <v>1029</v>
      </c>
      <c r="C85" s="28" t="s">
        <v>1030</v>
      </c>
      <c r="D85" s="28" t="s">
        <v>1031</v>
      </c>
      <c r="E85" s="28" t="s">
        <v>523</v>
      </c>
      <c r="F85" s="85">
        <v>80482</v>
      </c>
      <c r="G85" s="29">
        <v>110.76</v>
      </c>
      <c r="H85" s="29" t="s">
        <v>876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44967</v>
      </c>
      <c r="B86" s="29" t="s">
        <v>1029</v>
      </c>
      <c r="C86" s="28" t="s">
        <v>1030</v>
      </c>
      <c r="D86" s="28" t="s">
        <v>946</v>
      </c>
      <c r="E86" s="28" t="s">
        <v>523</v>
      </c>
      <c r="F86" s="85">
        <v>176944</v>
      </c>
      <c r="G86" s="29">
        <v>109.16</v>
      </c>
      <c r="H86" s="29" t="s">
        <v>876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44967</v>
      </c>
      <c r="B87" s="29" t="s">
        <v>1034</v>
      </c>
      <c r="C87" s="28" t="s">
        <v>1035</v>
      </c>
      <c r="D87" s="28" t="s">
        <v>1037</v>
      </c>
      <c r="E87" s="28" t="s">
        <v>523</v>
      </c>
      <c r="F87" s="85">
        <v>119489</v>
      </c>
      <c r="G87" s="29">
        <v>14.51</v>
      </c>
      <c r="H87" s="29" t="s">
        <v>876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44967</v>
      </c>
      <c r="B88" s="29" t="s">
        <v>1034</v>
      </c>
      <c r="C88" s="28" t="s">
        <v>1035</v>
      </c>
      <c r="D88" s="28" t="s">
        <v>1036</v>
      </c>
      <c r="E88" s="28" t="s">
        <v>523</v>
      </c>
      <c r="F88" s="85">
        <v>143920</v>
      </c>
      <c r="G88" s="29">
        <v>14.55</v>
      </c>
      <c r="H88" s="29" t="s">
        <v>876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44967</v>
      </c>
      <c r="B89" s="29" t="s">
        <v>932</v>
      </c>
      <c r="C89" s="28" t="s">
        <v>933</v>
      </c>
      <c r="D89" s="28" t="s">
        <v>961</v>
      </c>
      <c r="E89" s="28" t="s">
        <v>523</v>
      </c>
      <c r="F89" s="85">
        <v>185375</v>
      </c>
      <c r="G89" s="29">
        <v>15.62</v>
      </c>
      <c r="H89" s="29" t="s">
        <v>876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44967</v>
      </c>
      <c r="B90" s="29" t="s">
        <v>962</v>
      </c>
      <c r="C90" s="28" t="s">
        <v>963</v>
      </c>
      <c r="D90" s="28" t="s">
        <v>964</v>
      </c>
      <c r="E90" s="28" t="s">
        <v>523</v>
      </c>
      <c r="F90" s="85">
        <v>125849</v>
      </c>
      <c r="G90" s="29">
        <v>29.66</v>
      </c>
      <c r="H90" s="29" t="s">
        <v>876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44967</v>
      </c>
      <c r="B91" s="29" t="s">
        <v>806</v>
      </c>
      <c r="C91" s="28" t="s">
        <v>1041</v>
      </c>
      <c r="D91" s="28" t="s">
        <v>1042</v>
      </c>
      <c r="E91" s="28" t="s">
        <v>523</v>
      </c>
      <c r="F91" s="85">
        <v>523878</v>
      </c>
      <c r="G91" s="29">
        <v>667.66</v>
      </c>
      <c r="H91" s="29" t="s">
        <v>876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44967</v>
      </c>
      <c r="B92" s="29" t="s">
        <v>806</v>
      </c>
      <c r="C92" s="28" t="s">
        <v>1041</v>
      </c>
      <c r="D92" s="28" t="s">
        <v>1048</v>
      </c>
      <c r="E92" s="28" t="s">
        <v>523</v>
      </c>
      <c r="F92" s="85">
        <v>21431822</v>
      </c>
      <c r="G92" s="29">
        <v>642.74</v>
      </c>
      <c r="H92" s="29" t="s">
        <v>876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/>
      <c r="B93" s="29"/>
      <c r="C93" s="28"/>
      <c r="D93" s="28"/>
      <c r="E93" s="28"/>
      <c r="F93" s="85"/>
      <c r="G93" s="29"/>
      <c r="H93" s="29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/>
      <c r="B94" s="29"/>
      <c r="C94" s="28"/>
      <c r="D94" s="28"/>
      <c r="E94" s="28"/>
      <c r="F94" s="85"/>
      <c r="G94" s="29"/>
      <c r="H94" s="29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40"/>
  <sheetViews>
    <sheetView zoomScale="85" zoomScaleNormal="85" workbookViewId="0">
      <selection activeCell="D46" sqref="D4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874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44970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65">
        <v>1</v>
      </c>
      <c r="B10" s="366">
        <v>44861</v>
      </c>
      <c r="C10" s="334"/>
      <c r="D10" s="335" t="s">
        <v>55</v>
      </c>
      <c r="E10" s="336" t="s">
        <v>539</v>
      </c>
      <c r="F10" s="301">
        <v>147</v>
      </c>
      <c r="G10" s="301">
        <v>137</v>
      </c>
      <c r="H10" s="301">
        <v>154.5</v>
      </c>
      <c r="I10" s="337" t="s">
        <v>866</v>
      </c>
      <c r="J10" s="299" t="s">
        <v>914</v>
      </c>
      <c r="K10" s="299">
        <f t="shared" ref="K10" si="0">H10-F10</f>
        <v>7.5</v>
      </c>
      <c r="L10" s="302">
        <f t="shared" ref="L10" si="1">(F10*-0.7)/100</f>
        <v>-1.0289999999999999</v>
      </c>
      <c r="M10" s="303">
        <f t="shared" ref="M10" si="2">(K10+L10)/F10</f>
        <v>4.4020408163265308E-2</v>
      </c>
      <c r="N10" s="299" t="s">
        <v>537</v>
      </c>
      <c r="O10" s="304">
        <v>44594</v>
      </c>
      <c r="P10" s="299"/>
      <c r="Q10" s="197"/>
      <c r="R10" s="197" t="s">
        <v>801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290">
        <v>2</v>
      </c>
      <c r="B11" s="292">
        <v>44890</v>
      </c>
      <c r="C11" s="287"/>
      <c r="D11" s="288" t="s">
        <v>271</v>
      </c>
      <c r="E11" s="289" t="s">
        <v>539</v>
      </c>
      <c r="F11" s="290">
        <v>5670</v>
      </c>
      <c r="G11" s="290">
        <v>5250</v>
      </c>
      <c r="H11" s="290">
        <v>5905</v>
      </c>
      <c r="I11" s="291" t="s">
        <v>870</v>
      </c>
      <c r="J11" s="270" t="s">
        <v>873</v>
      </c>
      <c r="K11" s="270">
        <f t="shared" ref="K11" si="3">H11-F11</f>
        <v>235</v>
      </c>
      <c r="L11" s="271">
        <f t="shared" ref="L11" si="4">(F11*-0.7)/100</f>
        <v>-39.69</v>
      </c>
      <c r="M11" s="272">
        <f t="shared" ref="M11" si="5">(K11+L11)/F11</f>
        <v>3.4446208112874778E-2</v>
      </c>
      <c r="N11" s="270" t="s">
        <v>537</v>
      </c>
      <c r="O11" s="273">
        <v>44923</v>
      </c>
      <c r="P11" s="270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293">
        <v>3</v>
      </c>
      <c r="B12" s="294">
        <v>44896</v>
      </c>
      <c r="C12" s="295"/>
      <c r="D12" s="296" t="s">
        <v>197</v>
      </c>
      <c r="E12" s="297" t="s">
        <v>884</v>
      </c>
      <c r="F12" s="201">
        <v>3380</v>
      </c>
      <c r="G12" s="201">
        <v>3140</v>
      </c>
      <c r="H12" s="201"/>
      <c r="I12" s="298" t="s">
        <v>867</v>
      </c>
      <c r="J12" s="246" t="s">
        <v>540</v>
      </c>
      <c r="K12" s="246"/>
      <c r="L12" s="247"/>
      <c r="M12" s="248"/>
      <c r="N12" s="246"/>
      <c r="O12" s="249"/>
      <c r="P12" s="246"/>
      <c r="Q12" s="197"/>
      <c r="R12" s="197" t="s">
        <v>538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44936</v>
      </c>
      <c r="C13" s="250"/>
      <c r="D13" s="251" t="s">
        <v>75</v>
      </c>
      <c r="E13" s="252" t="s">
        <v>539</v>
      </c>
      <c r="F13" s="245" t="s">
        <v>878</v>
      </c>
      <c r="G13" s="245">
        <v>735</v>
      </c>
      <c r="H13" s="245"/>
      <c r="I13" s="253" t="s">
        <v>879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05">
        <v>5</v>
      </c>
      <c r="B14" s="368">
        <v>44942</v>
      </c>
      <c r="C14" s="307"/>
      <c r="D14" s="308" t="s">
        <v>163</v>
      </c>
      <c r="E14" s="309" t="s">
        <v>539</v>
      </c>
      <c r="F14" s="305">
        <v>4025</v>
      </c>
      <c r="G14" s="305">
        <v>3770</v>
      </c>
      <c r="H14" s="305">
        <v>4260</v>
      </c>
      <c r="I14" s="310" t="s">
        <v>881</v>
      </c>
      <c r="J14" s="299" t="s">
        <v>749</v>
      </c>
      <c r="K14" s="299">
        <f t="shared" ref="K14:K15" si="6">H14-F14</f>
        <v>235</v>
      </c>
      <c r="L14" s="302">
        <f t="shared" ref="L14:L15" si="7">(F14*-0.7)/100</f>
        <v>-28.175000000000001</v>
      </c>
      <c r="M14" s="303">
        <f t="shared" ref="M14:M15" si="8">(K14+L14)/F14</f>
        <v>5.1385093167701859E-2</v>
      </c>
      <c r="N14" s="299" t="s">
        <v>537</v>
      </c>
      <c r="O14" s="304">
        <v>44964</v>
      </c>
      <c r="P14" s="299"/>
      <c r="Q14" s="197"/>
      <c r="R14" s="197" t="s">
        <v>801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305">
        <v>6</v>
      </c>
      <c r="B15" s="378">
        <v>44945</v>
      </c>
      <c r="C15" s="307"/>
      <c r="D15" s="308" t="s">
        <v>189</v>
      </c>
      <c r="E15" s="309" t="s">
        <v>539</v>
      </c>
      <c r="F15" s="305">
        <v>2140</v>
      </c>
      <c r="G15" s="305">
        <v>2000</v>
      </c>
      <c r="H15" s="305">
        <v>2277</v>
      </c>
      <c r="I15" s="310" t="s">
        <v>883</v>
      </c>
      <c r="J15" s="299" t="s">
        <v>967</v>
      </c>
      <c r="K15" s="299">
        <f t="shared" si="6"/>
        <v>137</v>
      </c>
      <c r="L15" s="302">
        <f t="shared" si="7"/>
        <v>-14.98</v>
      </c>
      <c r="M15" s="303">
        <f t="shared" si="8"/>
        <v>5.7018691588785045E-2</v>
      </c>
      <c r="N15" s="299" t="s">
        <v>537</v>
      </c>
      <c r="O15" s="304">
        <v>44967</v>
      </c>
      <c r="P15" s="299"/>
      <c r="Q15" s="197"/>
      <c r="R15" s="197" t="s">
        <v>801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349">
        <v>7</v>
      </c>
      <c r="B16" s="345">
        <v>44950</v>
      </c>
      <c r="C16" s="346"/>
      <c r="D16" s="347" t="s">
        <v>175</v>
      </c>
      <c r="E16" s="348" t="s">
        <v>567</v>
      </c>
      <c r="F16" s="349">
        <v>3045</v>
      </c>
      <c r="G16" s="349">
        <v>2890</v>
      </c>
      <c r="H16" s="349">
        <v>3195</v>
      </c>
      <c r="I16" s="350" t="s">
        <v>885</v>
      </c>
      <c r="J16" s="351" t="s">
        <v>947</v>
      </c>
      <c r="K16" s="351">
        <f t="shared" ref="K16" si="9">H16-F16</f>
        <v>150</v>
      </c>
      <c r="L16" s="352">
        <f t="shared" ref="L16" si="10">(F16*-0.7)/100</f>
        <v>-21.315000000000001</v>
      </c>
      <c r="M16" s="353">
        <f t="shared" ref="M16" si="11">(K16+L16)/F16</f>
        <v>4.2261083743842368E-2</v>
      </c>
      <c r="N16" s="351" t="s">
        <v>537</v>
      </c>
      <c r="O16" s="354">
        <v>44966</v>
      </c>
      <c r="P16" s="351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49">
        <v>8</v>
      </c>
      <c r="B17" s="345">
        <v>44950</v>
      </c>
      <c r="C17" s="346"/>
      <c r="D17" s="347" t="s">
        <v>764</v>
      </c>
      <c r="E17" s="348" t="s">
        <v>539</v>
      </c>
      <c r="F17" s="349">
        <v>1435</v>
      </c>
      <c r="G17" s="349">
        <v>1340</v>
      </c>
      <c r="H17" s="349">
        <v>1512.5</v>
      </c>
      <c r="I17" s="350" t="s">
        <v>886</v>
      </c>
      <c r="J17" s="351" t="s">
        <v>895</v>
      </c>
      <c r="K17" s="351">
        <f t="shared" ref="K17" si="12">H17-F17</f>
        <v>77.5</v>
      </c>
      <c r="L17" s="352">
        <f t="shared" ref="L17" si="13">(F17*-0.7)/100</f>
        <v>-10.044999999999998</v>
      </c>
      <c r="M17" s="353">
        <f t="shared" ref="M17" si="14">(K17+L17)/F17</f>
        <v>4.7006968641114984E-2</v>
      </c>
      <c r="N17" s="351" t="s">
        <v>537</v>
      </c>
      <c r="O17" s="354">
        <v>44957</v>
      </c>
      <c r="P17" s="351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05">
        <v>9</v>
      </c>
      <c r="B18" s="306">
        <v>44951</v>
      </c>
      <c r="C18" s="307"/>
      <c r="D18" s="308" t="s">
        <v>454</v>
      </c>
      <c r="E18" s="309" t="s">
        <v>567</v>
      </c>
      <c r="F18" s="305">
        <v>177.5</v>
      </c>
      <c r="G18" s="305">
        <v>167</v>
      </c>
      <c r="H18" s="305">
        <v>189.5</v>
      </c>
      <c r="I18" s="310" t="s">
        <v>880</v>
      </c>
      <c r="J18" s="299" t="s">
        <v>882</v>
      </c>
      <c r="K18" s="299">
        <f t="shared" ref="K18" si="15">H18-F18</f>
        <v>12</v>
      </c>
      <c r="L18" s="302">
        <f t="shared" ref="L18" si="16">(F18*-0.7)/100</f>
        <v>-1.2424999999999999</v>
      </c>
      <c r="M18" s="303">
        <f t="shared" ref="M18" si="17">(K18+L18)/F18</f>
        <v>6.0605633802816902E-2</v>
      </c>
      <c r="N18" s="299" t="s">
        <v>537</v>
      </c>
      <c r="O18" s="304">
        <v>44958</v>
      </c>
      <c r="P18" s="299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44953</v>
      </c>
      <c r="C19" s="250"/>
      <c r="D19" s="251" t="s">
        <v>115</v>
      </c>
      <c r="E19" s="252" t="s">
        <v>567</v>
      </c>
      <c r="F19" s="245" t="s">
        <v>889</v>
      </c>
      <c r="G19" s="245">
        <v>1790</v>
      </c>
      <c r="H19" s="245"/>
      <c r="I19" s="253" t="s">
        <v>890</v>
      </c>
      <c r="J19" s="246" t="s">
        <v>540</v>
      </c>
      <c r="K19" s="246"/>
      <c r="L19" s="247"/>
      <c r="M19" s="248"/>
      <c r="N19" s="246"/>
      <c r="O19" s="249"/>
      <c r="P19" s="24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05">
        <v>11</v>
      </c>
      <c r="B20" s="368">
        <v>44958</v>
      </c>
      <c r="C20" s="307"/>
      <c r="D20" s="308" t="s">
        <v>362</v>
      </c>
      <c r="E20" s="309" t="s">
        <v>567</v>
      </c>
      <c r="F20" s="305">
        <v>2645</v>
      </c>
      <c r="G20" s="305">
        <v>2480</v>
      </c>
      <c r="H20" s="305">
        <v>2840</v>
      </c>
      <c r="I20" s="310" t="s">
        <v>898</v>
      </c>
      <c r="J20" s="299" t="s">
        <v>926</v>
      </c>
      <c r="K20" s="299">
        <f t="shared" ref="K20" si="18">H20-F20</f>
        <v>195</v>
      </c>
      <c r="L20" s="302">
        <f t="shared" ref="L20" si="19">(F20*-0.7)/100</f>
        <v>-18.514999999999997</v>
      </c>
      <c r="M20" s="303">
        <f t="shared" ref="M20" si="20">(K20+L20)/F20</f>
        <v>6.6724007561436677E-2</v>
      </c>
      <c r="N20" s="299" t="s">
        <v>537</v>
      </c>
      <c r="O20" s="304">
        <v>44964</v>
      </c>
      <c r="P20" s="299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44958</v>
      </c>
      <c r="C21" s="250"/>
      <c r="D21" s="251" t="s">
        <v>61</v>
      </c>
      <c r="E21" s="252" t="s">
        <v>567</v>
      </c>
      <c r="F21" s="245" t="s">
        <v>896</v>
      </c>
      <c r="G21" s="245">
        <v>790</v>
      </c>
      <c r="H21" s="245"/>
      <c r="I21" s="253" t="s">
        <v>897</v>
      </c>
      <c r="J21" s="357" t="s">
        <v>540</v>
      </c>
      <c r="K21" s="246"/>
      <c r="L21" s="247"/>
      <c r="M21" s="248"/>
      <c r="N21" s="246"/>
      <c r="O21" s="249"/>
      <c r="P21" s="24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305">
        <v>13</v>
      </c>
      <c r="B22" s="378">
        <v>44959</v>
      </c>
      <c r="C22" s="307"/>
      <c r="D22" s="308" t="s">
        <v>186</v>
      </c>
      <c r="E22" s="309" t="s">
        <v>567</v>
      </c>
      <c r="F22" s="305">
        <v>522.5</v>
      </c>
      <c r="G22" s="305">
        <v>478</v>
      </c>
      <c r="H22" s="305">
        <v>553</v>
      </c>
      <c r="I22" s="310" t="s">
        <v>913</v>
      </c>
      <c r="J22" s="299" t="s">
        <v>966</v>
      </c>
      <c r="K22" s="299">
        <f t="shared" ref="K22" si="21">H22-F22</f>
        <v>30.5</v>
      </c>
      <c r="L22" s="302">
        <f t="shared" ref="L22" si="22">(F22*-0.7)/100</f>
        <v>-3.6575000000000002</v>
      </c>
      <c r="M22" s="303">
        <f t="shared" ref="M22" si="23">(K22+L22)/F22</f>
        <v>5.13732057416268E-2</v>
      </c>
      <c r="N22" s="299" t="s">
        <v>537</v>
      </c>
      <c r="O22" s="304">
        <v>44967</v>
      </c>
      <c r="P22" s="299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369">
        <v>14</v>
      </c>
      <c r="B23" s="370">
        <v>44963</v>
      </c>
      <c r="C23" s="371"/>
      <c r="D23" s="372" t="s">
        <v>918</v>
      </c>
      <c r="E23" s="373" t="s">
        <v>567</v>
      </c>
      <c r="F23" s="369">
        <v>4500</v>
      </c>
      <c r="G23" s="369">
        <v>4190</v>
      </c>
      <c r="H23" s="369">
        <v>4692.5</v>
      </c>
      <c r="I23" s="374" t="s">
        <v>919</v>
      </c>
      <c r="J23" s="270" t="s">
        <v>934</v>
      </c>
      <c r="K23" s="270">
        <f t="shared" ref="K23" si="24">H23-F23</f>
        <v>192.5</v>
      </c>
      <c r="L23" s="271">
        <f t="shared" ref="L23" si="25">(F23*-0.7)/100</f>
        <v>-31.5</v>
      </c>
      <c r="M23" s="272">
        <f t="shared" ref="M23" si="26">(K23+L23)/F23</f>
        <v>3.5777777777777776E-2</v>
      </c>
      <c r="N23" s="270" t="s">
        <v>537</v>
      </c>
      <c r="O23" s="273">
        <v>44965</v>
      </c>
      <c r="P23" s="270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44963</v>
      </c>
      <c r="C24" s="250"/>
      <c r="D24" s="251" t="s">
        <v>920</v>
      </c>
      <c r="E24" s="252" t="s">
        <v>567</v>
      </c>
      <c r="F24" s="245" t="s">
        <v>921</v>
      </c>
      <c r="G24" s="245">
        <v>660</v>
      </c>
      <c r="H24" s="245"/>
      <c r="I24" s="253" t="s">
        <v>922</v>
      </c>
      <c r="J24" s="357" t="s">
        <v>540</v>
      </c>
      <c r="K24" s="357"/>
      <c r="L24" s="247"/>
      <c r="M24" s="248"/>
      <c r="N24" s="357"/>
      <c r="O24" s="249"/>
      <c r="P24" s="24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305">
        <v>16</v>
      </c>
      <c r="B25" s="368">
        <v>44963</v>
      </c>
      <c r="C25" s="307"/>
      <c r="D25" s="308" t="s">
        <v>923</v>
      </c>
      <c r="E25" s="309" t="s">
        <v>567</v>
      </c>
      <c r="F25" s="305">
        <v>1890</v>
      </c>
      <c r="G25" s="305">
        <v>1745</v>
      </c>
      <c r="H25" s="305">
        <v>2025</v>
      </c>
      <c r="I25" s="310" t="s">
        <v>924</v>
      </c>
      <c r="J25" s="299" t="s">
        <v>925</v>
      </c>
      <c r="K25" s="299">
        <f t="shared" ref="K25" si="27">H25-F25</f>
        <v>135</v>
      </c>
      <c r="L25" s="302">
        <f t="shared" ref="L25" si="28">(F25*-0.7)/100</f>
        <v>-13.23</v>
      </c>
      <c r="M25" s="303">
        <f t="shared" ref="M25" si="29">(K25+L25)/F25</f>
        <v>6.4428571428571432E-2</v>
      </c>
      <c r="N25" s="299" t="s">
        <v>537</v>
      </c>
      <c r="O25" s="304">
        <v>44964</v>
      </c>
      <c r="P25" s="299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245">
        <v>17</v>
      </c>
      <c r="B26" s="244">
        <v>44965</v>
      </c>
      <c r="C26" s="250"/>
      <c r="D26" s="251" t="s">
        <v>391</v>
      </c>
      <c r="E26" s="252" t="s">
        <v>567</v>
      </c>
      <c r="F26" s="245" t="s">
        <v>937</v>
      </c>
      <c r="G26" s="245">
        <v>415</v>
      </c>
      <c r="H26" s="245"/>
      <c r="I26" s="253" t="s">
        <v>938</v>
      </c>
      <c r="J26" s="357" t="s">
        <v>540</v>
      </c>
      <c r="K26" s="357"/>
      <c r="L26" s="247"/>
      <c r="M26" s="248"/>
      <c r="N26" s="357"/>
      <c r="O26" s="249"/>
      <c r="P26" s="24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3.9" customHeight="1">
      <c r="A27" s="245">
        <v>18</v>
      </c>
      <c r="B27" s="244">
        <v>44966</v>
      </c>
      <c r="C27" s="250"/>
      <c r="D27" s="251" t="s">
        <v>43</v>
      </c>
      <c r="E27" s="252" t="s">
        <v>567</v>
      </c>
      <c r="F27" s="245" t="s">
        <v>965</v>
      </c>
      <c r="G27" s="245">
        <v>1745</v>
      </c>
      <c r="H27" s="245"/>
      <c r="I27" s="253" t="s">
        <v>924</v>
      </c>
      <c r="J27" s="357" t="s">
        <v>540</v>
      </c>
      <c r="K27" s="357"/>
      <c r="L27" s="247"/>
      <c r="M27" s="248"/>
      <c r="N27" s="357"/>
      <c r="O27" s="249"/>
      <c r="P27" s="24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3.9" customHeight="1">
      <c r="A28" s="245"/>
      <c r="B28" s="244"/>
      <c r="C28" s="250"/>
      <c r="D28" s="251"/>
      <c r="E28" s="252"/>
      <c r="F28" s="245"/>
      <c r="G28" s="245"/>
      <c r="H28" s="245"/>
      <c r="I28" s="253"/>
      <c r="J28" s="246"/>
      <c r="K28" s="246"/>
      <c r="L28" s="247"/>
      <c r="M28" s="248"/>
      <c r="N28" s="246"/>
      <c r="O28" s="249"/>
      <c r="P28" s="24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</row>
    <row r="29" spans="1:56" ht="14.25" customHeight="1">
      <c r="A29" s="97"/>
      <c r="B29" s="98"/>
      <c r="C29" s="99"/>
      <c r="D29" s="100"/>
      <c r="E29" s="101"/>
      <c r="F29" s="101"/>
      <c r="H29" s="101"/>
      <c r="I29" s="102"/>
      <c r="J29" s="103"/>
      <c r="K29" s="103"/>
      <c r="L29" s="104"/>
      <c r="M29" s="105"/>
      <c r="N29" s="106"/>
      <c r="O29" s="107"/>
      <c r="P29" s="108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1:56" ht="14.25" customHeight="1">
      <c r="A30" s="97"/>
      <c r="B30" s="98"/>
      <c r="C30" s="99"/>
      <c r="D30" s="100"/>
      <c r="E30" s="101"/>
      <c r="F30" s="101"/>
      <c r="G30" s="97"/>
      <c r="H30" s="101"/>
      <c r="I30" s="102"/>
      <c r="J30" s="103"/>
      <c r="K30" s="103"/>
      <c r="L30" s="104"/>
      <c r="M30" s="105"/>
      <c r="N30" s="106"/>
      <c r="O30" s="107"/>
      <c r="P30" s="108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 t="s">
        <v>541</v>
      </c>
      <c r="B31" s="110"/>
      <c r="C31" s="111"/>
      <c r="E31" s="112"/>
      <c r="F31" s="112"/>
      <c r="G31" s="112"/>
      <c r="H31" s="112"/>
      <c r="I31" s="112"/>
      <c r="J31" s="113"/>
      <c r="K31" s="112"/>
      <c r="L31" s="114"/>
      <c r="M31" s="54"/>
      <c r="N31" s="113"/>
      <c r="O31" s="11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15" t="s">
        <v>542</v>
      </c>
      <c r="B32" s="109"/>
      <c r="C32" s="109"/>
      <c r="D32" s="109"/>
      <c r="E32" s="41"/>
      <c r="F32" s="116" t="s">
        <v>543</v>
      </c>
      <c r="G32" s="6"/>
      <c r="H32" s="6"/>
      <c r="I32" s="6"/>
      <c r="J32" s="117"/>
      <c r="K32" s="118"/>
      <c r="L32" s="118"/>
      <c r="M32" s="119"/>
      <c r="N32" s="1"/>
      <c r="O32" s="120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09" t="s">
        <v>544</v>
      </c>
      <c r="B33" s="109"/>
      <c r="C33" s="109"/>
      <c r="D33" s="109" t="s">
        <v>791</v>
      </c>
      <c r="E33" s="6"/>
      <c r="F33" s="116" t="s">
        <v>545</v>
      </c>
      <c r="G33" s="6"/>
      <c r="H33" s="6"/>
      <c r="I33" s="6"/>
      <c r="J33" s="117"/>
      <c r="K33" s="118"/>
      <c r="L33" s="118"/>
      <c r="M33" s="119"/>
      <c r="N33" s="1"/>
      <c r="O33" s="120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/>
      <c r="B34" s="109"/>
      <c r="C34" s="109"/>
      <c r="D34" s="109"/>
      <c r="E34" s="6"/>
      <c r="F34" s="6"/>
      <c r="G34" s="6"/>
      <c r="H34" s="6"/>
      <c r="I34" s="6"/>
      <c r="J34" s="121"/>
      <c r="K34" s="118"/>
      <c r="L34" s="118"/>
      <c r="M34" s="6"/>
      <c r="N34" s="122"/>
      <c r="O34" s="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"/>
      <c r="B35" s="123" t="s">
        <v>546</v>
      </c>
      <c r="C35" s="123"/>
      <c r="D35" s="123"/>
      <c r="E35" s="123"/>
      <c r="F35" s="124"/>
      <c r="G35" s="6"/>
      <c r="H35" s="6"/>
      <c r="I35" s="125"/>
      <c r="J35" s="126"/>
      <c r="K35" s="127"/>
      <c r="L35" s="126"/>
      <c r="M35" s="6"/>
      <c r="N35" s="1"/>
      <c r="O35" s="1"/>
      <c r="P35" s="1"/>
      <c r="R35" s="54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266" t="s">
        <v>16</v>
      </c>
      <c r="B36" s="266" t="s">
        <v>514</v>
      </c>
      <c r="C36" s="266"/>
      <c r="D36" s="228" t="s">
        <v>525</v>
      </c>
      <c r="E36" s="266" t="s">
        <v>526</v>
      </c>
      <c r="F36" s="266" t="s">
        <v>527</v>
      </c>
      <c r="G36" s="266" t="s">
        <v>547</v>
      </c>
      <c r="H36" s="266" t="s">
        <v>529</v>
      </c>
      <c r="I36" s="266" t="s">
        <v>530</v>
      </c>
      <c r="J36" s="96" t="s">
        <v>531</v>
      </c>
      <c r="K36" s="94" t="s">
        <v>548</v>
      </c>
      <c r="L36" s="129" t="s">
        <v>533</v>
      </c>
      <c r="M36" s="96" t="s">
        <v>534</v>
      </c>
      <c r="N36" s="93" t="s">
        <v>535</v>
      </c>
      <c r="O36" s="228" t="s">
        <v>536</v>
      </c>
      <c r="P36" s="41"/>
      <c r="Q36" s="1"/>
      <c r="R36" s="54"/>
      <c r="S36" s="54"/>
      <c r="T36" s="54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276" customFormat="1" ht="13.5" customHeight="1">
      <c r="A37" s="269">
        <v>1</v>
      </c>
      <c r="B37" s="268">
        <v>44957</v>
      </c>
      <c r="C37" s="341"/>
      <c r="D37" s="342" t="s">
        <v>186</v>
      </c>
      <c r="E37" s="343" t="s">
        <v>539</v>
      </c>
      <c r="F37" s="269">
        <v>551</v>
      </c>
      <c r="G37" s="269">
        <v>530</v>
      </c>
      <c r="H37" s="269">
        <v>530</v>
      </c>
      <c r="I37" s="344" t="s">
        <v>894</v>
      </c>
      <c r="J37" s="267" t="s">
        <v>899</v>
      </c>
      <c r="K37" s="267">
        <f t="shared" ref="K37:K38" si="30">H37-F37</f>
        <v>-21</v>
      </c>
      <c r="L37" s="311">
        <f t="shared" ref="L37" si="31">(F37*-0.7)/100</f>
        <v>-3.8569999999999998</v>
      </c>
      <c r="M37" s="312">
        <f t="shared" ref="M37:M38" si="32">(K37+L37)/F37</f>
        <v>-4.5112522686025405E-2</v>
      </c>
      <c r="N37" s="267" t="s">
        <v>549</v>
      </c>
      <c r="O37" s="313">
        <v>44958</v>
      </c>
      <c r="P37" s="274"/>
      <c r="Q37" s="198"/>
      <c r="R37" s="227" t="s">
        <v>538</v>
      </c>
      <c r="S37" s="197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75"/>
      <c r="AE37" s="275"/>
      <c r="AF37" s="275"/>
      <c r="AG37" s="275"/>
      <c r="AH37" s="275"/>
      <c r="AI37" s="275"/>
      <c r="AJ37" s="275"/>
      <c r="AK37" s="275"/>
      <c r="AL37" s="275"/>
    </row>
    <row r="38" spans="1:38" s="276" customFormat="1" ht="13.5" customHeight="1">
      <c r="A38" s="301">
        <v>2</v>
      </c>
      <c r="B38" s="300">
        <v>44958</v>
      </c>
      <c r="C38" s="334"/>
      <c r="D38" s="335" t="s">
        <v>145</v>
      </c>
      <c r="E38" s="336" t="s">
        <v>539</v>
      </c>
      <c r="F38" s="301">
        <v>2110</v>
      </c>
      <c r="G38" s="301">
        <v>2035</v>
      </c>
      <c r="H38" s="301">
        <v>2175</v>
      </c>
      <c r="I38" s="337" t="s">
        <v>900</v>
      </c>
      <c r="J38" s="299" t="s">
        <v>875</v>
      </c>
      <c r="K38" s="299">
        <f t="shared" si="30"/>
        <v>65</v>
      </c>
      <c r="L38" s="302">
        <f>(F38*-0.07)/100</f>
        <v>-1.4770000000000001</v>
      </c>
      <c r="M38" s="303">
        <f t="shared" si="32"/>
        <v>3.0105687203791472E-2</v>
      </c>
      <c r="N38" s="299" t="s">
        <v>537</v>
      </c>
      <c r="O38" s="304">
        <v>44958</v>
      </c>
      <c r="P38" s="274"/>
      <c r="Q38" s="198"/>
      <c r="R38" s="227"/>
      <c r="S38" s="197"/>
      <c r="T38" s="275"/>
      <c r="U38" s="275"/>
      <c r="V38" s="275"/>
      <c r="W38" s="275"/>
      <c r="X38" s="275"/>
      <c r="Y38" s="275"/>
      <c r="Z38" s="275"/>
      <c r="AA38" s="275"/>
      <c r="AB38" s="275"/>
      <c r="AC38" s="275"/>
      <c r="AD38" s="275"/>
      <c r="AE38" s="275"/>
      <c r="AF38" s="275"/>
      <c r="AG38" s="275"/>
      <c r="AH38" s="275"/>
      <c r="AI38" s="275"/>
      <c r="AJ38" s="275"/>
      <c r="AK38" s="275"/>
      <c r="AL38" s="275"/>
    </row>
    <row r="39" spans="1:38" s="276" customFormat="1" ht="13.5" customHeight="1">
      <c r="A39" s="269">
        <v>3</v>
      </c>
      <c r="B39" s="268">
        <v>44958</v>
      </c>
      <c r="C39" s="341"/>
      <c r="D39" s="342" t="s">
        <v>300</v>
      </c>
      <c r="E39" s="343" t="s">
        <v>539</v>
      </c>
      <c r="F39" s="269">
        <v>406</v>
      </c>
      <c r="G39" s="269">
        <v>390</v>
      </c>
      <c r="H39" s="269">
        <v>388</v>
      </c>
      <c r="I39" s="344" t="s">
        <v>901</v>
      </c>
      <c r="J39" s="267" t="s">
        <v>902</v>
      </c>
      <c r="K39" s="267">
        <f t="shared" ref="K39:K40" si="33">H39-F39</f>
        <v>-18</v>
      </c>
      <c r="L39" s="311">
        <f>(F39*-0.07)/100</f>
        <v>-0.28420000000000001</v>
      </c>
      <c r="M39" s="312">
        <f t="shared" ref="M39:M40" si="34">(K39+L39)/F39</f>
        <v>-4.5034975369458122E-2</v>
      </c>
      <c r="N39" s="267" t="s">
        <v>549</v>
      </c>
      <c r="O39" s="313">
        <v>44958</v>
      </c>
      <c r="P39" s="274"/>
      <c r="Q39" s="198"/>
      <c r="R39" s="227"/>
      <c r="S39" s="197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  <c r="AE39" s="275"/>
      <c r="AF39" s="275"/>
      <c r="AG39" s="275"/>
      <c r="AH39" s="275"/>
      <c r="AI39" s="275"/>
      <c r="AJ39" s="275"/>
      <c r="AK39" s="275"/>
      <c r="AL39" s="275"/>
    </row>
    <row r="40" spans="1:38" s="276" customFormat="1" ht="13.5" customHeight="1">
      <c r="A40" s="301">
        <v>4</v>
      </c>
      <c r="B40" s="300">
        <v>44958</v>
      </c>
      <c r="C40" s="334"/>
      <c r="D40" s="335" t="s">
        <v>188</v>
      </c>
      <c r="E40" s="336" t="s">
        <v>539</v>
      </c>
      <c r="F40" s="301">
        <v>2965</v>
      </c>
      <c r="G40" s="301">
        <v>2850</v>
      </c>
      <c r="H40" s="301">
        <v>3044</v>
      </c>
      <c r="I40" s="337" t="s">
        <v>903</v>
      </c>
      <c r="J40" s="299" t="s">
        <v>915</v>
      </c>
      <c r="K40" s="299">
        <f t="shared" si="33"/>
        <v>79</v>
      </c>
      <c r="L40" s="302">
        <f>(F40*-0.7)/100</f>
        <v>-20.754999999999999</v>
      </c>
      <c r="M40" s="303">
        <f t="shared" si="34"/>
        <v>1.964418212478921E-2</v>
      </c>
      <c r="N40" s="299" t="s">
        <v>537</v>
      </c>
      <c r="O40" s="304">
        <v>44960</v>
      </c>
      <c r="P40" s="274"/>
      <c r="Q40" s="198"/>
      <c r="R40" s="227"/>
      <c r="S40" s="197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</row>
    <row r="41" spans="1:38" s="276" customFormat="1" ht="13.5" customHeight="1">
      <c r="A41" s="201">
        <v>5</v>
      </c>
      <c r="B41" s="244">
        <v>44959</v>
      </c>
      <c r="C41" s="295"/>
      <c r="D41" s="296" t="s">
        <v>183</v>
      </c>
      <c r="E41" s="297" t="s">
        <v>539</v>
      </c>
      <c r="F41" s="201" t="s">
        <v>909</v>
      </c>
      <c r="G41" s="201">
        <v>2245</v>
      </c>
      <c r="H41" s="201"/>
      <c r="I41" s="298" t="s">
        <v>910</v>
      </c>
      <c r="J41" s="226" t="s">
        <v>540</v>
      </c>
      <c r="K41" s="226"/>
      <c r="L41" s="321"/>
      <c r="M41" s="322"/>
      <c r="N41" s="226"/>
      <c r="O41" s="323"/>
      <c r="P41" s="274"/>
      <c r="Q41" s="198"/>
      <c r="R41" s="227"/>
      <c r="S41" s="197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  <c r="AJ41" s="275"/>
      <c r="AK41" s="275"/>
      <c r="AL41" s="275"/>
    </row>
    <row r="42" spans="1:38" s="276" customFormat="1" ht="13.5" customHeight="1">
      <c r="A42" s="201">
        <v>6</v>
      </c>
      <c r="B42" s="244">
        <v>44959</v>
      </c>
      <c r="C42" s="295"/>
      <c r="D42" s="296" t="s">
        <v>145</v>
      </c>
      <c r="E42" s="297" t="s">
        <v>539</v>
      </c>
      <c r="F42" s="201" t="s">
        <v>911</v>
      </c>
      <c r="G42" s="201">
        <v>2060</v>
      </c>
      <c r="H42" s="201"/>
      <c r="I42" s="298" t="s">
        <v>912</v>
      </c>
      <c r="J42" s="226" t="s">
        <v>540</v>
      </c>
      <c r="K42" s="226"/>
      <c r="L42" s="321"/>
      <c r="M42" s="322"/>
      <c r="N42" s="226"/>
      <c r="O42" s="323"/>
      <c r="P42" s="274"/>
      <c r="Q42" s="198"/>
      <c r="R42" s="227"/>
      <c r="S42" s="197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</row>
    <row r="43" spans="1:38" s="276" customFormat="1" ht="13.5" customHeight="1">
      <c r="A43" s="301">
        <v>7</v>
      </c>
      <c r="B43" s="378">
        <v>44964</v>
      </c>
      <c r="C43" s="334"/>
      <c r="D43" s="335" t="s">
        <v>268</v>
      </c>
      <c r="E43" s="336" t="s">
        <v>539</v>
      </c>
      <c r="F43" s="301">
        <v>399</v>
      </c>
      <c r="G43" s="301">
        <v>387</v>
      </c>
      <c r="H43" s="301">
        <v>413</v>
      </c>
      <c r="I43" s="337" t="s">
        <v>927</v>
      </c>
      <c r="J43" s="299" t="s">
        <v>968</v>
      </c>
      <c r="K43" s="299">
        <f t="shared" ref="K43" si="35">H43-F43</f>
        <v>14</v>
      </c>
      <c r="L43" s="302">
        <f>(F43*-0.7)/100</f>
        <v>-2.7929999999999997</v>
      </c>
      <c r="M43" s="303">
        <f t="shared" ref="M43" si="36">(K43+L43)/F43</f>
        <v>2.8087719298245616E-2</v>
      </c>
      <c r="N43" s="299" t="s">
        <v>537</v>
      </c>
      <c r="O43" s="304">
        <v>44967</v>
      </c>
      <c r="P43" s="274"/>
      <c r="Q43" s="198"/>
      <c r="R43" s="227"/>
      <c r="S43" s="197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</row>
    <row r="44" spans="1:38" s="276" customFormat="1" ht="13.5" customHeight="1">
      <c r="A44" s="201">
        <v>8</v>
      </c>
      <c r="B44" s="244">
        <v>44964</v>
      </c>
      <c r="C44" s="295"/>
      <c r="D44" s="296" t="s">
        <v>148</v>
      </c>
      <c r="E44" s="297" t="s">
        <v>539</v>
      </c>
      <c r="F44" s="201" t="s">
        <v>928</v>
      </c>
      <c r="G44" s="201">
        <v>1330</v>
      </c>
      <c r="H44" s="201"/>
      <c r="I44" s="298" t="s">
        <v>929</v>
      </c>
      <c r="J44" s="226" t="s">
        <v>540</v>
      </c>
      <c r="K44" s="226"/>
      <c r="L44" s="321"/>
      <c r="M44" s="322"/>
      <c r="N44" s="226"/>
      <c r="O44" s="323"/>
      <c r="P44" s="274"/>
      <c r="Q44" s="198"/>
      <c r="R44" s="227"/>
      <c r="S44" s="197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  <c r="AJ44" s="275"/>
      <c r="AK44" s="275"/>
      <c r="AL44" s="275"/>
    </row>
    <row r="45" spans="1:38" s="276" customFormat="1" ht="13.5" customHeight="1">
      <c r="A45" s="201">
        <v>9</v>
      </c>
      <c r="B45" s="244">
        <v>44965</v>
      </c>
      <c r="C45" s="295"/>
      <c r="D45" s="296" t="s">
        <v>75</v>
      </c>
      <c r="E45" s="297" t="s">
        <v>539</v>
      </c>
      <c r="F45" s="201" t="s">
        <v>935</v>
      </c>
      <c r="G45" s="201">
        <v>748</v>
      </c>
      <c r="H45" s="201"/>
      <c r="I45" s="298" t="s">
        <v>936</v>
      </c>
      <c r="J45" s="226" t="s">
        <v>540</v>
      </c>
      <c r="K45" s="226"/>
      <c r="L45" s="321"/>
      <c r="M45" s="322"/>
      <c r="N45" s="226"/>
      <c r="O45" s="323"/>
      <c r="P45" s="274"/>
      <c r="Q45" s="198"/>
      <c r="R45" s="227"/>
      <c r="S45" s="197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</row>
    <row r="46" spans="1:38" s="276" customFormat="1" ht="13.5" customHeight="1">
      <c r="A46" s="201"/>
      <c r="B46" s="199"/>
      <c r="C46" s="295"/>
      <c r="D46" s="296"/>
      <c r="E46" s="297"/>
      <c r="F46" s="201"/>
      <c r="G46" s="201"/>
      <c r="H46" s="201"/>
      <c r="I46" s="298"/>
      <c r="J46" s="226"/>
      <c r="K46" s="226"/>
      <c r="L46" s="321"/>
      <c r="M46" s="322"/>
      <c r="N46" s="226"/>
      <c r="O46" s="323"/>
      <c r="P46" s="274"/>
      <c r="Q46" s="198"/>
      <c r="R46" s="227"/>
      <c r="S46" s="197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</row>
    <row r="47" spans="1:38" s="276" customFormat="1" ht="13.5" customHeight="1">
      <c r="A47" s="230"/>
      <c r="B47" s="229"/>
      <c r="C47" s="277"/>
      <c r="D47" s="278"/>
      <c r="E47" s="279"/>
      <c r="F47" s="230"/>
      <c r="G47" s="230"/>
      <c r="H47" s="230"/>
      <c r="I47" s="280"/>
      <c r="J47" s="281"/>
      <c r="K47" s="281"/>
      <c r="L47" s="282"/>
      <c r="M47" s="283"/>
      <c r="N47" s="281"/>
      <c r="O47" s="284"/>
      <c r="P47" s="274"/>
      <c r="Q47" s="198"/>
      <c r="R47" s="227"/>
      <c r="S47" s="197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5"/>
      <c r="AE47" s="275"/>
      <c r="AF47" s="275"/>
      <c r="AG47" s="275"/>
      <c r="AH47" s="275"/>
      <c r="AI47" s="275"/>
      <c r="AJ47" s="275"/>
      <c r="AK47" s="275"/>
      <c r="AL47" s="275"/>
    </row>
    <row r="48" spans="1:38" s="276" customFormat="1" ht="13.5" customHeight="1">
      <c r="A48" s="230"/>
      <c r="B48" s="229"/>
      <c r="C48" s="277"/>
      <c r="D48" s="278"/>
      <c r="E48" s="279"/>
      <c r="F48" s="230"/>
      <c r="G48" s="230"/>
      <c r="H48" s="230"/>
      <c r="I48" s="280"/>
      <c r="J48" s="281"/>
      <c r="K48" s="281"/>
      <c r="L48" s="282"/>
      <c r="M48" s="283"/>
      <c r="N48" s="281"/>
      <c r="O48" s="284"/>
      <c r="P48" s="274"/>
      <c r="Q48" s="198"/>
      <c r="R48" s="227"/>
      <c r="S48" s="197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275"/>
      <c r="AG48" s="275"/>
      <c r="AH48" s="275"/>
      <c r="AI48" s="275"/>
      <c r="AJ48" s="275"/>
      <c r="AK48" s="275"/>
      <c r="AL48" s="275"/>
    </row>
    <row r="49" spans="1:38" ht="44.25" customHeight="1">
      <c r="A49" s="109" t="s">
        <v>541</v>
      </c>
      <c r="B49" s="130"/>
      <c r="C49" s="130"/>
      <c r="D49" s="1"/>
      <c r="E49" s="6"/>
      <c r="F49" s="6"/>
      <c r="G49" s="6"/>
      <c r="H49" s="6" t="s">
        <v>553</v>
      </c>
      <c r="I49" s="6"/>
      <c r="J49" s="6"/>
      <c r="K49" s="105"/>
      <c r="L49" s="131"/>
      <c r="M49" s="105"/>
      <c r="N49" s="106"/>
      <c r="O49" s="105"/>
      <c r="P49" s="1"/>
      <c r="Q49" s="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38" ht="12.75" customHeight="1">
      <c r="A50" s="115" t="s">
        <v>542</v>
      </c>
      <c r="B50" s="109"/>
      <c r="C50" s="109"/>
      <c r="D50" s="109"/>
      <c r="E50" s="41"/>
      <c r="F50" s="116" t="s">
        <v>543</v>
      </c>
      <c r="G50" s="54"/>
      <c r="H50" s="41"/>
      <c r="I50" s="54"/>
      <c r="J50" s="6"/>
      <c r="K50" s="132"/>
      <c r="L50" s="133"/>
      <c r="M50" s="6"/>
      <c r="N50" s="99"/>
      <c r="O50" s="134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4.25" customHeight="1">
      <c r="A51" s="115"/>
      <c r="B51" s="109"/>
      <c r="C51" s="109"/>
      <c r="D51" s="109"/>
      <c r="E51" s="6"/>
      <c r="F51" s="116" t="s">
        <v>545</v>
      </c>
      <c r="G51" s="54"/>
      <c r="H51" s="41"/>
      <c r="I51" s="54"/>
      <c r="J51" s="6"/>
      <c r="K51" s="132"/>
      <c r="L51" s="133"/>
      <c r="M51" s="6"/>
      <c r="N51" s="99"/>
      <c r="O51" s="134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4.25" customHeight="1">
      <c r="A52" s="109"/>
      <c r="B52" s="109"/>
      <c r="C52" s="109"/>
      <c r="D52" s="109"/>
      <c r="E52" s="6"/>
      <c r="F52" s="6"/>
      <c r="G52" s="6"/>
      <c r="H52" s="6"/>
      <c r="I52" s="6"/>
      <c r="J52" s="121"/>
      <c r="K52" s="118"/>
      <c r="L52" s="119"/>
      <c r="M52" s="6"/>
      <c r="N52" s="122"/>
      <c r="O52" s="1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2.75" customHeight="1">
      <c r="A53" s="135" t="s">
        <v>554</v>
      </c>
      <c r="B53" s="135"/>
      <c r="C53" s="135"/>
      <c r="D53" s="135"/>
      <c r="E53" s="6"/>
      <c r="F53" s="6"/>
      <c r="G53" s="6"/>
      <c r="H53" s="6"/>
      <c r="I53" s="6"/>
      <c r="J53" s="6"/>
      <c r="K53" s="6"/>
      <c r="L53" s="6"/>
      <c r="M53" s="6"/>
      <c r="N53" s="6"/>
      <c r="O53" s="2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38.25" customHeight="1">
      <c r="A54" s="94" t="s">
        <v>16</v>
      </c>
      <c r="B54" s="94" t="s">
        <v>514</v>
      </c>
      <c r="C54" s="94"/>
      <c r="D54" s="95" t="s">
        <v>525</v>
      </c>
      <c r="E54" s="94" t="s">
        <v>526</v>
      </c>
      <c r="F54" s="94" t="s">
        <v>527</v>
      </c>
      <c r="G54" s="94" t="s">
        <v>547</v>
      </c>
      <c r="H54" s="94" t="s">
        <v>529</v>
      </c>
      <c r="I54" s="94" t="s">
        <v>530</v>
      </c>
      <c r="J54" s="93" t="s">
        <v>531</v>
      </c>
      <c r="K54" s="136" t="s">
        <v>555</v>
      </c>
      <c r="L54" s="96" t="s">
        <v>533</v>
      </c>
      <c r="M54" s="136" t="s">
        <v>556</v>
      </c>
      <c r="N54" s="94" t="s">
        <v>557</v>
      </c>
      <c r="O54" s="93" t="s">
        <v>535</v>
      </c>
      <c r="P54" s="95" t="s">
        <v>536</v>
      </c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s="198" customFormat="1" ht="12.75" customHeight="1">
      <c r="A55" s="201">
        <v>1</v>
      </c>
      <c r="B55" s="377">
        <v>44966</v>
      </c>
      <c r="C55" s="235"/>
      <c r="D55" s="235" t="s">
        <v>951</v>
      </c>
      <c r="E55" s="201" t="s">
        <v>539</v>
      </c>
      <c r="F55" s="201" t="s">
        <v>952</v>
      </c>
      <c r="G55" s="201">
        <v>2297</v>
      </c>
      <c r="H55" s="202"/>
      <c r="I55" s="202" t="s">
        <v>953</v>
      </c>
      <c r="J55" s="226" t="s">
        <v>540</v>
      </c>
      <c r="K55" s="235"/>
      <c r="L55" s="201"/>
      <c r="M55" s="201"/>
      <c r="N55" s="201"/>
      <c r="O55" s="202"/>
      <c r="P55" s="202"/>
      <c r="Q55" s="200"/>
      <c r="R55" s="203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230"/>
      <c r="AG55" s="229"/>
      <c r="AH55" s="200"/>
      <c r="AI55" s="200"/>
      <c r="AJ55" s="230"/>
      <c r="AK55" s="230"/>
      <c r="AL55" s="230"/>
    </row>
    <row r="56" spans="1:38" s="198" customFormat="1" ht="12.75" customHeight="1">
      <c r="A56" s="201"/>
      <c r="B56" s="199"/>
      <c r="C56" s="235"/>
      <c r="D56" s="235"/>
      <c r="E56" s="201"/>
      <c r="F56" s="201"/>
      <c r="G56" s="201"/>
      <c r="H56" s="202"/>
      <c r="I56" s="202"/>
      <c r="J56" s="226"/>
      <c r="K56" s="235"/>
      <c r="L56" s="201"/>
      <c r="M56" s="201"/>
      <c r="N56" s="201"/>
      <c r="O56" s="202"/>
      <c r="P56" s="202"/>
      <c r="Q56" s="200"/>
      <c r="R56" s="203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230"/>
      <c r="AG56" s="229"/>
      <c r="AH56" s="200"/>
      <c r="AI56" s="200"/>
      <c r="AJ56" s="230"/>
      <c r="AK56" s="230"/>
      <c r="AL56" s="230"/>
    </row>
    <row r="57" spans="1:38" ht="38.25" customHeight="1">
      <c r="A57" s="137" t="s">
        <v>559</v>
      </c>
      <c r="B57" s="137"/>
      <c r="C57" s="137"/>
      <c r="D57" s="137"/>
      <c r="E57" s="138"/>
      <c r="F57" s="102"/>
      <c r="G57" s="102"/>
      <c r="H57" s="102"/>
      <c r="I57" s="102"/>
      <c r="J57" s="1"/>
      <c r="K57" s="6"/>
      <c r="L57" s="6"/>
      <c r="M57" s="6"/>
      <c r="N57" s="1"/>
      <c r="O57" s="1"/>
      <c r="P57" s="41"/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ht="38.25">
      <c r="A58" s="94" t="s">
        <v>16</v>
      </c>
      <c r="B58" s="94" t="s">
        <v>514</v>
      </c>
      <c r="C58" s="94"/>
      <c r="D58" s="95" t="s">
        <v>525</v>
      </c>
      <c r="E58" s="94" t="s">
        <v>526</v>
      </c>
      <c r="F58" s="94" t="s">
        <v>527</v>
      </c>
      <c r="G58" s="94" t="s">
        <v>547</v>
      </c>
      <c r="H58" s="94" t="s">
        <v>529</v>
      </c>
      <c r="I58" s="94" t="s">
        <v>530</v>
      </c>
      <c r="J58" s="93" t="s">
        <v>531</v>
      </c>
      <c r="K58" s="93" t="s">
        <v>560</v>
      </c>
      <c r="L58" s="96" t="s">
        <v>533</v>
      </c>
      <c r="M58" s="136" t="s">
        <v>556</v>
      </c>
      <c r="N58" s="94" t="s">
        <v>557</v>
      </c>
      <c r="O58" s="94" t="s">
        <v>535</v>
      </c>
      <c r="P58" s="95" t="s">
        <v>536</v>
      </c>
      <c r="Q58" s="4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41"/>
      <c r="AH58" s="41"/>
      <c r="AI58" s="41"/>
      <c r="AJ58" s="41"/>
      <c r="AK58" s="41"/>
      <c r="AL58" s="41"/>
    </row>
    <row r="59" spans="1:38" s="198" customFormat="1" ht="15.6" customHeight="1">
      <c r="A59" s="364">
        <v>1</v>
      </c>
      <c r="B59" s="358">
        <v>44951</v>
      </c>
      <c r="C59" s="324"/>
      <c r="D59" s="324" t="s">
        <v>887</v>
      </c>
      <c r="E59" s="325" t="s">
        <v>539</v>
      </c>
      <c r="F59" s="325">
        <v>0.95</v>
      </c>
      <c r="G59" s="325">
        <v>0.2</v>
      </c>
      <c r="H59" s="326">
        <v>0.95</v>
      </c>
      <c r="I59" s="327" t="s">
        <v>888</v>
      </c>
      <c r="J59" s="328" t="s">
        <v>904</v>
      </c>
      <c r="K59" s="326">
        <f t="shared" ref="K59" si="37">H59-F59</f>
        <v>0</v>
      </c>
      <c r="L59" s="329">
        <v>100</v>
      </c>
      <c r="M59" s="330">
        <f t="shared" ref="M59" si="38">(K59*N59)-L59</f>
        <v>-100</v>
      </c>
      <c r="N59" s="326">
        <v>5700</v>
      </c>
      <c r="O59" s="328" t="s">
        <v>658</v>
      </c>
      <c r="P59" s="331">
        <v>44958</v>
      </c>
      <c r="Q59" s="197"/>
      <c r="R59" s="203" t="s">
        <v>538</v>
      </c>
      <c r="S59" s="197"/>
      <c r="T59" s="197"/>
      <c r="U59" s="197"/>
      <c r="V59" s="197"/>
      <c r="W59" s="197"/>
      <c r="X59" s="203"/>
      <c r="Y59" s="197"/>
      <c r="Z59" s="197"/>
      <c r="AA59" s="197"/>
      <c r="AB59" s="197"/>
      <c r="AC59" s="197"/>
      <c r="AD59" s="203"/>
      <c r="AE59" s="197"/>
      <c r="AF59" s="197"/>
      <c r="AG59" s="197"/>
      <c r="AH59" s="197"/>
      <c r="AI59" s="197"/>
      <c r="AJ59" s="203"/>
      <c r="AK59" s="197"/>
      <c r="AL59" s="197"/>
    </row>
    <row r="60" spans="1:38" s="198" customFormat="1" ht="15.6" customHeight="1">
      <c r="A60" s="398">
        <v>2</v>
      </c>
      <c r="B60" s="400">
        <v>44953</v>
      </c>
      <c r="C60" s="332"/>
      <c r="D60" s="332" t="s">
        <v>891</v>
      </c>
      <c r="E60" s="333" t="s">
        <v>539</v>
      </c>
      <c r="F60" s="333">
        <v>107.5</v>
      </c>
      <c r="G60" s="333"/>
      <c r="H60" s="333">
        <v>202.5</v>
      </c>
      <c r="I60" s="359"/>
      <c r="J60" s="394" t="s">
        <v>905</v>
      </c>
      <c r="K60" s="333">
        <f>H60-F60</f>
        <v>95</v>
      </c>
      <c r="L60" s="360">
        <v>100</v>
      </c>
      <c r="M60" s="392">
        <v>850</v>
      </c>
      <c r="N60" s="333">
        <v>50</v>
      </c>
      <c r="O60" s="394" t="s">
        <v>537</v>
      </c>
      <c r="P60" s="396">
        <v>44958</v>
      </c>
      <c r="Q60" s="197"/>
      <c r="R60" s="203" t="s">
        <v>801</v>
      </c>
      <c r="S60" s="197"/>
      <c r="T60" s="197"/>
      <c r="U60" s="197"/>
      <c r="V60" s="197"/>
      <c r="W60" s="197"/>
      <c r="X60" s="203"/>
      <c r="Y60" s="197"/>
      <c r="Z60" s="197"/>
      <c r="AA60" s="197"/>
      <c r="AB60" s="197"/>
      <c r="AC60" s="197"/>
      <c r="AD60" s="203"/>
      <c r="AE60" s="197"/>
      <c r="AF60" s="197"/>
      <c r="AG60" s="197"/>
      <c r="AH60" s="197"/>
      <c r="AI60" s="197"/>
      <c r="AJ60" s="203"/>
      <c r="AK60" s="197"/>
      <c r="AL60" s="197"/>
    </row>
    <row r="61" spans="1:38" s="198" customFormat="1" ht="15.6" customHeight="1">
      <c r="A61" s="399"/>
      <c r="B61" s="399"/>
      <c r="C61" s="332"/>
      <c r="D61" s="332" t="s">
        <v>892</v>
      </c>
      <c r="E61" s="333" t="s">
        <v>539</v>
      </c>
      <c r="F61" s="333">
        <v>77.5</v>
      </c>
      <c r="G61" s="333"/>
      <c r="H61" s="333">
        <v>3.5</v>
      </c>
      <c r="I61" s="359"/>
      <c r="J61" s="395"/>
      <c r="K61" s="333">
        <f>H61-F61</f>
        <v>-74</v>
      </c>
      <c r="L61" s="360">
        <v>100</v>
      </c>
      <c r="M61" s="393"/>
      <c r="N61" s="333">
        <v>50</v>
      </c>
      <c r="O61" s="395"/>
      <c r="P61" s="397"/>
      <c r="Q61" s="197"/>
      <c r="R61" s="203"/>
      <c r="S61" s="197"/>
      <c r="T61" s="197"/>
      <c r="U61" s="197"/>
      <c r="V61" s="197"/>
      <c r="W61" s="197"/>
      <c r="X61" s="203"/>
      <c r="Y61" s="197"/>
      <c r="Z61" s="197"/>
      <c r="AA61" s="197"/>
      <c r="AB61" s="197"/>
      <c r="AC61" s="197"/>
      <c r="AD61" s="203"/>
      <c r="AE61" s="197"/>
      <c r="AF61" s="197"/>
      <c r="AG61" s="197"/>
      <c r="AH61" s="197"/>
      <c r="AI61" s="197"/>
      <c r="AJ61" s="203"/>
      <c r="AK61" s="197"/>
      <c r="AL61" s="197"/>
    </row>
    <row r="62" spans="1:38" s="198" customFormat="1" ht="15.6" customHeight="1">
      <c r="A62" s="361">
        <v>3</v>
      </c>
      <c r="B62" s="362">
        <v>44958</v>
      </c>
      <c r="C62" s="332"/>
      <c r="D62" s="332" t="s">
        <v>906</v>
      </c>
      <c r="E62" s="333" t="s">
        <v>539</v>
      </c>
      <c r="F62" s="333">
        <v>96</v>
      </c>
      <c r="G62" s="333">
        <v>18</v>
      </c>
      <c r="H62" s="333">
        <v>147.5</v>
      </c>
      <c r="I62" s="359" t="s">
        <v>907</v>
      </c>
      <c r="J62" s="355" t="s">
        <v>908</v>
      </c>
      <c r="K62" s="333">
        <f>H62-F62</f>
        <v>51.5</v>
      </c>
      <c r="L62" s="360">
        <v>100</v>
      </c>
      <c r="M62" s="363">
        <v>2475</v>
      </c>
      <c r="N62" s="333">
        <v>50</v>
      </c>
      <c r="O62" s="299" t="s">
        <v>537</v>
      </c>
      <c r="P62" s="300">
        <v>44958</v>
      </c>
      <c r="Q62" s="197"/>
      <c r="R62" s="203"/>
      <c r="S62" s="197"/>
      <c r="T62" s="197"/>
      <c r="U62" s="197"/>
      <c r="V62" s="197"/>
      <c r="W62" s="197"/>
      <c r="X62" s="203"/>
      <c r="Y62" s="197"/>
      <c r="Z62" s="197"/>
      <c r="AA62" s="197"/>
      <c r="AB62" s="197"/>
      <c r="AC62" s="197"/>
      <c r="AD62" s="203"/>
      <c r="AE62" s="197"/>
      <c r="AF62" s="197"/>
      <c r="AG62" s="197"/>
      <c r="AH62" s="197"/>
      <c r="AI62" s="197"/>
      <c r="AJ62" s="203"/>
      <c r="AK62" s="197"/>
      <c r="AL62" s="197"/>
    </row>
    <row r="63" spans="1:38" s="198" customFormat="1" ht="15.6" customHeight="1">
      <c r="A63" s="376">
        <v>4</v>
      </c>
      <c r="B63" s="362">
        <v>44960</v>
      </c>
      <c r="C63" s="332"/>
      <c r="D63" s="332" t="s">
        <v>916</v>
      </c>
      <c r="E63" s="333" t="s">
        <v>539</v>
      </c>
      <c r="F63" s="333">
        <v>41</v>
      </c>
      <c r="G63" s="333">
        <v>24</v>
      </c>
      <c r="H63" s="333">
        <v>46</v>
      </c>
      <c r="I63" s="359" t="s">
        <v>917</v>
      </c>
      <c r="J63" s="375" t="s">
        <v>939</v>
      </c>
      <c r="K63" s="333">
        <f>H63-F63</f>
        <v>5</v>
      </c>
      <c r="L63" s="360">
        <v>100</v>
      </c>
      <c r="M63" s="363">
        <f>(K63*N63)-100</f>
        <v>1150</v>
      </c>
      <c r="N63" s="333">
        <v>250</v>
      </c>
      <c r="O63" s="299" t="s">
        <v>537</v>
      </c>
      <c r="P63" s="300">
        <v>44965</v>
      </c>
      <c r="Q63" s="197"/>
      <c r="R63" s="203"/>
      <c r="S63" s="197"/>
      <c r="T63" s="197"/>
      <c r="U63" s="197"/>
      <c r="V63" s="197"/>
      <c r="W63" s="197"/>
      <c r="X63" s="203"/>
      <c r="Y63" s="197"/>
      <c r="Z63" s="197"/>
      <c r="AA63" s="197"/>
      <c r="AB63" s="197"/>
      <c r="AC63" s="197"/>
      <c r="AD63" s="203"/>
      <c r="AE63" s="197"/>
      <c r="AF63" s="197"/>
      <c r="AG63" s="197"/>
      <c r="AH63" s="197"/>
      <c r="AI63" s="197"/>
      <c r="AJ63" s="203"/>
      <c r="AK63" s="197"/>
      <c r="AL63" s="197"/>
    </row>
    <row r="64" spans="1:38" s="198" customFormat="1" ht="15.6" customHeight="1">
      <c r="A64" s="356">
        <v>5</v>
      </c>
      <c r="B64" s="367">
        <v>44966</v>
      </c>
      <c r="C64" s="255"/>
      <c r="D64" s="255" t="s">
        <v>948</v>
      </c>
      <c r="E64" s="256" t="s">
        <v>539</v>
      </c>
      <c r="F64" s="256" t="s">
        <v>949</v>
      </c>
      <c r="G64" s="256">
        <v>3</v>
      </c>
      <c r="H64" s="256"/>
      <c r="I64" s="338" t="s">
        <v>950</v>
      </c>
      <c r="J64" s="357" t="s">
        <v>540</v>
      </c>
      <c r="K64" s="256"/>
      <c r="L64" s="339"/>
      <c r="M64" s="340"/>
      <c r="N64" s="256"/>
      <c r="O64" s="226"/>
      <c r="P64" s="199"/>
      <c r="Q64" s="197"/>
      <c r="R64" s="203"/>
      <c r="S64" s="197"/>
      <c r="T64" s="197"/>
      <c r="U64" s="197"/>
      <c r="V64" s="197"/>
      <c r="W64" s="197"/>
      <c r="X64" s="203"/>
      <c r="Y64" s="197"/>
      <c r="Z64" s="197"/>
      <c r="AA64" s="197"/>
      <c r="AB64" s="197"/>
      <c r="AC64" s="197"/>
      <c r="AD64" s="203"/>
      <c r="AE64" s="197"/>
      <c r="AF64" s="197"/>
      <c r="AG64" s="197"/>
      <c r="AH64" s="197"/>
      <c r="AI64" s="197"/>
      <c r="AJ64" s="203"/>
      <c r="AK64" s="197"/>
      <c r="AL64" s="197"/>
    </row>
    <row r="65" spans="1:38" s="198" customFormat="1" ht="15.6" customHeight="1">
      <c r="A65" s="285"/>
      <c r="B65" s="244"/>
      <c r="C65" s="235"/>
      <c r="D65" s="235"/>
      <c r="E65" s="201"/>
      <c r="F65" s="201"/>
      <c r="G65" s="201"/>
      <c r="H65" s="202"/>
      <c r="I65" s="286"/>
      <c r="J65" s="226"/>
      <c r="K65" s="202"/>
      <c r="L65" s="218"/>
      <c r="M65" s="219"/>
      <c r="N65" s="202"/>
      <c r="O65" s="226"/>
      <c r="P65" s="199"/>
      <c r="Q65" s="197"/>
      <c r="R65" s="203"/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316"/>
      <c r="B66" s="229"/>
      <c r="C66" s="200"/>
      <c r="D66" s="200"/>
      <c r="E66" s="230"/>
      <c r="F66" s="230"/>
      <c r="G66" s="230"/>
      <c r="H66" s="317"/>
      <c r="I66" s="318"/>
      <c r="J66" s="281"/>
      <c r="K66" s="317"/>
      <c r="L66" s="319"/>
      <c r="M66" s="320"/>
      <c r="N66" s="317"/>
      <c r="O66" s="281"/>
      <c r="P66" s="229"/>
      <c r="Q66" s="197"/>
      <c r="R66" s="203"/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ht="38.25" customHeight="1">
      <c r="A67" s="92" t="s">
        <v>561</v>
      </c>
      <c r="B67" s="139"/>
      <c r="C67" s="139"/>
      <c r="D67" s="140"/>
      <c r="E67" s="124"/>
      <c r="F67" s="6"/>
      <c r="G67" s="6"/>
      <c r="H67" s="125"/>
      <c r="I67" s="141"/>
      <c r="J67" s="1"/>
      <c r="K67" s="6"/>
      <c r="L67" s="6"/>
      <c r="M67" s="6"/>
      <c r="N67" s="1"/>
      <c r="O67" s="1"/>
      <c r="Q67" s="1"/>
      <c r="R67" s="6"/>
      <c r="S67" s="1"/>
      <c r="T67" s="1"/>
      <c r="U67" s="1"/>
      <c r="V67" s="1"/>
      <c r="W67" s="1"/>
      <c r="X67" s="6"/>
      <c r="Y67" s="1"/>
      <c r="Z67" s="1"/>
      <c r="AA67" s="1"/>
      <c r="AB67" s="1"/>
      <c r="AC67" s="1"/>
      <c r="AD67" s="6"/>
      <c r="AE67" s="1"/>
      <c r="AF67" s="1"/>
      <c r="AG67" s="1"/>
      <c r="AH67" s="1"/>
      <c r="AI67" s="1"/>
      <c r="AJ67" s="6"/>
      <c r="AK67" s="1"/>
    </row>
    <row r="68" spans="1:38" s="198" customFormat="1" ht="38.25">
      <c r="A68" s="93" t="s">
        <v>16</v>
      </c>
      <c r="B68" s="94" t="s">
        <v>514</v>
      </c>
      <c r="C68" s="94"/>
      <c r="D68" s="95" t="s">
        <v>525</v>
      </c>
      <c r="E68" s="94" t="s">
        <v>526</v>
      </c>
      <c r="F68" s="94" t="s">
        <v>527</v>
      </c>
      <c r="G68" s="94" t="s">
        <v>528</v>
      </c>
      <c r="H68" s="94" t="s">
        <v>529</v>
      </c>
      <c r="I68" s="94" t="s">
        <v>530</v>
      </c>
      <c r="J68" s="93" t="s">
        <v>531</v>
      </c>
      <c r="K68" s="128" t="s">
        <v>548</v>
      </c>
      <c r="L68" s="129" t="s">
        <v>533</v>
      </c>
      <c r="M68" s="96" t="s">
        <v>534</v>
      </c>
      <c r="N68" s="94" t="s">
        <v>535</v>
      </c>
      <c r="O68" s="95" t="s">
        <v>536</v>
      </c>
      <c r="P68" s="94" t="s">
        <v>765</v>
      </c>
      <c r="Q68" s="197"/>
      <c r="R68" s="6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  <c r="AL68" s="197"/>
    </row>
    <row r="69" spans="1:38" ht="14.25" customHeight="1">
      <c r="A69" s="257">
        <v>1</v>
      </c>
      <c r="B69" s="258">
        <v>44840</v>
      </c>
      <c r="C69" s="255"/>
      <c r="D69" s="255" t="s">
        <v>838</v>
      </c>
      <c r="E69" s="256" t="s">
        <v>539</v>
      </c>
      <c r="F69" s="256" t="s">
        <v>839</v>
      </c>
      <c r="G69" s="256">
        <v>1220</v>
      </c>
      <c r="H69" s="256"/>
      <c r="I69" s="256" t="s">
        <v>840</v>
      </c>
      <c r="J69" s="226" t="s">
        <v>540</v>
      </c>
      <c r="K69" s="202"/>
      <c r="L69" s="218"/>
      <c r="M69" s="219"/>
      <c r="N69" s="202"/>
      <c r="O69" s="226"/>
      <c r="P69" s="199"/>
      <c r="Q69" s="197"/>
      <c r="R69" s="197" t="s">
        <v>538</v>
      </c>
      <c r="S69" s="41"/>
      <c r="T69" s="1"/>
      <c r="U69" s="1"/>
      <c r="V69" s="1"/>
      <c r="W69" s="1"/>
      <c r="X69" s="1"/>
      <c r="Y69" s="1"/>
      <c r="Z69" s="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12.75" customHeight="1">
      <c r="A70" s="256"/>
      <c r="B70" s="254"/>
      <c r="C70" s="255"/>
      <c r="D70" s="255"/>
      <c r="E70" s="256"/>
      <c r="F70" s="256"/>
      <c r="G70" s="256"/>
      <c r="H70" s="256"/>
      <c r="I70" s="256"/>
      <c r="J70" s="226"/>
      <c r="K70" s="202"/>
      <c r="L70" s="218"/>
      <c r="M70" s="219"/>
      <c r="N70" s="202"/>
      <c r="O70" s="226"/>
      <c r="P70" s="199"/>
      <c r="R70" s="6"/>
      <c r="S70" s="1"/>
      <c r="T70" s="1"/>
      <c r="U70" s="1"/>
      <c r="V70" s="1"/>
      <c r="W70" s="1"/>
      <c r="X70" s="1"/>
      <c r="Y70" s="1"/>
    </row>
    <row r="71" spans="1:38" ht="12.75" customHeight="1">
      <c r="A71" s="109" t="s">
        <v>541</v>
      </c>
      <c r="B71" s="109"/>
      <c r="C71" s="109"/>
      <c r="D71" s="109"/>
      <c r="E71" s="41"/>
      <c r="F71" s="116" t="s">
        <v>543</v>
      </c>
      <c r="G71" s="54"/>
      <c r="H71" s="54"/>
      <c r="I71" s="54"/>
      <c r="J71" s="6"/>
      <c r="K71" s="132"/>
      <c r="L71" s="133"/>
      <c r="M71" s="6"/>
      <c r="N71" s="99"/>
      <c r="O71" s="142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ht="12.75" customHeight="1">
      <c r="A72" s="115" t="s">
        <v>542</v>
      </c>
      <c r="B72" s="109"/>
      <c r="C72" s="109"/>
      <c r="D72" s="109"/>
      <c r="E72" s="6"/>
      <c r="F72" s="116" t="s">
        <v>545</v>
      </c>
      <c r="G72" s="6"/>
      <c r="H72" s="6" t="s">
        <v>761</v>
      </c>
      <c r="I72" s="6"/>
      <c r="J72" s="1"/>
      <c r="K72" s="6"/>
      <c r="L72" s="6"/>
      <c r="M72" s="6"/>
      <c r="N72" s="1"/>
      <c r="O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15"/>
      <c r="B73" s="109"/>
      <c r="C73" s="109"/>
      <c r="D73" s="109"/>
      <c r="E73" s="6"/>
      <c r="F73" s="116"/>
      <c r="G73" s="6"/>
      <c r="H73" s="6"/>
      <c r="I73" s="6"/>
      <c r="J73" s="1"/>
      <c r="K73" s="6"/>
      <c r="L73" s="6"/>
      <c r="M73" s="6"/>
      <c r="N73" s="1"/>
      <c r="O73" s="1"/>
      <c r="Q73" s="1"/>
      <c r="R73" s="54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15"/>
      <c r="B74" s="109"/>
      <c r="C74" s="109"/>
      <c r="D74" s="109"/>
      <c r="E74" s="6"/>
      <c r="F74" s="116"/>
      <c r="G74" s="54"/>
      <c r="H74" s="41"/>
      <c r="I74" s="54"/>
      <c r="J74" s="6"/>
      <c r="K74" s="132"/>
      <c r="L74" s="133"/>
      <c r="M74" s="6"/>
      <c r="N74" s="99"/>
      <c r="O74" s="134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54"/>
      <c r="B75" s="98"/>
      <c r="C75" s="98"/>
      <c r="D75" s="41"/>
      <c r="E75" s="54"/>
      <c r="F75" s="54"/>
      <c r="G75" s="54"/>
      <c r="H75" s="41"/>
      <c r="I75" s="54"/>
      <c r="J75" s="6"/>
      <c r="K75" s="132"/>
      <c r="L75" s="133"/>
      <c r="M75" s="6"/>
      <c r="N75" s="99"/>
      <c r="O75" s="134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38.25" customHeight="1">
      <c r="A76" s="41"/>
      <c r="B76" s="143" t="s">
        <v>562</v>
      </c>
      <c r="C76" s="143"/>
      <c r="D76" s="143"/>
      <c r="E76" s="143"/>
      <c r="F76" s="6"/>
      <c r="G76" s="6"/>
      <c r="H76" s="126"/>
      <c r="I76" s="6"/>
      <c r="J76" s="126"/>
      <c r="K76" s="127"/>
      <c r="L76" s="6"/>
      <c r="M76" s="6"/>
      <c r="N76" s="1"/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93" t="s">
        <v>16</v>
      </c>
      <c r="B77" s="94" t="s">
        <v>514</v>
      </c>
      <c r="C77" s="94"/>
      <c r="D77" s="95" t="s">
        <v>525</v>
      </c>
      <c r="E77" s="94" t="s">
        <v>526</v>
      </c>
      <c r="F77" s="94" t="s">
        <v>527</v>
      </c>
      <c r="G77" s="94" t="s">
        <v>563</v>
      </c>
      <c r="H77" s="94" t="s">
        <v>564</v>
      </c>
      <c r="I77" s="94" t="s">
        <v>530</v>
      </c>
      <c r="J77" s="144" t="s">
        <v>531</v>
      </c>
      <c r="K77" s="94" t="s">
        <v>532</v>
      </c>
      <c r="L77" s="94" t="s">
        <v>565</v>
      </c>
      <c r="M77" s="94" t="s">
        <v>535</v>
      </c>
      <c r="N77" s="95" t="s">
        <v>536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45">
        <v>1</v>
      </c>
      <c r="B78" s="146">
        <v>41579</v>
      </c>
      <c r="C78" s="146"/>
      <c r="D78" s="147" t="s">
        <v>566</v>
      </c>
      <c r="E78" s="148" t="s">
        <v>567</v>
      </c>
      <c r="F78" s="149">
        <v>82</v>
      </c>
      <c r="G78" s="148" t="s">
        <v>568</v>
      </c>
      <c r="H78" s="148">
        <v>100</v>
      </c>
      <c r="I78" s="150">
        <v>100</v>
      </c>
      <c r="J78" s="151" t="s">
        <v>569</v>
      </c>
      <c r="K78" s="152">
        <f t="shared" ref="K78:K130" si="39">H78-F78</f>
        <v>18</v>
      </c>
      <c r="L78" s="153">
        <f t="shared" ref="L78:L130" si="40">K78/F78</f>
        <v>0.21951219512195122</v>
      </c>
      <c r="M78" s="148" t="s">
        <v>537</v>
      </c>
      <c r="N78" s="154">
        <v>42657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45">
        <v>2</v>
      </c>
      <c r="B79" s="146">
        <v>41794</v>
      </c>
      <c r="C79" s="146"/>
      <c r="D79" s="147" t="s">
        <v>570</v>
      </c>
      <c r="E79" s="148" t="s">
        <v>539</v>
      </c>
      <c r="F79" s="149">
        <v>257</v>
      </c>
      <c r="G79" s="148" t="s">
        <v>568</v>
      </c>
      <c r="H79" s="148">
        <v>300</v>
      </c>
      <c r="I79" s="150">
        <v>300</v>
      </c>
      <c r="J79" s="151" t="s">
        <v>569</v>
      </c>
      <c r="K79" s="152">
        <f t="shared" si="39"/>
        <v>43</v>
      </c>
      <c r="L79" s="153">
        <f t="shared" si="40"/>
        <v>0.16731517509727625</v>
      </c>
      <c r="M79" s="148" t="s">
        <v>537</v>
      </c>
      <c r="N79" s="154">
        <v>41822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45">
        <v>3</v>
      </c>
      <c r="B80" s="146">
        <v>41828</v>
      </c>
      <c r="C80" s="146"/>
      <c r="D80" s="147" t="s">
        <v>571</v>
      </c>
      <c r="E80" s="148" t="s">
        <v>539</v>
      </c>
      <c r="F80" s="149">
        <v>393</v>
      </c>
      <c r="G80" s="148" t="s">
        <v>568</v>
      </c>
      <c r="H80" s="148">
        <v>468</v>
      </c>
      <c r="I80" s="150">
        <v>468</v>
      </c>
      <c r="J80" s="151" t="s">
        <v>569</v>
      </c>
      <c r="K80" s="152">
        <f t="shared" si="39"/>
        <v>75</v>
      </c>
      <c r="L80" s="153">
        <f t="shared" si="40"/>
        <v>0.19083969465648856</v>
      </c>
      <c r="M80" s="148" t="s">
        <v>537</v>
      </c>
      <c r="N80" s="154">
        <v>41863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4</v>
      </c>
      <c r="B81" s="146">
        <v>41857</v>
      </c>
      <c r="C81" s="146"/>
      <c r="D81" s="147" t="s">
        <v>572</v>
      </c>
      <c r="E81" s="148" t="s">
        <v>539</v>
      </c>
      <c r="F81" s="149">
        <v>205</v>
      </c>
      <c r="G81" s="148" t="s">
        <v>568</v>
      </c>
      <c r="H81" s="148">
        <v>275</v>
      </c>
      <c r="I81" s="150">
        <v>250</v>
      </c>
      <c r="J81" s="151" t="s">
        <v>569</v>
      </c>
      <c r="K81" s="152">
        <f t="shared" si="39"/>
        <v>70</v>
      </c>
      <c r="L81" s="153">
        <f t="shared" si="40"/>
        <v>0.34146341463414637</v>
      </c>
      <c r="M81" s="148" t="s">
        <v>537</v>
      </c>
      <c r="N81" s="154">
        <v>41962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5</v>
      </c>
      <c r="B82" s="146">
        <v>41886</v>
      </c>
      <c r="C82" s="146"/>
      <c r="D82" s="147" t="s">
        <v>573</v>
      </c>
      <c r="E82" s="148" t="s">
        <v>539</v>
      </c>
      <c r="F82" s="149">
        <v>162</v>
      </c>
      <c r="G82" s="148" t="s">
        <v>568</v>
      </c>
      <c r="H82" s="148">
        <v>190</v>
      </c>
      <c r="I82" s="150">
        <v>190</v>
      </c>
      <c r="J82" s="151" t="s">
        <v>569</v>
      </c>
      <c r="K82" s="152">
        <f t="shared" si="39"/>
        <v>28</v>
      </c>
      <c r="L82" s="153">
        <f t="shared" si="40"/>
        <v>0.1728395061728395</v>
      </c>
      <c r="M82" s="148" t="s">
        <v>537</v>
      </c>
      <c r="N82" s="154">
        <v>42006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6</v>
      </c>
      <c r="B83" s="146">
        <v>41886</v>
      </c>
      <c r="C83" s="146"/>
      <c r="D83" s="147" t="s">
        <v>574</v>
      </c>
      <c r="E83" s="148" t="s">
        <v>539</v>
      </c>
      <c r="F83" s="149">
        <v>75</v>
      </c>
      <c r="G83" s="148" t="s">
        <v>568</v>
      </c>
      <c r="H83" s="148">
        <v>91.5</v>
      </c>
      <c r="I83" s="150" t="s">
        <v>575</v>
      </c>
      <c r="J83" s="151" t="s">
        <v>576</v>
      </c>
      <c r="K83" s="152">
        <f t="shared" si="39"/>
        <v>16.5</v>
      </c>
      <c r="L83" s="153">
        <f t="shared" si="40"/>
        <v>0.22</v>
      </c>
      <c r="M83" s="148" t="s">
        <v>537</v>
      </c>
      <c r="N83" s="154">
        <v>41954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7</v>
      </c>
      <c r="B84" s="146">
        <v>41913</v>
      </c>
      <c r="C84" s="146"/>
      <c r="D84" s="147" t="s">
        <v>577</v>
      </c>
      <c r="E84" s="148" t="s">
        <v>539</v>
      </c>
      <c r="F84" s="149">
        <v>850</v>
      </c>
      <c r="G84" s="148" t="s">
        <v>568</v>
      </c>
      <c r="H84" s="148">
        <v>982.5</v>
      </c>
      <c r="I84" s="150">
        <v>1050</v>
      </c>
      <c r="J84" s="151" t="s">
        <v>578</v>
      </c>
      <c r="K84" s="152">
        <f t="shared" si="39"/>
        <v>132.5</v>
      </c>
      <c r="L84" s="153">
        <f t="shared" si="40"/>
        <v>0.15588235294117647</v>
      </c>
      <c r="M84" s="148" t="s">
        <v>537</v>
      </c>
      <c r="N84" s="154">
        <v>42039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8</v>
      </c>
      <c r="B85" s="146">
        <v>41913</v>
      </c>
      <c r="C85" s="146"/>
      <c r="D85" s="147" t="s">
        <v>579</v>
      </c>
      <c r="E85" s="148" t="s">
        <v>539</v>
      </c>
      <c r="F85" s="149">
        <v>475</v>
      </c>
      <c r="G85" s="148" t="s">
        <v>568</v>
      </c>
      <c r="H85" s="148">
        <v>515</v>
      </c>
      <c r="I85" s="150">
        <v>600</v>
      </c>
      <c r="J85" s="151" t="s">
        <v>580</v>
      </c>
      <c r="K85" s="152">
        <f t="shared" si="39"/>
        <v>40</v>
      </c>
      <c r="L85" s="153">
        <f t="shared" si="40"/>
        <v>8.4210526315789472E-2</v>
      </c>
      <c r="M85" s="148" t="s">
        <v>537</v>
      </c>
      <c r="N85" s="154">
        <v>41939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9</v>
      </c>
      <c r="B86" s="146">
        <v>41913</v>
      </c>
      <c r="C86" s="146"/>
      <c r="D86" s="147" t="s">
        <v>581</v>
      </c>
      <c r="E86" s="148" t="s">
        <v>539</v>
      </c>
      <c r="F86" s="149">
        <v>86</v>
      </c>
      <c r="G86" s="148" t="s">
        <v>568</v>
      </c>
      <c r="H86" s="148">
        <v>99</v>
      </c>
      <c r="I86" s="150">
        <v>140</v>
      </c>
      <c r="J86" s="151" t="s">
        <v>582</v>
      </c>
      <c r="K86" s="152">
        <f t="shared" si="39"/>
        <v>13</v>
      </c>
      <c r="L86" s="153">
        <f t="shared" si="40"/>
        <v>0.15116279069767441</v>
      </c>
      <c r="M86" s="148" t="s">
        <v>537</v>
      </c>
      <c r="N86" s="154">
        <v>41939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10</v>
      </c>
      <c r="B87" s="146">
        <v>41926</v>
      </c>
      <c r="C87" s="146"/>
      <c r="D87" s="147" t="s">
        <v>583</v>
      </c>
      <c r="E87" s="148" t="s">
        <v>539</v>
      </c>
      <c r="F87" s="149">
        <v>496.6</v>
      </c>
      <c r="G87" s="148" t="s">
        <v>568</v>
      </c>
      <c r="H87" s="148">
        <v>621</v>
      </c>
      <c r="I87" s="150">
        <v>580</v>
      </c>
      <c r="J87" s="151" t="s">
        <v>569</v>
      </c>
      <c r="K87" s="152">
        <f t="shared" si="39"/>
        <v>124.39999999999998</v>
      </c>
      <c r="L87" s="153">
        <f t="shared" si="40"/>
        <v>0.25050342327829234</v>
      </c>
      <c r="M87" s="148" t="s">
        <v>537</v>
      </c>
      <c r="N87" s="154">
        <v>42605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11</v>
      </c>
      <c r="B88" s="146">
        <v>41926</v>
      </c>
      <c r="C88" s="146"/>
      <c r="D88" s="147" t="s">
        <v>584</v>
      </c>
      <c r="E88" s="148" t="s">
        <v>539</v>
      </c>
      <c r="F88" s="149">
        <v>2481.9</v>
      </c>
      <c r="G88" s="148" t="s">
        <v>568</v>
      </c>
      <c r="H88" s="148">
        <v>2840</v>
      </c>
      <c r="I88" s="150">
        <v>2870</v>
      </c>
      <c r="J88" s="151" t="s">
        <v>585</v>
      </c>
      <c r="K88" s="152">
        <f t="shared" si="39"/>
        <v>358.09999999999991</v>
      </c>
      <c r="L88" s="153">
        <f t="shared" si="40"/>
        <v>0.14428462065353154</v>
      </c>
      <c r="M88" s="148" t="s">
        <v>537</v>
      </c>
      <c r="N88" s="154">
        <v>42017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12</v>
      </c>
      <c r="B89" s="146">
        <v>41928</v>
      </c>
      <c r="C89" s="146"/>
      <c r="D89" s="147" t="s">
        <v>586</v>
      </c>
      <c r="E89" s="148" t="s">
        <v>539</v>
      </c>
      <c r="F89" s="149">
        <v>84.5</v>
      </c>
      <c r="G89" s="148" t="s">
        <v>568</v>
      </c>
      <c r="H89" s="148">
        <v>93</v>
      </c>
      <c r="I89" s="150">
        <v>110</v>
      </c>
      <c r="J89" s="151" t="s">
        <v>587</v>
      </c>
      <c r="K89" s="152">
        <f t="shared" si="39"/>
        <v>8.5</v>
      </c>
      <c r="L89" s="153">
        <f t="shared" si="40"/>
        <v>0.10059171597633136</v>
      </c>
      <c r="M89" s="148" t="s">
        <v>537</v>
      </c>
      <c r="N89" s="154">
        <v>41939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13</v>
      </c>
      <c r="B90" s="146">
        <v>41928</v>
      </c>
      <c r="C90" s="146"/>
      <c r="D90" s="147" t="s">
        <v>588</v>
      </c>
      <c r="E90" s="148" t="s">
        <v>539</v>
      </c>
      <c r="F90" s="149">
        <v>401</v>
      </c>
      <c r="G90" s="148" t="s">
        <v>568</v>
      </c>
      <c r="H90" s="148">
        <v>428</v>
      </c>
      <c r="I90" s="150">
        <v>450</v>
      </c>
      <c r="J90" s="151" t="s">
        <v>589</v>
      </c>
      <c r="K90" s="152">
        <f t="shared" si="39"/>
        <v>27</v>
      </c>
      <c r="L90" s="153">
        <f t="shared" si="40"/>
        <v>6.7331670822942641E-2</v>
      </c>
      <c r="M90" s="148" t="s">
        <v>537</v>
      </c>
      <c r="N90" s="154">
        <v>42020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14</v>
      </c>
      <c r="B91" s="146">
        <v>41928</v>
      </c>
      <c r="C91" s="146"/>
      <c r="D91" s="147" t="s">
        <v>590</v>
      </c>
      <c r="E91" s="148" t="s">
        <v>539</v>
      </c>
      <c r="F91" s="149">
        <v>101</v>
      </c>
      <c r="G91" s="148" t="s">
        <v>568</v>
      </c>
      <c r="H91" s="148">
        <v>112</v>
      </c>
      <c r="I91" s="150">
        <v>120</v>
      </c>
      <c r="J91" s="151" t="s">
        <v>591</v>
      </c>
      <c r="K91" s="152">
        <f t="shared" si="39"/>
        <v>11</v>
      </c>
      <c r="L91" s="153">
        <f t="shared" si="40"/>
        <v>0.10891089108910891</v>
      </c>
      <c r="M91" s="148" t="s">
        <v>537</v>
      </c>
      <c r="N91" s="154">
        <v>41939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15</v>
      </c>
      <c r="B92" s="146">
        <v>41954</v>
      </c>
      <c r="C92" s="146"/>
      <c r="D92" s="147" t="s">
        <v>592</v>
      </c>
      <c r="E92" s="148" t="s">
        <v>539</v>
      </c>
      <c r="F92" s="149">
        <v>59</v>
      </c>
      <c r="G92" s="148" t="s">
        <v>568</v>
      </c>
      <c r="H92" s="148">
        <v>76</v>
      </c>
      <c r="I92" s="150">
        <v>76</v>
      </c>
      <c r="J92" s="151" t="s">
        <v>569</v>
      </c>
      <c r="K92" s="152">
        <f t="shared" si="39"/>
        <v>17</v>
      </c>
      <c r="L92" s="153">
        <f t="shared" si="40"/>
        <v>0.28813559322033899</v>
      </c>
      <c r="M92" s="148" t="s">
        <v>537</v>
      </c>
      <c r="N92" s="154">
        <v>43032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16</v>
      </c>
      <c r="B93" s="146">
        <v>41954</v>
      </c>
      <c r="C93" s="146"/>
      <c r="D93" s="147" t="s">
        <v>581</v>
      </c>
      <c r="E93" s="148" t="s">
        <v>539</v>
      </c>
      <c r="F93" s="149">
        <v>99</v>
      </c>
      <c r="G93" s="148" t="s">
        <v>568</v>
      </c>
      <c r="H93" s="148">
        <v>120</v>
      </c>
      <c r="I93" s="150">
        <v>120</v>
      </c>
      <c r="J93" s="151" t="s">
        <v>550</v>
      </c>
      <c r="K93" s="152">
        <f t="shared" si="39"/>
        <v>21</v>
      </c>
      <c r="L93" s="153">
        <f t="shared" si="40"/>
        <v>0.21212121212121213</v>
      </c>
      <c r="M93" s="148" t="s">
        <v>537</v>
      </c>
      <c r="N93" s="154">
        <v>41960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17</v>
      </c>
      <c r="B94" s="146">
        <v>41956</v>
      </c>
      <c r="C94" s="146"/>
      <c r="D94" s="147" t="s">
        <v>593</v>
      </c>
      <c r="E94" s="148" t="s">
        <v>539</v>
      </c>
      <c r="F94" s="149">
        <v>22</v>
      </c>
      <c r="G94" s="148" t="s">
        <v>568</v>
      </c>
      <c r="H94" s="148">
        <v>33.549999999999997</v>
      </c>
      <c r="I94" s="150">
        <v>32</v>
      </c>
      <c r="J94" s="151" t="s">
        <v>594</v>
      </c>
      <c r="K94" s="152">
        <f t="shared" si="39"/>
        <v>11.549999999999997</v>
      </c>
      <c r="L94" s="153">
        <f t="shared" si="40"/>
        <v>0.52499999999999991</v>
      </c>
      <c r="M94" s="148" t="s">
        <v>537</v>
      </c>
      <c r="N94" s="154">
        <v>42188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18</v>
      </c>
      <c r="B95" s="146">
        <v>41976</v>
      </c>
      <c r="C95" s="146"/>
      <c r="D95" s="147" t="s">
        <v>595</v>
      </c>
      <c r="E95" s="148" t="s">
        <v>539</v>
      </c>
      <c r="F95" s="149">
        <v>440</v>
      </c>
      <c r="G95" s="148" t="s">
        <v>568</v>
      </c>
      <c r="H95" s="148">
        <v>520</v>
      </c>
      <c r="I95" s="150">
        <v>520</v>
      </c>
      <c r="J95" s="151" t="s">
        <v>596</v>
      </c>
      <c r="K95" s="152">
        <f t="shared" si="39"/>
        <v>80</v>
      </c>
      <c r="L95" s="153">
        <f t="shared" si="40"/>
        <v>0.18181818181818182</v>
      </c>
      <c r="M95" s="148" t="s">
        <v>537</v>
      </c>
      <c r="N95" s="154">
        <v>42208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19</v>
      </c>
      <c r="B96" s="146">
        <v>41976</v>
      </c>
      <c r="C96" s="146"/>
      <c r="D96" s="147" t="s">
        <v>597</v>
      </c>
      <c r="E96" s="148" t="s">
        <v>539</v>
      </c>
      <c r="F96" s="149">
        <v>360</v>
      </c>
      <c r="G96" s="148" t="s">
        <v>568</v>
      </c>
      <c r="H96" s="148">
        <v>427</v>
      </c>
      <c r="I96" s="150">
        <v>425</v>
      </c>
      <c r="J96" s="151" t="s">
        <v>598</v>
      </c>
      <c r="K96" s="152">
        <f t="shared" si="39"/>
        <v>67</v>
      </c>
      <c r="L96" s="153">
        <f t="shared" si="40"/>
        <v>0.18611111111111112</v>
      </c>
      <c r="M96" s="148" t="s">
        <v>537</v>
      </c>
      <c r="N96" s="154">
        <v>42058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20</v>
      </c>
      <c r="B97" s="146">
        <v>42012</v>
      </c>
      <c r="C97" s="146"/>
      <c r="D97" s="147" t="s">
        <v>599</v>
      </c>
      <c r="E97" s="148" t="s">
        <v>539</v>
      </c>
      <c r="F97" s="149">
        <v>360</v>
      </c>
      <c r="G97" s="148" t="s">
        <v>568</v>
      </c>
      <c r="H97" s="148">
        <v>455</v>
      </c>
      <c r="I97" s="150">
        <v>420</v>
      </c>
      <c r="J97" s="151" t="s">
        <v>600</v>
      </c>
      <c r="K97" s="152">
        <f t="shared" si="39"/>
        <v>95</v>
      </c>
      <c r="L97" s="153">
        <f t="shared" si="40"/>
        <v>0.2638888888888889</v>
      </c>
      <c r="M97" s="148" t="s">
        <v>537</v>
      </c>
      <c r="N97" s="154">
        <v>42024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21</v>
      </c>
      <c r="B98" s="146">
        <v>42012</v>
      </c>
      <c r="C98" s="146"/>
      <c r="D98" s="147" t="s">
        <v>601</v>
      </c>
      <c r="E98" s="148" t="s">
        <v>539</v>
      </c>
      <c r="F98" s="149">
        <v>130</v>
      </c>
      <c r="G98" s="148"/>
      <c r="H98" s="148">
        <v>175.5</v>
      </c>
      <c r="I98" s="150">
        <v>165</v>
      </c>
      <c r="J98" s="151" t="s">
        <v>602</v>
      </c>
      <c r="K98" s="152">
        <f t="shared" si="39"/>
        <v>45.5</v>
      </c>
      <c r="L98" s="153">
        <f t="shared" si="40"/>
        <v>0.35</v>
      </c>
      <c r="M98" s="148" t="s">
        <v>537</v>
      </c>
      <c r="N98" s="154">
        <v>43088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22</v>
      </c>
      <c r="B99" s="146">
        <v>42040</v>
      </c>
      <c r="C99" s="146"/>
      <c r="D99" s="147" t="s">
        <v>365</v>
      </c>
      <c r="E99" s="148" t="s">
        <v>567</v>
      </c>
      <c r="F99" s="149">
        <v>98</v>
      </c>
      <c r="G99" s="148"/>
      <c r="H99" s="148">
        <v>120</v>
      </c>
      <c r="I99" s="150">
        <v>120</v>
      </c>
      <c r="J99" s="151" t="s">
        <v>569</v>
      </c>
      <c r="K99" s="152">
        <f t="shared" si="39"/>
        <v>22</v>
      </c>
      <c r="L99" s="153">
        <f t="shared" si="40"/>
        <v>0.22448979591836735</v>
      </c>
      <c r="M99" s="148" t="s">
        <v>537</v>
      </c>
      <c r="N99" s="154">
        <v>42753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23</v>
      </c>
      <c r="B100" s="146">
        <v>42040</v>
      </c>
      <c r="C100" s="146"/>
      <c r="D100" s="147" t="s">
        <v>603</v>
      </c>
      <c r="E100" s="148" t="s">
        <v>567</v>
      </c>
      <c r="F100" s="149">
        <v>196</v>
      </c>
      <c r="G100" s="148"/>
      <c r="H100" s="148">
        <v>262</v>
      </c>
      <c r="I100" s="150">
        <v>255</v>
      </c>
      <c r="J100" s="151" t="s">
        <v>569</v>
      </c>
      <c r="K100" s="152">
        <f t="shared" si="39"/>
        <v>66</v>
      </c>
      <c r="L100" s="153">
        <f t="shared" si="40"/>
        <v>0.33673469387755101</v>
      </c>
      <c r="M100" s="148" t="s">
        <v>537</v>
      </c>
      <c r="N100" s="154">
        <v>42599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5">
        <v>24</v>
      </c>
      <c r="B101" s="156">
        <v>42067</v>
      </c>
      <c r="C101" s="156"/>
      <c r="D101" s="157" t="s">
        <v>364</v>
      </c>
      <c r="E101" s="158" t="s">
        <v>567</v>
      </c>
      <c r="F101" s="159">
        <v>235</v>
      </c>
      <c r="G101" s="159"/>
      <c r="H101" s="160">
        <v>77</v>
      </c>
      <c r="I101" s="160" t="s">
        <v>604</v>
      </c>
      <c r="J101" s="161" t="s">
        <v>605</v>
      </c>
      <c r="K101" s="162">
        <f t="shared" si="39"/>
        <v>-158</v>
      </c>
      <c r="L101" s="163">
        <f t="shared" si="40"/>
        <v>-0.67234042553191486</v>
      </c>
      <c r="M101" s="159" t="s">
        <v>549</v>
      </c>
      <c r="N101" s="156">
        <v>43522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25</v>
      </c>
      <c r="B102" s="146">
        <v>42067</v>
      </c>
      <c r="C102" s="146"/>
      <c r="D102" s="147" t="s">
        <v>606</v>
      </c>
      <c r="E102" s="148" t="s">
        <v>567</v>
      </c>
      <c r="F102" s="149">
        <v>185</v>
      </c>
      <c r="G102" s="148"/>
      <c r="H102" s="148">
        <v>224</v>
      </c>
      <c r="I102" s="150" t="s">
        <v>607</v>
      </c>
      <c r="J102" s="151" t="s">
        <v>569</v>
      </c>
      <c r="K102" s="152">
        <f t="shared" si="39"/>
        <v>39</v>
      </c>
      <c r="L102" s="153">
        <f t="shared" si="40"/>
        <v>0.21081081081081082</v>
      </c>
      <c r="M102" s="148" t="s">
        <v>537</v>
      </c>
      <c r="N102" s="154">
        <v>42647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5">
        <v>26</v>
      </c>
      <c r="B103" s="156">
        <v>42090</v>
      </c>
      <c r="C103" s="156"/>
      <c r="D103" s="164" t="s">
        <v>608</v>
      </c>
      <c r="E103" s="159" t="s">
        <v>567</v>
      </c>
      <c r="F103" s="159">
        <v>49.5</v>
      </c>
      <c r="G103" s="160"/>
      <c r="H103" s="160">
        <v>15.85</v>
      </c>
      <c r="I103" s="160">
        <v>67</v>
      </c>
      <c r="J103" s="161" t="s">
        <v>609</v>
      </c>
      <c r="K103" s="160">
        <f t="shared" si="39"/>
        <v>-33.65</v>
      </c>
      <c r="L103" s="165">
        <f t="shared" si="40"/>
        <v>-0.67979797979797973</v>
      </c>
      <c r="M103" s="159" t="s">
        <v>549</v>
      </c>
      <c r="N103" s="166">
        <v>43627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27</v>
      </c>
      <c r="B104" s="146">
        <v>42093</v>
      </c>
      <c r="C104" s="146"/>
      <c r="D104" s="147" t="s">
        <v>610</v>
      </c>
      <c r="E104" s="148" t="s">
        <v>567</v>
      </c>
      <c r="F104" s="149">
        <v>183.5</v>
      </c>
      <c r="G104" s="148"/>
      <c r="H104" s="148">
        <v>219</v>
      </c>
      <c r="I104" s="150">
        <v>218</v>
      </c>
      <c r="J104" s="151" t="s">
        <v>611</v>
      </c>
      <c r="K104" s="152">
        <f t="shared" si="39"/>
        <v>35.5</v>
      </c>
      <c r="L104" s="153">
        <f t="shared" si="40"/>
        <v>0.19346049046321526</v>
      </c>
      <c r="M104" s="148" t="s">
        <v>537</v>
      </c>
      <c r="N104" s="154">
        <v>42103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28</v>
      </c>
      <c r="B105" s="146">
        <v>42114</v>
      </c>
      <c r="C105" s="146"/>
      <c r="D105" s="147" t="s">
        <v>612</v>
      </c>
      <c r="E105" s="148" t="s">
        <v>567</v>
      </c>
      <c r="F105" s="149">
        <f>(227+237)/2</f>
        <v>232</v>
      </c>
      <c r="G105" s="148"/>
      <c r="H105" s="148">
        <v>298</v>
      </c>
      <c r="I105" s="150">
        <v>298</v>
      </c>
      <c r="J105" s="151" t="s">
        <v>569</v>
      </c>
      <c r="K105" s="152">
        <f t="shared" si="39"/>
        <v>66</v>
      </c>
      <c r="L105" s="153">
        <f t="shared" si="40"/>
        <v>0.28448275862068967</v>
      </c>
      <c r="M105" s="148" t="s">
        <v>537</v>
      </c>
      <c r="N105" s="154">
        <v>42823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29</v>
      </c>
      <c r="B106" s="146">
        <v>42128</v>
      </c>
      <c r="C106" s="146"/>
      <c r="D106" s="147" t="s">
        <v>613</v>
      </c>
      <c r="E106" s="148" t="s">
        <v>539</v>
      </c>
      <c r="F106" s="149">
        <v>385</v>
      </c>
      <c r="G106" s="148"/>
      <c r="H106" s="148">
        <f>212.5+331</f>
        <v>543.5</v>
      </c>
      <c r="I106" s="150">
        <v>510</v>
      </c>
      <c r="J106" s="151" t="s">
        <v>614</v>
      </c>
      <c r="K106" s="152">
        <f t="shared" si="39"/>
        <v>158.5</v>
      </c>
      <c r="L106" s="153">
        <f t="shared" si="40"/>
        <v>0.41168831168831171</v>
      </c>
      <c r="M106" s="148" t="s">
        <v>537</v>
      </c>
      <c r="N106" s="154">
        <v>42235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30</v>
      </c>
      <c r="B107" s="146">
        <v>42128</v>
      </c>
      <c r="C107" s="146"/>
      <c r="D107" s="147" t="s">
        <v>615</v>
      </c>
      <c r="E107" s="148" t="s">
        <v>539</v>
      </c>
      <c r="F107" s="149">
        <v>115.5</v>
      </c>
      <c r="G107" s="148"/>
      <c r="H107" s="148">
        <v>146</v>
      </c>
      <c r="I107" s="150">
        <v>142</v>
      </c>
      <c r="J107" s="151" t="s">
        <v>616</v>
      </c>
      <c r="K107" s="152">
        <f t="shared" si="39"/>
        <v>30.5</v>
      </c>
      <c r="L107" s="153">
        <f t="shared" si="40"/>
        <v>0.26406926406926406</v>
      </c>
      <c r="M107" s="148" t="s">
        <v>537</v>
      </c>
      <c r="N107" s="154">
        <v>42202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31</v>
      </c>
      <c r="B108" s="146">
        <v>42151</v>
      </c>
      <c r="C108" s="146"/>
      <c r="D108" s="147" t="s">
        <v>617</v>
      </c>
      <c r="E108" s="148" t="s">
        <v>539</v>
      </c>
      <c r="F108" s="149">
        <v>237.5</v>
      </c>
      <c r="G108" s="148"/>
      <c r="H108" s="148">
        <v>279.5</v>
      </c>
      <c r="I108" s="150">
        <v>278</v>
      </c>
      <c r="J108" s="151" t="s">
        <v>569</v>
      </c>
      <c r="K108" s="152">
        <f t="shared" si="39"/>
        <v>42</v>
      </c>
      <c r="L108" s="153">
        <f t="shared" si="40"/>
        <v>0.17684210526315788</v>
      </c>
      <c r="M108" s="148" t="s">
        <v>537</v>
      </c>
      <c r="N108" s="154">
        <v>42222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32</v>
      </c>
      <c r="B109" s="146">
        <v>42174</v>
      </c>
      <c r="C109" s="146"/>
      <c r="D109" s="147" t="s">
        <v>588</v>
      </c>
      <c r="E109" s="148" t="s">
        <v>567</v>
      </c>
      <c r="F109" s="149">
        <v>340</v>
      </c>
      <c r="G109" s="148"/>
      <c r="H109" s="148">
        <v>448</v>
      </c>
      <c r="I109" s="150">
        <v>448</v>
      </c>
      <c r="J109" s="151" t="s">
        <v>569</v>
      </c>
      <c r="K109" s="152">
        <f t="shared" si="39"/>
        <v>108</v>
      </c>
      <c r="L109" s="153">
        <f t="shared" si="40"/>
        <v>0.31764705882352939</v>
      </c>
      <c r="M109" s="148" t="s">
        <v>537</v>
      </c>
      <c r="N109" s="154">
        <v>43018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33</v>
      </c>
      <c r="B110" s="146">
        <v>42191</v>
      </c>
      <c r="C110" s="146"/>
      <c r="D110" s="147" t="s">
        <v>618</v>
      </c>
      <c r="E110" s="148" t="s">
        <v>567</v>
      </c>
      <c r="F110" s="149">
        <v>390</v>
      </c>
      <c r="G110" s="148"/>
      <c r="H110" s="148">
        <v>460</v>
      </c>
      <c r="I110" s="150">
        <v>460</v>
      </c>
      <c r="J110" s="151" t="s">
        <v>569</v>
      </c>
      <c r="K110" s="152">
        <f t="shared" si="39"/>
        <v>70</v>
      </c>
      <c r="L110" s="153">
        <f t="shared" si="40"/>
        <v>0.17948717948717949</v>
      </c>
      <c r="M110" s="148" t="s">
        <v>537</v>
      </c>
      <c r="N110" s="154">
        <v>42478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5">
        <v>34</v>
      </c>
      <c r="B111" s="156">
        <v>42195</v>
      </c>
      <c r="C111" s="156"/>
      <c r="D111" s="157" t="s">
        <v>619</v>
      </c>
      <c r="E111" s="158" t="s">
        <v>567</v>
      </c>
      <c r="F111" s="159">
        <v>122.5</v>
      </c>
      <c r="G111" s="159"/>
      <c r="H111" s="160">
        <v>61</v>
      </c>
      <c r="I111" s="160">
        <v>172</v>
      </c>
      <c r="J111" s="161" t="s">
        <v>620</v>
      </c>
      <c r="K111" s="162">
        <f t="shared" si="39"/>
        <v>-61.5</v>
      </c>
      <c r="L111" s="163">
        <f t="shared" si="40"/>
        <v>-0.50204081632653064</v>
      </c>
      <c r="M111" s="159" t="s">
        <v>549</v>
      </c>
      <c r="N111" s="156">
        <v>43333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35</v>
      </c>
      <c r="B112" s="146">
        <v>42219</v>
      </c>
      <c r="C112" s="146"/>
      <c r="D112" s="147" t="s">
        <v>621</v>
      </c>
      <c r="E112" s="148" t="s">
        <v>567</v>
      </c>
      <c r="F112" s="149">
        <v>297.5</v>
      </c>
      <c r="G112" s="148"/>
      <c r="H112" s="148">
        <v>350</v>
      </c>
      <c r="I112" s="150">
        <v>360</v>
      </c>
      <c r="J112" s="151" t="s">
        <v>622</v>
      </c>
      <c r="K112" s="152">
        <f t="shared" si="39"/>
        <v>52.5</v>
      </c>
      <c r="L112" s="153">
        <f t="shared" si="40"/>
        <v>0.17647058823529413</v>
      </c>
      <c r="M112" s="148" t="s">
        <v>537</v>
      </c>
      <c r="N112" s="154">
        <v>42232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36</v>
      </c>
      <c r="B113" s="146">
        <v>42219</v>
      </c>
      <c r="C113" s="146"/>
      <c r="D113" s="147" t="s">
        <v>623</v>
      </c>
      <c r="E113" s="148" t="s">
        <v>567</v>
      </c>
      <c r="F113" s="149">
        <v>115.5</v>
      </c>
      <c r="G113" s="148"/>
      <c r="H113" s="148">
        <v>149</v>
      </c>
      <c r="I113" s="150">
        <v>140</v>
      </c>
      <c r="J113" s="151" t="s">
        <v>624</v>
      </c>
      <c r="K113" s="152">
        <f t="shared" si="39"/>
        <v>33.5</v>
      </c>
      <c r="L113" s="153">
        <f t="shared" si="40"/>
        <v>0.29004329004329005</v>
      </c>
      <c r="M113" s="148" t="s">
        <v>537</v>
      </c>
      <c r="N113" s="154">
        <v>42740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37</v>
      </c>
      <c r="B114" s="146">
        <v>42251</v>
      </c>
      <c r="C114" s="146"/>
      <c r="D114" s="147" t="s">
        <v>617</v>
      </c>
      <c r="E114" s="148" t="s">
        <v>567</v>
      </c>
      <c r="F114" s="149">
        <v>226</v>
      </c>
      <c r="G114" s="148"/>
      <c r="H114" s="148">
        <v>292</v>
      </c>
      <c r="I114" s="150">
        <v>292</v>
      </c>
      <c r="J114" s="151" t="s">
        <v>625</v>
      </c>
      <c r="K114" s="152">
        <f t="shared" si="39"/>
        <v>66</v>
      </c>
      <c r="L114" s="153">
        <f t="shared" si="40"/>
        <v>0.29203539823008851</v>
      </c>
      <c r="M114" s="148" t="s">
        <v>537</v>
      </c>
      <c r="N114" s="154">
        <v>42286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38</v>
      </c>
      <c r="B115" s="146">
        <v>42254</v>
      </c>
      <c r="C115" s="146"/>
      <c r="D115" s="147" t="s">
        <v>612</v>
      </c>
      <c r="E115" s="148" t="s">
        <v>567</v>
      </c>
      <c r="F115" s="149">
        <v>232.5</v>
      </c>
      <c r="G115" s="148"/>
      <c r="H115" s="148">
        <v>312.5</v>
      </c>
      <c r="I115" s="150">
        <v>310</v>
      </c>
      <c r="J115" s="151" t="s">
        <v>569</v>
      </c>
      <c r="K115" s="152">
        <f t="shared" si="39"/>
        <v>80</v>
      </c>
      <c r="L115" s="153">
        <f t="shared" si="40"/>
        <v>0.34408602150537637</v>
      </c>
      <c r="M115" s="148" t="s">
        <v>537</v>
      </c>
      <c r="N115" s="154">
        <v>42823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39</v>
      </c>
      <c r="B116" s="146">
        <v>42268</v>
      </c>
      <c r="C116" s="146"/>
      <c r="D116" s="147" t="s">
        <v>626</v>
      </c>
      <c r="E116" s="148" t="s">
        <v>567</v>
      </c>
      <c r="F116" s="149">
        <v>196.5</v>
      </c>
      <c r="G116" s="148"/>
      <c r="H116" s="148">
        <v>238</v>
      </c>
      <c r="I116" s="150">
        <v>238</v>
      </c>
      <c r="J116" s="151" t="s">
        <v>625</v>
      </c>
      <c r="K116" s="152">
        <f t="shared" si="39"/>
        <v>41.5</v>
      </c>
      <c r="L116" s="153">
        <f t="shared" si="40"/>
        <v>0.21119592875318066</v>
      </c>
      <c r="M116" s="148" t="s">
        <v>537</v>
      </c>
      <c r="N116" s="154">
        <v>42291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40</v>
      </c>
      <c r="B117" s="146">
        <v>42271</v>
      </c>
      <c r="C117" s="146"/>
      <c r="D117" s="147" t="s">
        <v>566</v>
      </c>
      <c r="E117" s="148" t="s">
        <v>567</v>
      </c>
      <c r="F117" s="149">
        <v>65</v>
      </c>
      <c r="G117" s="148"/>
      <c r="H117" s="148">
        <v>82</v>
      </c>
      <c r="I117" s="150">
        <v>82</v>
      </c>
      <c r="J117" s="151" t="s">
        <v>625</v>
      </c>
      <c r="K117" s="152">
        <f t="shared" si="39"/>
        <v>17</v>
      </c>
      <c r="L117" s="153">
        <f t="shared" si="40"/>
        <v>0.26153846153846155</v>
      </c>
      <c r="M117" s="148" t="s">
        <v>537</v>
      </c>
      <c r="N117" s="154">
        <v>42578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41</v>
      </c>
      <c r="B118" s="146">
        <v>42291</v>
      </c>
      <c r="C118" s="146"/>
      <c r="D118" s="147" t="s">
        <v>627</v>
      </c>
      <c r="E118" s="148" t="s">
        <v>567</v>
      </c>
      <c r="F118" s="149">
        <v>144</v>
      </c>
      <c r="G118" s="148"/>
      <c r="H118" s="148">
        <v>182.5</v>
      </c>
      <c r="I118" s="150">
        <v>181</v>
      </c>
      <c r="J118" s="151" t="s">
        <v>625</v>
      </c>
      <c r="K118" s="152">
        <f t="shared" si="39"/>
        <v>38.5</v>
      </c>
      <c r="L118" s="153">
        <f t="shared" si="40"/>
        <v>0.2673611111111111</v>
      </c>
      <c r="M118" s="148" t="s">
        <v>537</v>
      </c>
      <c r="N118" s="154">
        <v>42817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42</v>
      </c>
      <c r="B119" s="146">
        <v>42291</v>
      </c>
      <c r="C119" s="146"/>
      <c r="D119" s="147" t="s">
        <v>628</v>
      </c>
      <c r="E119" s="148" t="s">
        <v>567</v>
      </c>
      <c r="F119" s="149">
        <v>264</v>
      </c>
      <c r="G119" s="148"/>
      <c r="H119" s="148">
        <v>311</v>
      </c>
      <c r="I119" s="150">
        <v>311</v>
      </c>
      <c r="J119" s="151" t="s">
        <v>625</v>
      </c>
      <c r="K119" s="152">
        <f t="shared" si="39"/>
        <v>47</v>
      </c>
      <c r="L119" s="153">
        <f t="shared" si="40"/>
        <v>0.17803030303030304</v>
      </c>
      <c r="M119" s="148" t="s">
        <v>537</v>
      </c>
      <c r="N119" s="154">
        <v>42604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43</v>
      </c>
      <c r="B120" s="146">
        <v>42318</v>
      </c>
      <c r="C120" s="146"/>
      <c r="D120" s="147" t="s">
        <v>629</v>
      </c>
      <c r="E120" s="148" t="s">
        <v>539</v>
      </c>
      <c r="F120" s="149">
        <v>549.5</v>
      </c>
      <c r="G120" s="148"/>
      <c r="H120" s="148">
        <v>630</v>
      </c>
      <c r="I120" s="150">
        <v>630</v>
      </c>
      <c r="J120" s="151" t="s">
        <v>625</v>
      </c>
      <c r="K120" s="152">
        <f t="shared" si="39"/>
        <v>80.5</v>
      </c>
      <c r="L120" s="153">
        <f t="shared" si="40"/>
        <v>0.1464968152866242</v>
      </c>
      <c r="M120" s="148" t="s">
        <v>537</v>
      </c>
      <c r="N120" s="154">
        <v>42419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44</v>
      </c>
      <c r="B121" s="146">
        <v>42342</v>
      </c>
      <c r="C121" s="146"/>
      <c r="D121" s="147" t="s">
        <v>630</v>
      </c>
      <c r="E121" s="148" t="s">
        <v>567</v>
      </c>
      <c r="F121" s="149">
        <v>1027.5</v>
      </c>
      <c r="G121" s="148"/>
      <c r="H121" s="148">
        <v>1315</v>
      </c>
      <c r="I121" s="150">
        <v>1250</v>
      </c>
      <c r="J121" s="151" t="s">
        <v>625</v>
      </c>
      <c r="K121" s="152">
        <f t="shared" si="39"/>
        <v>287.5</v>
      </c>
      <c r="L121" s="153">
        <f t="shared" si="40"/>
        <v>0.27980535279805352</v>
      </c>
      <c r="M121" s="148" t="s">
        <v>537</v>
      </c>
      <c r="N121" s="154">
        <v>43244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45</v>
      </c>
      <c r="B122" s="146">
        <v>42367</v>
      </c>
      <c r="C122" s="146"/>
      <c r="D122" s="147" t="s">
        <v>631</v>
      </c>
      <c r="E122" s="148" t="s">
        <v>567</v>
      </c>
      <c r="F122" s="149">
        <v>465</v>
      </c>
      <c r="G122" s="148"/>
      <c r="H122" s="148">
        <v>540</v>
      </c>
      <c r="I122" s="150">
        <v>540</v>
      </c>
      <c r="J122" s="151" t="s">
        <v>625</v>
      </c>
      <c r="K122" s="152">
        <f t="shared" si="39"/>
        <v>75</v>
      </c>
      <c r="L122" s="153">
        <f t="shared" si="40"/>
        <v>0.16129032258064516</v>
      </c>
      <c r="M122" s="148" t="s">
        <v>537</v>
      </c>
      <c r="N122" s="154">
        <v>42530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46</v>
      </c>
      <c r="B123" s="146">
        <v>42380</v>
      </c>
      <c r="C123" s="146"/>
      <c r="D123" s="147" t="s">
        <v>365</v>
      </c>
      <c r="E123" s="148" t="s">
        <v>539</v>
      </c>
      <c r="F123" s="149">
        <v>81</v>
      </c>
      <c r="G123" s="148"/>
      <c r="H123" s="148">
        <v>110</v>
      </c>
      <c r="I123" s="150">
        <v>110</v>
      </c>
      <c r="J123" s="151" t="s">
        <v>625</v>
      </c>
      <c r="K123" s="152">
        <f t="shared" si="39"/>
        <v>29</v>
      </c>
      <c r="L123" s="153">
        <f t="shared" si="40"/>
        <v>0.35802469135802467</v>
      </c>
      <c r="M123" s="148" t="s">
        <v>537</v>
      </c>
      <c r="N123" s="154">
        <v>42745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47</v>
      </c>
      <c r="B124" s="146">
        <v>42382</v>
      </c>
      <c r="C124" s="146"/>
      <c r="D124" s="147" t="s">
        <v>632</v>
      </c>
      <c r="E124" s="148" t="s">
        <v>539</v>
      </c>
      <c r="F124" s="149">
        <v>417.5</v>
      </c>
      <c r="G124" s="148"/>
      <c r="H124" s="148">
        <v>547</v>
      </c>
      <c r="I124" s="150">
        <v>535</v>
      </c>
      <c r="J124" s="151" t="s">
        <v>625</v>
      </c>
      <c r="K124" s="152">
        <f t="shared" si="39"/>
        <v>129.5</v>
      </c>
      <c r="L124" s="153">
        <f t="shared" si="40"/>
        <v>0.31017964071856285</v>
      </c>
      <c r="M124" s="148" t="s">
        <v>537</v>
      </c>
      <c r="N124" s="154">
        <v>42578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48</v>
      </c>
      <c r="B125" s="146">
        <v>42408</v>
      </c>
      <c r="C125" s="146"/>
      <c r="D125" s="147" t="s">
        <v>633</v>
      </c>
      <c r="E125" s="148" t="s">
        <v>567</v>
      </c>
      <c r="F125" s="149">
        <v>650</v>
      </c>
      <c r="G125" s="148"/>
      <c r="H125" s="148">
        <v>800</v>
      </c>
      <c r="I125" s="150">
        <v>800</v>
      </c>
      <c r="J125" s="151" t="s">
        <v>625</v>
      </c>
      <c r="K125" s="152">
        <f t="shared" si="39"/>
        <v>150</v>
      </c>
      <c r="L125" s="153">
        <f t="shared" si="40"/>
        <v>0.23076923076923078</v>
      </c>
      <c r="M125" s="148" t="s">
        <v>537</v>
      </c>
      <c r="N125" s="154">
        <v>43154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49</v>
      </c>
      <c r="B126" s="146">
        <v>42433</v>
      </c>
      <c r="C126" s="146"/>
      <c r="D126" s="147" t="s">
        <v>206</v>
      </c>
      <c r="E126" s="148" t="s">
        <v>567</v>
      </c>
      <c r="F126" s="149">
        <v>437.5</v>
      </c>
      <c r="G126" s="148"/>
      <c r="H126" s="148">
        <v>504.5</v>
      </c>
      <c r="I126" s="150">
        <v>522</v>
      </c>
      <c r="J126" s="151" t="s">
        <v>634</v>
      </c>
      <c r="K126" s="152">
        <f t="shared" si="39"/>
        <v>67</v>
      </c>
      <c r="L126" s="153">
        <f t="shared" si="40"/>
        <v>0.15314285714285714</v>
      </c>
      <c r="M126" s="148" t="s">
        <v>537</v>
      </c>
      <c r="N126" s="154">
        <v>42480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50</v>
      </c>
      <c r="B127" s="146">
        <v>42438</v>
      </c>
      <c r="C127" s="146"/>
      <c r="D127" s="147" t="s">
        <v>635</v>
      </c>
      <c r="E127" s="148" t="s">
        <v>567</v>
      </c>
      <c r="F127" s="149">
        <v>189.5</v>
      </c>
      <c r="G127" s="148"/>
      <c r="H127" s="148">
        <v>218</v>
      </c>
      <c r="I127" s="150">
        <v>218</v>
      </c>
      <c r="J127" s="151" t="s">
        <v>625</v>
      </c>
      <c r="K127" s="152">
        <f t="shared" si="39"/>
        <v>28.5</v>
      </c>
      <c r="L127" s="153">
        <f t="shared" si="40"/>
        <v>0.15039577836411611</v>
      </c>
      <c r="M127" s="148" t="s">
        <v>537</v>
      </c>
      <c r="N127" s="154">
        <v>43034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5">
        <v>51</v>
      </c>
      <c r="B128" s="156">
        <v>42471</v>
      </c>
      <c r="C128" s="156"/>
      <c r="D128" s="164" t="s">
        <v>636</v>
      </c>
      <c r="E128" s="159" t="s">
        <v>567</v>
      </c>
      <c r="F128" s="159">
        <v>36.5</v>
      </c>
      <c r="G128" s="160"/>
      <c r="H128" s="160">
        <v>15.85</v>
      </c>
      <c r="I128" s="160">
        <v>60</v>
      </c>
      <c r="J128" s="161" t="s">
        <v>637</v>
      </c>
      <c r="K128" s="162">
        <f t="shared" si="39"/>
        <v>-20.65</v>
      </c>
      <c r="L128" s="163">
        <f t="shared" si="40"/>
        <v>-0.5657534246575342</v>
      </c>
      <c r="M128" s="159" t="s">
        <v>549</v>
      </c>
      <c r="N128" s="167">
        <v>43627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52</v>
      </c>
      <c r="B129" s="146">
        <v>42472</v>
      </c>
      <c r="C129" s="146"/>
      <c r="D129" s="147" t="s">
        <v>638</v>
      </c>
      <c r="E129" s="148" t="s">
        <v>567</v>
      </c>
      <c r="F129" s="149">
        <v>93</v>
      </c>
      <c r="G129" s="148"/>
      <c r="H129" s="148">
        <v>149</v>
      </c>
      <c r="I129" s="150">
        <v>140</v>
      </c>
      <c r="J129" s="151" t="s">
        <v>639</v>
      </c>
      <c r="K129" s="152">
        <f t="shared" si="39"/>
        <v>56</v>
      </c>
      <c r="L129" s="153">
        <f t="shared" si="40"/>
        <v>0.60215053763440862</v>
      </c>
      <c r="M129" s="148" t="s">
        <v>537</v>
      </c>
      <c r="N129" s="154">
        <v>42740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53</v>
      </c>
      <c r="B130" s="146">
        <v>42472</v>
      </c>
      <c r="C130" s="146"/>
      <c r="D130" s="147" t="s">
        <v>640</v>
      </c>
      <c r="E130" s="148" t="s">
        <v>567</v>
      </c>
      <c r="F130" s="149">
        <v>130</v>
      </c>
      <c r="G130" s="148"/>
      <c r="H130" s="148">
        <v>150</v>
      </c>
      <c r="I130" s="150" t="s">
        <v>641</v>
      </c>
      <c r="J130" s="151" t="s">
        <v>625</v>
      </c>
      <c r="K130" s="152">
        <f t="shared" si="39"/>
        <v>20</v>
      </c>
      <c r="L130" s="153">
        <f t="shared" si="40"/>
        <v>0.15384615384615385</v>
      </c>
      <c r="M130" s="148" t="s">
        <v>537</v>
      </c>
      <c r="N130" s="154">
        <v>42564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54</v>
      </c>
      <c r="B131" s="146">
        <v>42473</v>
      </c>
      <c r="C131" s="146"/>
      <c r="D131" s="147" t="s">
        <v>642</v>
      </c>
      <c r="E131" s="148" t="s">
        <v>567</v>
      </c>
      <c r="F131" s="149">
        <v>196</v>
      </c>
      <c r="G131" s="148"/>
      <c r="H131" s="148">
        <v>299</v>
      </c>
      <c r="I131" s="150">
        <v>299</v>
      </c>
      <c r="J131" s="151" t="s">
        <v>625</v>
      </c>
      <c r="K131" s="152">
        <v>103</v>
      </c>
      <c r="L131" s="153">
        <v>0.52551020408163296</v>
      </c>
      <c r="M131" s="148" t="s">
        <v>537</v>
      </c>
      <c r="N131" s="154">
        <v>42620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55</v>
      </c>
      <c r="B132" s="146">
        <v>42473</v>
      </c>
      <c r="C132" s="146"/>
      <c r="D132" s="147" t="s">
        <v>643</v>
      </c>
      <c r="E132" s="148" t="s">
        <v>567</v>
      </c>
      <c r="F132" s="149">
        <v>88</v>
      </c>
      <c r="G132" s="148"/>
      <c r="H132" s="148">
        <v>103</v>
      </c>
      <c r="I132" s="150">
        <v>103</v>
      </c>
      <c r="J132" s="151" t="s">
        <v>625</v>
      </c>
      <c r="K132" s="152">
        <v>15</v>
      </c>
      <c r="L132" s="153">
        <v>0.170454545454545</v>
      </c>
      <c r="M132" s="148" t="s">
        <v>537</v>
      </c>
      <c r="N132" s="154">
        <v>42530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56</v>
      </c>
      <c r="B133" s="146">
        <v>42492</v>
      </c>
      <c r="C133" s="146"/>
      <c r="D133" s="147" t="s">
        <v>644</v>
      </c>
      <c r="E133" s="148" t="s">
        <v>567</v>
      </c>
      <c r="F133" s="149">
        <v>127.5</v>
      </c>
      <c r="G133" s="148"/>
      <c r="H133" s="148">
        <v>148</v>
      </c>
      <c r="I133" s="150" t="s">
        <v>645</v>
      </c>
      <c r="J133" s="151" t="s">
        <v>625</v>
      </c>
      <c r="K133" s="152">
        <f>H133-F133</f>
        <v>20.5</v>
      </c>
      <c r="L133" s="153">
        <f>K133/F133</f>
        <v>0.16078431372549021</v>
      </c>
      <c r="M133" s="148" t="s">
        <v>537</v>
      </c>
      <c r="N133" s="154">
        <v>42564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57</v>
      </c>
      <c r="B134" s="146">
        <v>42493</v>
      </c>
      <c r="C134" s="146"/>
      <c r="D134" s="147" t="s">
        <v>646</v>
      </c>
      <c r="E134" s="148" t="s">
        <v>567</v>
      </c>
      <c r="F134" s="149">
        <v>675</v>
      </c>
      <c r="G134" s="148"/>
      <c r="H134" s="148">
        <v>815</v>
      </c>
      <c r="I134" s="150" t="s">
        <v>647</v>
      </c>
      <c r="J134" s="151" t="s">
        <v>625</v>
      </c>
      <c r="K134" s="152">
        <f>H134-F134</f>
        <v>140</v>
      </c>
      <c r="L134" s="153">
        <f>K134/F134</f>
        <v>0.2074074074074074</v>
      </c>
      <c r="M134" s="148" t="s">
        <v>537</v>
      </c>
      <c r="N134" s="154">
        <v>43154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5">
        <v>58</v>
      </c>
      <c r="B135" s="156">
        <v>42522</v>
      </c>
      <c r="C135" s="156"/>
      <c r="D135" s="157" t="s">
        <v>648</v>
      </c>
      <c r="E135" s="158" t="s">
        <v>567</v>
      </c>
      <c r="F135" s="159">
        <v>500</v>
      </c>
      <c r="G135" s="159"/>
      <c r="H135" s="160">
        <v>232.5</v>
      </c>
      <c r="I135" s="160" t="s">
        <v>649</v>
      </c>
      <c r="J135" s="161" t="s">
        <v>650</v>
      </c>
      <c r="K135" s="162">
        <f>H135-F135</f>
        <v>-267.5</v>
      </c>
      <c r="L135" s="163">
        <f>K135/F135</f>
        <v>-0.53500000000000003</v>
      </c>
      <c r="M135" s="159" t="s">
        <v>549</v>
      </c>
      <c r="N135" s="156">
        <v>43735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59</v>
      </c>
      <c r="B136" s="146">
        <v>42527</v>
      </c>
      <c r="C136" s="146"/>
      <c r="D136" s="147" t="s">
        <v>495</v>
      </c>
      <c r="E136" s="148" t="s">
        <v>567</v>
      </c>
      <c r="F136" s="149">
        <v>110</v>
      </c>
      <c r="G136" s="148"/>
      <c r="H136" s="148">
        <v>126.5</v>
      </c>
      <c r="I136" s="150">
        <v>125</v>
      </c>
      <c r="J136" s="151" t="s">
        <v>576</v>
      </c>
      <c r="K136" s="152">
        <f>H136-F136</f>
        <v>16.5</v>
      </c>
      <c r="L136" s="153">
        <f>K136/F136</f>
        <v>0.15</v>
      </c>
      <c r="M136" s="148" t="s">
        <v>537</v>
      </c>
      <c r="N136" s="154">
        <v>42552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60</v>
      </c>
      <c r="B137" s="146">
        <v>42538</v>
      </c>
      <c r="C137" s="146"/>
      <c r="D137" s="147" t="s">
        <v>651</v>
      </c>
      <c r="E137" s="148" t="s">
        <v>567</v>
      </c>
      <c r="F137" s="149">
        <v>44</v>
      </c>
      <c r="G137" s="148"/>
      <c r="H137" s="148">
        <v>69.5</v>
      </c>
      <c r="I137" s="150">
        <v>69.5</v>
      </c>
      <c r="J137" s="151" t="s">
        <v>652</v>
      </c>
      <c r="K137" s="152">
        <f>H137-F137</f>
        <v>25.5</v>
      </c>
      <c r="L137" s="153">
        <f>K137/F137</f>
        <v>0.57954545454545459</v>
      </c>
      <c r="M137" s="148" t="s">
        <v>537</v>
      </c>
      <c r="N137" s="154">
        <v>42977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61</v>
      </c>
      <c r="B138" s="146">
        <v>42549</v>
      </c>
      <c r="C138" s="146"/>
      <c r="D138" s="147" t="s">
        <v>653</v>
      </c>
      <c r="E138" s="148" t="s">
        <v>567</v>
      </c>
      <c r="F138" s="149">
        <v>262.5</v>
      </c>
      <c r="G138" s="148"/>
      <c r="H138" s="148">
        <v>340</v>
      </c>
      <c r="I138" s="150">
        <v>333</v>
      </c>
      <c r="J138" s="151" t="s">
        <v>654</v>
      </c>
      <c r="K138" s="152">
        <v>77.5</v>
      </c>
      <c r="L138" s="153">
        <v>0.29523809523809502</v>
      </c>
      <c r="M138" s="148" t="s">
        <v>537</v>
      </c>
      <c r="N138" s="154">
        <v>43017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62</v>
      </c>
      <c r="B139" s="146">
        <v>42549</v>
      </c>
      <c r="C139" s="146"/>
      <c r="D139" s="147" t="s">
        <v>655</v>
      </c>
      <c r="E139" s="148" t="s">
        <v>567</v>
      </c>
      <c r="F139" s="149">
        <v>840</v>
      </c>
      <c r="G139" s="148"/>
      <c r="H139" s="148">
        <v>1230</v>
      </c>
      <c r="I139" s="150">
        <v>1230</v>
      </c>
      <c r="J139" s="151" t="s">
        <v>625</v>
      </c>
      <c r="K139" s="152">
        <v>390</v>
      </c>
      <c r="L139" s="153">
        <v>0.46428571428571402</v>
      </c>
      <c r="M139" s="148" t="s">
        <v>537</v>
      </c>
      <c r="N139" s="154">
        <v>42649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68">
        <v>63</v>
      </c>
      <c r="B140" s="169">
        <v>42556</v>
      </c>
      <c r="C140" s="169"/>
      <c r="D140" s="170" t="s">
        <v>656</v>
      </c>
      <c r="E140" s="171" t="s">
        <v>567</v>
      </c>
      <c r="F140" s="171">
        <v>395</v>
      </c>
      <c r="G140" s="172"/>
      <c r="H140" s="172">
        <f>(468.5+342.5)/2</f>
        <v>405.5</v>
      </c>
      <c r="I140" s="172">
        <v>510</v>
      </c>
      <c r="J140" s="173" t="s">
        <v>657</v>
      </c>
      <c r="K140" s="174">
        <f t="shared" ref="K140:K146" si="41">H140-F140</f>
        <v>10.5</v>
      </c>
      <c r="L140" s="175">
        <f t="shared" ref="L140:L146" si="42">K140/F140</f>
        <v>2.6582278481012658E-2</v>
      </c>
      <c r="M140" s="171" t="s">
        <v>658</v>
      </c>
      <c r="N140" s="169">
        <v>43606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5">
        <v>64</v>
      </c>
      <c r="B141" s="156">
        <v>42584</v>
      </c>
      <c r="C141" s="156"/>
      <c r="D141" s="157" t="s">
        <v>659</v>
      </c>
      <c r="E141" s="158" t="s">
        <v>539</v>
      </c>
      <c r="F141" s="159">
        <f>169.5-12.8</f>
        <v>156.69999999999999</v>
      </c>
      <c r="G141" s="159"/>
      <c r="H141" s="160">
        <v>77</v>
      </c>
      <c r="I141" s="160" t="s">
        <v>660</v>
      </c>
      <c r="J141" s="161" t="s">
        <v>661</v>
      </c>
      <c r="K141" s="162">
        <f t="shared" si="41"/>
        <v>-79.699999999999989</v>
      </c>
      <c r="L141" s="163">
        <f t="shared" si="42"/>
        <v>-0.50861518825781749</v>
      </c>
      <c r="M141" s="159" t="s">
        <v>549</v>
      </c>
      <c r="N141" s="156">
        <v>43522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5">
        <v>65</v>
      </c>
      <c r="B142" s="156">
        <v>42586</v>
      </c>
      <c r="C142" s="156"/>
      <c r="D142" s="157" t="s">
        <v>662</v>
      </c>
      <c r="E142" s="158" t="s">
        <v>567</v>
      </c>
      <c r="F142" s="159">
        <v>400</v>
      </c>
      <c r="G142" s="159"/>
      <c r="H142" s="160">
        <v>305</v>
      </c>
      <c r="I142" s="160">
        <v>475</v>
      </c>
      <c r="J142" s="161" t="s">
        <v>663</v>
      </c>
      <c r="K142" s="162">
        <f t="shared" si="41"/>
        <v>-95</v>
      </c>
      <c r="L142" s="163">
        <f t="shared" si="42"/>
        <v>-0.23749999999999999</v>
      </c>
      <c r="M142" s="159" t="s">
        <v>549</v>
      </c>
      <c r="N142" s="156">
        <v>43606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66</v>
      </c>
      <c r="B143" s="146">
        <v>42593</v>
      </c>
      <c r="C143" s="146"/>
      <c r="D143" s="147" t="s">
        <v>664</v>
      </c>
      <c r="E143" s="148" t="s">
        <v>567</v>
      </c>
      <c r="F143" s="149">
        <v>86.5</v>
      </c>
      <c r="G143" s="148"/>
      <c r="H143" s="148">
        <v>130</v>
      </c>
      <c r="I143" s="150">
        <v>130</v>
      </c>
      <c r="J143" s="151" t="s">
        <v>665</v>
      </c>
      <c r="K143" s="152">
        <f t="shared" si="41"/>
        <v>43.5</v>
      </c>
      <c r="L143" s="153">
        <f t="shared" si="42"/>
        <v>0.50289017341040465</v>
      </c>
      <c r="M143" s="148" t="s">
        <v>537</v>
      </c>
      <c r="N143" s="154">
        <v>43091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5">
        <v>67</v>
      </c>
      <c r="B144" s="156">
        <v>42600</v>
      </c>
      <c r="C144" s="156"/>
      <c r="D144" s="157" t="s">
        <v>109</v>
      </c>
      <c r="E144" s="158" t="s">
        <v>567</v>
      </c>
      <c r="F144" s="159">
        <v>133.5</v>
      </c>
      <c r="G144" s="159"/>
      <c r="H144" s="160">
        <v>126.5</v>
      </c>
      <c r="I144" s="160">
        <v>178</v>
      </c>
      <c r="J144" s="161" t="s">
        <v>666</v>
      </c>
      <c r="K144" s="162">
        <f t="shared" si="41"/>
        <v>-7</v>
      </c>
      <c r="L144" s="163">
        <f t="shared" si="42"/>
        <v>-5.2434456928838954E-2</v>
      </c>
      <c r="M144" s="159" t="s">
        <v>549</v>
      </c>
      <c r="N144" s="156">
        <v>42615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68</v>
      </c>
      <c r="B145" s="146">
        <v>42613</v>
      </c>
      <c r="C145" s="146"/>
      <c r="D145" s="147" t="s">
        <v>667</v>
      </c>
      <c r="E145" s="148" t="s">
        <v>567</v>
      </c>
      <c r="F145" s="149">
        <v>560</v>
      </c>
      <c r="G145" s="148"/>
      <c r="H145" s="148">
        <v>725</v>
      </c>
      <c r="I145" s="150">
        <v>725</v>
      </c>
      <c r="J145" s="151" t="s">
        <v>569</v>
      </c>
      <c r="K145" s="152">
        <f t="shared" si="41"/>
        <v>165</v>
      </c>
      <c r="L145" s="153">
        <f t="shared" si="42"/>
        <v>0.29464285714285715</v>
      </c>
      <c r="M145" s="148" t="s">
        <v>537</v>
      </c>
      <c r="N145" s="154">
        <v>42456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69</v>
      </c>
      <c r="B146" s="146">
        <v>42614</v>
      </c>
      <c r="C146" s="146"/>
      <c r="D146" s="147" t="s">
        <v>668</v>
      </c>
      <c r="E146" s="148" t="s">
        <v>567</v>
      </c>
      <c r="F146" s="149">
        <v>160.5</v>
      </c>
      <c r="G146" s="148"/>
      <c r="H146" s="148">
        <v>210</v>
      </c>
      <c r="I146" s="150">
        <v>210</v>
      </c>
      <c r="J146" s="151" t="s">
        <v>569</v>
      </c>
      <c r="K146" s="152">
        <f t="shared" si="41"/>
        <v>49.5</v>
      </c>
      <c r="L146" s="153">
        <f t="shared" si="42"/>
        <v>0.30841121495327101</v>
      </c>
      <c r="M146" s="148" t="s">
        <v>537</v>
      </c>
      <c r="N146" s="154">
        <v>42871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70</v>
      </c>
      <c r="B147" s="146">
        <v>42646</v>
      </c>
      <c r="C147" s="146"/>
      <c r="D147" s="147" t="s">
        <v>378</v>
      </c>
      <c r="E147" s="148" t="s">
        <v>567</v>
      </c>
      <c r="F147" s="149">
        <v>430</v>
      </c>
      <c r="G147" s="148"/>
      <c r="H147" s="148">
        <v>596</v>
      </c>
      <c r="I147" s="150">
        <v>575</v>
      </c>
      <c r="J147" s="151" t="s">
        <v>669</v>
      </c>
      <c r="K147" s="152">
        <v>166</v>
      </c>
      <c r="L147" s="153">
        <v>0.38604651162790699</v>
      </c>
      <c r="M147" s="148" t="s">
        <v>537</v>
      </c>
      <c r="N147" s="154">
        <v>42769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71</v>
      </c>
      <c r="B148" s="146">
        <v>42657</v>
      </c>
      <c r="C148" s="146"/>
      <c r="D148" s="147" t="s">
        <v>670</v>
      </c>
      <c r="E148" s="148" t="s">
        <v>567</v>
      </c>
      <c r="F148" s="149">
        <v>280</v>
      </c>
      <c r="G148" s="148"/>
      <c r="H148" s="148">
        <v>345</v>
      </c>
      <c r="I148" s="150">
        <v>345</v>
      </c>
      <c r="J148" s="151" t="s">
        <v>569</v>
      </c>
      <c r="K148" s="152">
        <f t="shared" ref="K148:K153" si="43">H148-F148</f>
        <v>65</v>
      </c>
      <c r="L148" s="153">
        <f>K148/F148</f>
        <v>0.23214285714285715</v>
      </c>
      <c r="M148" s="148" t="s">
        <v>537</v>
      </c>
      <c r="N148" s="154">
        <v>42814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72</v>
      </c>
      <c r="B149" s="146">
        <v>42657</v>
      </c>
      <c r="C149" s="146"/>
      <c r="D149" s="147" t="s">
        <v>671</v>
      </c>
      <c r="E149" s="148" t="s">
        <v>567</v>
      </c>
      <c r="F149" s="149">
        <v>245</v>
      </c>
      <c r="G149" s="148"/>
      <c r="H149" s="148">
        <v>325.5</v>
      </c>
      <c r="I149" s="150">
        <v>330</v>
      </c>
      <c r="J149" s="151" t="s">
        <v>672</v>
      </c>
      <c r="K149" s="152">
        <f t="shared" si="43"/>
        <v>80.5</v>
      </c>
      <c r="L149" s="153">
        <f>K149/F149</f>
        <v>0.32857142857142857</v>
      </c>
      <c r="M149" s="148" t="s">
        <v>537</v>
      </c>
      <c r="N149" s="154">
        <v>42769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73</v>
      </c>
      <c r="B150" s="146">
        <v>42660</v>
      </c>
      <c r="C150" s="146"/>
      <c r="D150" s="147" t="s">
        <v>334</v>
      </c>
      <c r="E150" s="148" t="s">
        <v>567</v>
      </c>
      <c r="F150" s="149">
        <v>125</v>
      </c>
      <c r="G150" s="148"/>
      <c r="H150" s="148">
        <v>160</v>
      </c>
      <c r="I150" s="150">
        <v>160</v>
      </c>
      <c r="J150" s="151" t="s">
        <v>625</v>
      </c>
      <c r="K150" s="152">
        <f t="shared" si="43"/>
        <v>35</v>
      </c>
      <c r="L150" s="153">
        <v>0.28000000000000003</v>
      </c>
      <c r="M150" s="148" t="s">
        <v>537</v>
      </c>
      <c r="N150" s="154">
        <v>42803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74</v>
      </c>
      <c r="B151" s="146">
        <v>42660</v>
      </c>
      <c r="C151" s="146"/>
      <c r="D151" s="147" t="s">
        <v>434</v>
      </c>
      <c r="E151" s="148" t="s">
        <v>567</v>
      </c>
      <c r="F151" s="149">
        <v>114</v>
      </c>
      <c r="G151" s="148"/>
      <c r="H151" s="148">
        <v>145</v>
      </c>
      <c r="I151" s="150">
        <v>145</v>
      </c>
      <c r="J151" s="151" t="s">
        <v>625</v>
      </c>
      <c r="K151" s="152">
        <f t="shared" si="43"/>
        <v>31</v>
      </c>
      <c r="L151" s="153">
        <f>K151/F151</f>
        <v>0.27192982456140352</v>
      </c>
      <c r="M151" s="148" t="s">
        <v>537</v>
      </c>
      <c r="N151" s="154">
        <v>42859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75</v>
      </c>
      <c r="B152" s="146">
        <v>42660</v>
      </c>
      <c r="C152" s="146"/>
      <c r="D152" s="147" t="s">
        <v>673</v>
      </c>
      <c r="E152" s="148" t="s">
        <v>567</v>
      </c>
      <c r="F152" s="149">
        <v>212</v>
      </c>
      <c r="G152" s="148"/>
      <c r="H152" s="148">
        <v>280</v>
      </c>
      <c r="I152" s="150">
        <v>276</v>
      </c>
      <c r="J152" s="151" t="s">
        <v>674</v>
      </c>
      <c r="K152" s="152">
        <f t="shared" si="43"/>
        <v>68</v>
      </c>
      <c r="L152" s="153">
        <f>K152/F152</f>
        <v>0.32075471698113206</v>
      </c>
      <c r="M152" s="148" t="s">
        <v>537</v>
      </c>
      <c r="N152" s="154">
        <v>42858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76</v>
      </c>
      <c r="B153" s="146">
        <v>42678</v>
      </c>
      <c r="C153" s="146"/>
      <c r="D153" s="147" t="s">
        <v>425</v>
      </c>
      <c r="E153" s="148" t="s">
        <v>567</v>
      </c>
      <c r="F153" s="149">
        <v>155</v>
      </c>
      <c r="G153" s="148"/>
      <c r="H153" s="148">
        <v>210</v>
      </c>
      <c r="I153" s="150">
        <v>210</v>
      </c>
      <c r="J153" s="151" t="s">
        <v>675</v>
      </c>
      <c r="K153" s="152">
        <f t="shared" si="43"/>
        <v>55</v>
      </c>
      <c r="L153" s="153">
        <f>K153/F153</f>
        <v>0.35483870967741937</v>
      </c>
      <c r="M153" s="148" t="s">
        <v>537</v>
      </c>
      <c r="N153" s="154">
        <v>42944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5">
        <v>77</v>
      </c>
      <c r="B154" s="156">
        <v>42710</v>
      </c>
      <c r="C154" s="156"/>
      <c r="D154" s="157" t="s">
        <v>676</v>
      </c>
      <c r="E154" s="158" t="s">
        <v>567</v>
      </c>
      <c r="F154" s="159">
        <v>150.5</v>
      </c>
      <c r="G154" s="159"/>
      <c r="H154" s="160">
        <v>72.5</v>
      </c>
      <c r="I154" s="160">
        <v>174</v>
      </c>
      <c r="J154" s="161" t="s">
        <v>677</v>
      </c>
      <c r="K154" s="162">
        <v>-78</v>
      </c>
      <c r="L154" s="163">
        <v>-0.51827242524916906</v>
      </c>
      <c r="M154" s="159" t="s">
        <v>549</v>
      </c>
      <c r="N154" s="156">
        <v>43333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78</v>
      </c>
      <c r="B155" s="146">
        <v>42712</v>
      </c>
      <c r="C155" s="146"/>
      <c r="D155" s="147" t="s">
        <v>678</v>
      </c>
      <c r="E155" s="148" t="s">
        <v>567</v>
      </c>
      <c r="F155" s="149">
        <v>380</v>
      </c>
      <c r="G155" s="148"/>
      <c r="H155" s="148">
        <v>478</v>
      </c>
      <c r="I155" s="150">
        <v>468</v>
      </c>
      <c r="J155" s="151" t="s">
        <v>625</v>
      </c>
      <c r="K155" s="152">
        <f>H155-F155</f>
        <v>98</v>
      </c>
      <c r="L155" s="153">
        <f>K155/F155</f>
        <v>0.25789473684210529</v>
      </c>
      <c r="M155" s="148" t="s">
        <v>537</v>
      </c>
      <c r="N155" s="154">
        <v>43025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79</v>
      </c>
      <c r="B156" s="146">
        <v>42734</v>
      </c>
      <c r="C156" s="146"/>
      <c r="D156" s="147" t="s">
        <v>108</v>
      </c>
      <c r="E156" s="148" t="s">
        <v>567</v>
      </c>
      <c r="F156" s="149">
        <v>305</v>
      </c>
      <c r="G156" s="148"/>
      <c r="H156" s="148">
        <v>375</v>
      </c>
      <c r="I156" s="150">
        <v>375</v>
      </c>
      <c r="J156" s="151" t="s">
        <v>625</v>
      </c>
      <c r="K156" s="152">
        <f>H156-F156</f>
        <v>70</v>
      </c>
      <c r="L156" s="153">
        <f>K156/F156</f>
        <v>0.22950819672131148</v>
      </c>
      <c r="M156" s="148" t="s">
        <v>537</v>
      </c>
      <c r="N156" s="154">
        <v>42768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80</v>
      </c>
      <c r="B157" s="146">
        <v>42739</v>
      </c>
      <c r="C157" s="146"/>
      <c r="D157" s="147" t="s">
        <v>94</v>
      </c>
      <c r="E157" s="148" t="s">
        <v>567</v>
      </c>
      <c r="F157" s="149">
        <v>99.5</v>
      </c>
      <c r="G157" s="148"/>
      <c r="H157" s="148">
        <v>158</v>
      </c>
      <c r="I157" s="150">
        <v>158</v>
      </c>
      <c r="J157" s="151" t="s">
        <v>625</v>
      </c>
      <c r="K157" s="152">
        <f>H157-F157</f>
        <v>58.5</v>
      </c>
      <c r="L157" s="153">
        <f>K157/F157</f>
        <v>0.5879396984924623</v>
      </c>
      <c r="M157" s="148" t="s">
        <v>537</v>
      </c>
      <c r="N157" s="154">
        <v>42898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81</v>
      </c>
      <c r="B158" s="146">
        <v>42739</v>
      </c>
      <c r="C158" s="146"/>
      <c r="D158" s="147" t="s">
        <v>94</v>
      </c>
      <c r="E158" s="148" t="s">
        <v>567</v>
      </c>
      <c r="F158" s="149">
        <v>99.5</v>
      </c>
      <c r="G158" s="148"/>
      <c r="H158" s="148">
        <v>158</v>
      </c>
      <c r="I158" s="150">
        <v>158</v>
      </c>
      <c r="J158" s="151" t="s">
        <v>625</v>
      </c>
      <c r="K158" s="152">
        <v>58.5</v>
      </c>
      <c r="L158" s="153">
        <v>0.58793969849246197</v>
      </c>
      <c r="M158" s="148" t="s">
        <v>537</v>
      </c>
      <c r="N158" s="154">
        <v>42898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82</v>
      </c>
      <c r="B159" s="146">
        <v>42786</v>
      </c>
      <c r="C159" s="146"/>
      <c r="D159" s="147" t="s">
        <v>182</v>
      </c>
      <c r="E159" s="148" t="s">
        <v>567</v>
      </c>
      <c r="F159" s="149">
        <v>140.5</v>
      </c>
      <c r="G159" s="148"/>
      <c r="H159" s="148">
        <v>220</v>
      </c>
      <c r="I159" s="150">
        <v>220</v>
      </c>
      <c r="J159" s="151" t="s">
        <v>625</v>
      </c>
      <c r="K159" s="152">
        <f>H159-F159</f>
        <v>79.5</v>
      </c>
      <c r="L159" s="153">
        <f>K159/F159</f>
        <v>0.5658362989323843</v>
      </c>
      <c r="M159" s="148" t="s">
        <v>537</v>
      </c>
      <c r="N159" s="154">
        <v>42864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83</v>
      </c>
      <c r="B160" s="146">
        <v>42786</v>
      </c>
      <c r="C160" s="146"/>
      <c r="D160" s="147" t="s">
        <v>679</v>
      </c>
      <c r="E160" s="148" t="s">
        <v>567</v>
      </c>
      <c r="F160" s="149">
        <v>202.5</v>
      </c>
      <c r="G160" s="148"/>
      <c r="H160" s="148">
        <v>234</v>
      </c>
      <c r="I160" s="150">
        <v>234</v>
      </c>
      <c r="J160" s="151" t="s">
        <v>625</v>
      </c>
      <c r="K160" s="152">
        <v>31.5</v>
      </c>
      <c r="L160" s="153">
        <v>0.155555555555556</v>
      </c>
      <c r="M160" s="148" t="s">
        <v>537</v>
      </c>
      <c r="N160" s="154">
        <v>42836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84</v>
      </c>
      <c r="B161" s="146">
        <v>42818</v>
      </c>
      <c r="C161" s="146"/>
      <c r="D161" s="147" t="s">
        <v>680</v>
      </c>
      <c r="E161" s="148" t="s">
        <v>567</v>
      </c>
      <c r="F161" s="149">
        <v>300.5</v>
      </c>
      <c r="G161" s="148"/>
      <c r="H161" s="148">
        <v>417.5</v>
      </c>
      <c r="I161" s="150">
        <v>420</v>
      </c>
      <c r="J161" s="151" t="s">
        <v>681</v>
      </c>
      <c r="K161" s="152">
        <f>H161-F161</f>
        <v>117</v>
      </c>
      <c r="L161" s="153">
        <f>K161/F161</f>
        <v>0.38935108153078202</v>
      </c>
      <c r="M161" s="148" t="s">
        <v>537</v>
      </c>
      <c r="N161" s="154">
        <v>43070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85</v>
      </c>
      <c r="B162" s="146">
        <v>42818</v>
      </c>
      <c r="C162" s="146"/>
      <c r="D162" s="147" t="s">
        <v>655</v>
      </c>
      <c r="E162" s="148" t="s">
        <v>567</v>
      </c>
      <c r="F162" s="149">
        <v>850</v>
      </c>
      <c r="G162" s="148"/>
      <c r="H162" s="148">
        <v>1042.5</v>
      </c>
      <c r="I162" s="150">
        <v>1023</v>
      </c>
      <c r="J162" s="151" t="s">
        <v>682</v>
      </c>
      <c r="K162" s="152">
        <v>192.5</v>
      </c>
      <c r="L162" s="153">
        <v>0.22647058823529401</v>
      </c>
      <c r="M162" s="148" t="s">
        <v>537</v>
      </c>
      <c r="N162" s="154">
        <v>42830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86</v>
      </c>
      <c r="B163" s="146">
        <v>42830</v>
      </c>
      <c r="C163" s="146"/>
      <c r="D163" s="147" t="s">
        <v>453</v>
      </c>
      <c r="E163" s="148" t="s">
        <v>567</v>
      </c>
      <c r="F163" s="149">
        <v>785</v>
      </c>
      <c r="G163" s="148"/>
      <c r="H163" s="148">
        <v>930</v>
      </c>
      <c r="I163" s="150">
        <v>920</v>
      </c>
      <c r="J163" s="151" t="s">
        <v>683</v>
      </c>
      <c r="K163" s="152">
        <f>H163-F163</f>
        <v>145</v>
      </c>
      <c r="L163" s="153">
        <f>K163/F163</f>
        <v>0.18471337579617833</v>
      </c>
      <c r="M163" s="148" t="s">
        <v>537</v>
      </c>
      <c r="N163" s="154">
        <v>42976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5">
        <v>87</v>
      </c>
      <c r="B164" s="156">
        <v>42831</v>
      </c>
      <c r="C164" s="156"/>
      <c r="D164" s="157" t="s">
        <v>684</v>
      </c>
      <c r="E164" s="158" t="s">
        <v>567</v>
      </c>
      <c r="F164" s="159">
        <v>40</v>
      </c>
      <c r="G164" s="159"/>
      <c r="H164" s="160">
        <v>13.1</v>
      </c>
      <c r="I164" s="160">
        <v>60</v>
      </c>
      <c r="J164" s="161" t="s">
        <v>685</v>
      </c>
      <c r="K164" s="162">
        <v>-26.9</v>
      </c>
      <c r="L164" s="163">
        <v>-0.67249999999999999</v>
      </c>
      <c r="M164" s="159" t="s">
        <v>549</v>
      </c>
      <c r="N164" s="156">
        <v>43138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88</v>
      </c>
      <c r="B165" s="146">
        <v>42837</v>
      </c>
      <c r="C165" s="146"/>
      <c r="D165" s="147" t="s">
        <v>93</v>
      </c>
      <c r="E165" s="148" t="s">
        <v>567</v>
      </c>
      <c r="F165" s="149">
        <v>289.5</v>
      </c>
      <c r="G165" s="148"/>
      <c r="H165" s="148">
        <v>354</v>
      </c>
      <c r="I165" s="150">
        <v>360</v>
      </c>
      <c r="J165" s="151" t="s">
        <v>686</v>
      </c>
      <c r="K165" s="152">
        <f t="shared" ref="K165:K173" si="44">H165-F165</f>
        <v>64.5</v>
      </c>
      <c r="L165" s="153">
        <f t="shared" ref="L165:L173" si="45">K165/F165</f>
        <v>0.22279792746113988</v>
      </c>
      <c r="M165" s="148" t="s">
        <v>537</v>
      </c>
      <c r="N165" s="154">
        <v>43040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89</v>
      </c>
      <c r="B166" s="146">
        <v>42845</v>
      </c>
      <c r="C166" s="146"/>
      <c r="D166" s="147" t="s">
        <v>401</v>
      </c>
      <c r="E166" s="148" t="s">
        <v>567</v>
      </c>
      <c r="F166" s="149">
        <v>700</v>
      </c>
      <c r="G166" s="148"/>
      <c r="H166" s="148">
        <v>840</v>
      </c>
      <c r="I166" s="150">
        <v>840</v>
      </c>
      <c r="J166" s="151" t="s">
        <v>687</v>
      </c>
      <c r="K166" s="152">
        <f t="shared" si="44"/>
        <v>140</v>
      </c>
      <c r="L166" s="153">
        <f t="shared" si="45"/>
        <v>0.2</v>
      </c>
      <c r="M166" s="148" t="s">
        <v>537</v>
      </c>
      <c r="N166" s="154">
        <v>42893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90</v>
      </c>
      <c r="B167" s="146">
        <v>42887</v>
      </c>
      <c r="C167" s="146"/>
      <c r="D167" s="147" t="s">
        <v>688</v>
      </c>
      <c r="E167" s="148" t="s">
        <v>567</v>
      </c>
      <c r="F167" s="149">
        <v>130</v>
      </c>
      <c r="G167" s="148"/>
      <c r="H167" s="148">
        <v>144.25</v>
      </c>
      <c r="I167" s="150">
        <v>170</v>
      </c>
      <c r="J167" s="151" t="s">
        <v>689</v>
      </c>
      <c r="K167" s="152">
        <f t="shared" si="44"/>
        <v>14.25</v>
      </c>
      <c r="L167" s="153">
        <f t="shared" si="45"/>
        <v>0.10961538461538461</v>
      </c>
      <c r="M167" s="148" t="s">
        <v>537</v>
      </c>
      <c r="N167" s="154">
        <v>43675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91</v>
      </c>
      <c r="B168" s="146">
        <v>42901</v>
      </c>
      <c r="C168" s="146"/>
      <c r="D168" s="147" t="s">
        <v>690</v>
      </c>
      <c r="E168" s="148" t="s">
        <v>567</v>
      </c>
      <c r="F168" s="149">
        <v>214.5</v>
      </c>
      <c r="G168" s="148"/>
      <c r="H168" s="148">
        <v>262</v>
      </c>
      <c r="I168" s="150">
        <v>262</v>
      </c>
      <c r="J168" s="151" t="s">
        <v>691</v>
      </c>
      <c r="K168" s="152">
        <f t="shared" si="44"/>
        <v>47.5</v>
      </c>
      <c r="L168" s="153">
        <f t="shared" si="45"/>
        <v>0.22144522144522144</v>
      </c>
      <c r="M168" s="148" t="s">
        <v>537</v>
      </c>
      <c r="N168" s="154">
        <v>42977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6">
        <v>92</v>
      </c>
      <c r="B169" s="177">
        <v>42933</v>
      </c>
      <c r="C169" s="177"/>
      <c r="D169" s="178" t="s">
        <v>692</v>
      </c>
      <c r="E169" s="179" t="s">
        <v>567</v>
      </c>
      <c r="F169" s="180">
        <v>370</v>
      </c>
      <c r="G169" s="179"/>
      <c r="H169" s="179">
        <v>447.5</v>
      </c>
      <c r="I169" s="181">
        <v>450</v>
      </c>
      <c r="J169" s="182" t="s">
        <v>625</v>
      </c>
      <c r="K169" s="152">
        <f t="shared" si="44"/>
        <v>77.5</v>
      </c>
      <c r="L169" s="183">
        <f t="shared" si="45"/>
        <v>0.20945945945945946</v>
      </c>
      <c r="M169" s="179" t="s">
        <v>537</v>
      </c>
      <c r="N169" s="184">
        <v>43035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93</v>
      </c>
      <c r="B170" s="177">
        <v>42943</v>
      </c>
      <c r="C170" s="177"/>
      <c r="D170" s="178" t="s">
        <v>180</v>
      </c>
      <c r="E170" s="179" t="s">
        <v>567</v>
      </c>
      <c r="F170" s="180">
        <v>657.5</v>
      </c>
      <c r="G170" s="179"/>
      <c r="H170" s="179">
        <v>825</v>
      </c>
      <c r="I170" s="181">
        <v>820</v>
      </c>
      <c r="J170" s="182" t="s">
        <v>625</v>
      </c>
      <c r="K170" s="152">
        <f t="shared" si="44"/>
        <v>167.5</v>
      </c>
      <c r="L170" s="183">
        <f t="shared" si="45"/>
        <v>0.25475285171102663</v>
      </c>
      <c r="M170" s="179" t="s">
        <v>537</v>
      </c>
      <c r="N170" s="184">
        <v>43090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94</v>
      </c>
      <c r="B171" s="146">
        <v>42964</v>
      </c>
      <c r="C171" s="146"/>
      <c r="D171" s="147" t="s">
        <v>347</v>
      </c>
      <c r="E171" s="148" t="s">
        <v>567</v>
      </c>
      <c r="F171" s="149">
        <v>605</v>
      </c>
      <c r="G171" s="148"/>
      <c r="H171" s="148">
        <v>750</v>
      </c>
      <c r="I171" s="150">
        <v>750</v>
      </c>
      <c r="J171" s="151" t="s">
        <v>683</v>
      </c>
      <c r="K171" s="152">
        <f t="shared" si="44"/>
        <v>145</v>
      </c>
      <c r="L171" s="153">
        <f t="shared" si="45"/>
        <v>0.23966942148760331</v>
      </c>
      <c r="M171" s="148" t="s">
        <v>537</v>
      </c>
      <c r="N171" s="154">
        <v>43027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5">
        <v>95</v>
      </c>
      <c r="B172" s="156">
        <v>42979</v>
      </c>
      <c r="C172" s="156"/>
      <c r="D172" s="164" t="s">
        <v>693</v>
      </c>
      <c r="E172" s="159" t="s">
        <v>567</v>
      </c>
      <c r="F172" s="159">
        <v>255</v>
      </c>
      <c r="G172" s="160"/>
      <c r="H172" s="160">
        <v>217.25</v>
      </c>
      <c r="I172" s="160">
        <v>320</v>
      </c>
      <c r="J172" s="161" t="s">
        <v>694</v>
      </c>
      <c r="K172" s="162">
        <f t="shared" si="44"/>
        <v>-37.75</v>
      </c>
      <c r="L172" s="165">
        <f t="shared" si="45"/>
        <v>-0.14803921568627451</v>
      </c>
      <c r="M172" s="159" t="s">
        <v>549</v>
      </c>
      <c r="N172" s="156">
        <v>43661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96</v>
      </c>
      <c r="B173" s="146">
        <v>42997</v>
      </c>
      <c r="C173" s="146"/>
      <c r="D173" s="147" t="s">
        <v>695</v>
      </c>
      <c r="E173" s="148" t="s">
        <v>567</v>
      </c>
      <c r="F173" s="149">
        <v>215</v>
      </c>
      <c r="G173" s="148"/>
      <c r="H173" s="148">
        <v>258</v>
      </c>
      <c r="I173" s="150">
        <v>258</v>
      </c>
      <c r="J173" s="151" t="s">
        <v>625</v>
      </c>
      <c r="K173" s="152">
        <f t="shared" si="44"/>
        <v>43</v>
      </c>
      <c r="L173" s="153">
        <f t="shared" si="45"/>
        <v>0.2</v>
      </c>
      <c r="M173" s="148" t="s">
        <v>537</v>
      </c>
      <c r="N173" s="154">
        <v>43040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97</v>
      </c>
      <c r="B174" s="146">
        <v>42997</v>
      </c>
      <c r="C174" s="146"/>
      <c r="D174" s="147" t="s">
        <v>695</v>
      </c>
      <c r="E174" s="148" t="s">
        <v>567</v>
      </c>
      <c r="F174" s="149">
        <v>215</v>
      </c>
      <c r="G174" s="148"/>
      <c r="H174" s="148">
        <v>258</v>
      </c>
      <c r="I174" s="150">
        <v>258</v>
      </c>
      <c r="J174" s="182" t="s">
        <v>625</v>
      </c>
      <c r="K174" s="152">
        <v>43</v>
      </c>
      <c r="L174" s="153">
        <v>0.2</v>
      </c>
      <c r="M174" s="148" t="s">
        <v>537</v>
      </c>
      <c r="N174" s="154">
        <v>43040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98</v>
      </c>
      <c r="B175" s="177">
        <v>42998</v>
      </c>
      <c r="C175" s="177"/>
      <c r="D175" s="178" t="s">
        <v>696</v>
      </c>
      <c r="E175" s="179" t="s">
        <v>567</v>
      </c>
      <c r="F175" s="149">
        <v>75</v>
      </c>
      <c r="G175" s="179"/>
      <c r="H175" s="179">
        <v>90</v>
      </c>
      <c r="I175" s="181">
        <v>90</v>
      </c>
      <c r="J175" s="151" t="s">
        <v>697</v>
      </c>
      <c r="K175" s="152">
        <f t="shared" ref="K175:K180" si="46">H175-F175</f>
        <v>15</v>
      </c>
      <c r="L175" s="153">
        <f t="shared" ref="L175:L180" si="47">K175/F175</f>
        <v>0.2</v>
      </c>
      <c r="M175" s="148" t="s">
        <v>537</v>
      </c>
      <c r="N175" s="154">
        <v>43019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6">
        <v>99</v>
      </c>
      <c r="B176" s="177">
        <v>43011</v>
      </c>
      <c r="C176" s="177"/>
      <c r="D176" s="178" t="s">
        <v>551</v>
      </c>
      <c r="E176" s="179" t="s">
        <v>567</v>
      </c>
      <c r="F176" s="180">
        <v>315</v>
      </c>
      <c r="G176" s="179"/>
      <c r="H176" s="179">
        <v>392</v>
      </c>
      <c r="I176" s="181">
        <v>384</v>
      </c>
      <c r="J176" s="182" t="s">
        <v>698</v>
      </c>
      <c r="K176" s="152">
        <f t="shared" si="46"/>
        <v>77</v>
      </c>
      <c r="L176" s="183">
        <f t="shared" si="47"/>
        <v>0.24444444444444444</v>
      </c>
      <c r="M176" s="179" t="s">
        <v>537</v>
      </c>
      <c r="N176" s="184">
        <v>43017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6">
        <v>100</v>
      </c>
      <c r="B177" s="177">
        <v>43013</v>
      </c>
      <c r="C177" s="177"/>
      <c r="D177" s="178" t="s">
        <v>429</v>
      </c>
      <c r="E177" s="179" t="s">
        <v>567</v>
      </c>
      <c r="F177" s="180">
        <v>145</v>
      </c>
      <c r="G177" s="179"/>
      <c r="H177" s="179">
        <v>179</v>
      </c>
      <c r="I177" s="181">
        <v>180</v>
      </c>
      <c r="J177" s="182" t="s">
        <v>699</v>
      </c>
      <c r="K177" s="152">
        <f t="shared" si="46"/>
        <v>34</v>
      </c>
      <c r="L177" s="183">
        <f t="shared" si="47"/>
        <v>0.23448275862068965</v>
      </c>
      <c r="M177" s="179" t="s">
        <v>537</v>
      </c>
      <c r="N177" s="184">
        <v>43025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101</v>
      </c>
      <c r="B178" s="177">
        <v>43014</v>
      </c>
      <c r="C178" s="177"/>
      <c r="D178" s="178" t="s">
        <v>324</v>
      </c>
      <c r="E178" s="179" t="s">
        <v>567</v>
      </c>
      <c r="F178" s="180">
        <v>256</v>
      </c>
      <c r="G178" s="179"/>
      <c r="H178" s="179">
        <v>323</v>
      </c>
      <c r="I178" s="181">
        <v>320</v>
      </c>
      <c r="J178" s="182" t="s">
        <v>625</v>
      </c>
      <c r="K178" s="152">
        <f t="shared" si="46"/>
        <v>67</v>
      </c>
      <c r="L178" s="183">
        <f t="shared" si="47"/>
        <v>0.26171875</v>
      </c>
      <c r="M178" s="179" t="s">
        <v>537</v>
      </c>
      <c r="N178" s="184">
        <v>43067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6">
        <v>102</v>
      </c>
      <c r="B179" s="177">
        <v>43017</v>
      </c>
      <c r="C179" s="177"/>
      <c r="D179" s="178" t="s">
        <v>339</v>
      </c>
      <c r="E179" s="179" t="s">
        <v>567</v>
      </c>
      <c r="F179" s="180">
        <v>137.5</v>
      </c>
      <c r="G179" s="179"/>
      <c r="H179" s="179">
        <v>184</v>
      </c>
      <c r="I179" s="181">
        <v>183</v>
      </c>
      <c r="J179" s="182" t="s">
        <v>700</v>
      </c>
      <c r="K179" s="152">
        <f t="shared" si="46"/>
        <v>46.5</v>
      </c>
      <c r="L179" s="183">
        <f t="shared" si="47"/>
        <v>0.33818181818181819</v>
      </c>
      <c r="M179" s="179" t="s">
        <v>537</v>
      </c>
      <c r="N179" s="184">
        <v>43108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103</v>
      </c>
      <c r="B180" s="177">
        <v>43018</v>
      </c>
      <c r="C180" s="177"/>
      <c r="D180" s="178" t="s">
        <v>701</v>
      </c>
      <c r="E180" s="179" t="s">
        <v>567</v>
      </c>
      <c r="F180" s="180">
        <v>125.5</v>
      </c>
      <c r="G180" s="179"/>
      <c r="H180" s="179">
        <v>158</v>
      </c>
      <c r="I180" s="181">
        <v>155</v>
      </c>
      <c r="J180" s="182" t="s">
        <v>702</v>
      </c>
      <c r="K180" s="152">
        <f t="shared" si="46"/>
        <v>32.5</v>
      </c>
      <c r="L180" s="183">
        <f t="shared" si="47"/>
        <v>0.25896414342629481</v>
      </c>
      <c r="M180" s="179" t="s">
        <v>537</v>
      </c>
      <c r="N180" s="184">
        <v>43067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6">
        <v>104</v>
      </c>
      <c r="B181" s="177">
        <v>43018</v>
      </c>
      <c r="C181" s="177"/>
      <c r="D181" s="178" t="s">
        <v>703</v>
      </c>
      <c r="E181" s="179" t="s">
        <v>567</v>
      </c>
      <c r="F181" s="180">
        <v>895</v>
      </c>
      <c r="G181" s="179"/>
      <c r="H181" s="179">
        <v>1122.5</v>
      </c>
      <c r="I181" s="181">
        <v>1078</v>
      </c>
      <c r="J181" s="182" t="s">
        <v>704</v>
      </c>
      <c r="K181" s="152">
        <v>227.5</v>
      </c>
      <c r="L181" s="183">
        <v>0.25418994413407803</v>
      </c>
      <c r="M181" s="179" t="s">
        <v>537</v>
      </c>
      <c r="N181" s="184">
        <v>43117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6">
        <v>105</v>
      </c>
      <c r="B182" s="177">
        <v>43020</v>
      </c>
      <c r="C182" s="177"/>
      <c r="D182" s="178" t="s">
        <v>333</v>
      </c>
      <c r="E182" s="179" t="s">
        <v>567</v>
      </c>
      <c r="F182" s="180">
        <v>525</v>
      </c>
      <c r="G182" s="179"/>
      <c r="H182" s="179">
        <v>629</v>
      </c>
      <c r="I182" s="181">
        <v>629</v>
      </c>
      <c r="J182" s="182" t="s">
        <v>625</v>
      </c>
      <c r="K182" s="152">
        <v>104</v>
      </c>
      <c r="L182" s="183">
        <v>0.19809523809523799</v>
      </c>
      <c r="M182" s="179" t="s">
        <v>537</v>
      </c>
      <c r="N182" s="184">
        <v>43119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106</v>
      </c>
      <c r="B183" s="177">
        <v>43046</v>
      </c>
      <c r="C183" s="177"/>
      <c r="D183" s="178" t="s">
        <v>370</v>
      </c>
      <c r="E183" s="179" t="s">
        <v>567</v>
      </c>
      <c r="F183" s="180">
        <v>740</v>
      </c>
      <c r="G183" s="179"/>
      <c r="H183" s="179">
        <v>892.5</v>
      </c>
      <c r="I183" s="181">
        <v>900</v>
      </c>
      <c r="J183" s="182" t="s">
        <v>705</v>
      </c>
      <c r="K183" s="152">
        <f>H183-F183</f>
        <v>152.5</v>
      </c>
      <c r="L183" s="183">
        <f>K183/F183</f>
        <v>0.20608108108108109</v>
      </c>
      <c r="M183" s="179" t="s">
        <v>537</v>
      </c>
      <c r="N183" s="184">
        <v>43052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107</v>
      </c>
      <c r="B184" s="146">
        <v>43073</v>
      </c>
      <c r="C184" s="146"/>
      <c r="D184" s="147" t="s">
        <v>706</v>
      </c>
      <c r="E184" s="148" t="s">
        <v>567</v>
      </c>
      <c r="F184" s="149">
        <v>118.5</v>
      </c>
      <c r="G184" s="148"/>
      <c r="H184" s="148">
        <v>143.5</v>
      </c>
      <c r="I184" s="150">
        <v>145</v>
      </c>
      <c r="J184" s="151" t="s">
        <v>558</v>
      </c>
      <c r="K184" s="152">
        <f>H184-F184</f>
        <v>25</v>
      </c>
      <c r="L184" s="153">
        <f>K184/F184</f>
        <v>0.2109704641350211</v>
      </c>
      <c r="M184" s="148" t="s">
        <v>537</v>
      </c>
      <c r="N184" s="154">
        <v>43097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5">
        <v>108</v>
      </c>
      <c r="B185" s="156">
        <v>43090</v>
      </c>
      <c r="C185" s="156"/>
      <c r="D185" s="157" t="s">
        <v>406</v>
      </c>
      <c r="E185" s="158" t="s">
        <v>567</v>
      </c>
      <c r="F185" s="159">
        <v>715</v>
      </c>
      <c r="G185" s="159"/>
      <c r="H185" s="160">
        <v>500</v>
      </c>
      <c r="I185" s="160">
        <v>872</v>
      </c>
      <c r="J185" s="161" t="s">
        <v>707</v>
      </c>
      <c r="K185" s="162">
        <f>H185-F185</f>
        <v>-215</v>
      </c>
      <c r="L185" s="163">
        <f>K185/F185</f>
        <v>-0.30069930069930068</v>
      </c>
      <c r="M185" s="159" t="s">
        <v>549</v>
      </c>
      <c r="N185" s="156">
        <v>43670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109</v>
      </c>
      <c r="B186" s="146">
        <v>43098</v>
      </c>
      <c r="C186" s="146"/>
      <c r="D186" s="147" t="s">
        <v>551</v>
      </c>
      <c r="E186" s="148" t="s">
        <v>567</v>
      </c>
      <c r="F186" s="149">
        <v>435</v>
      </c>
      <c r="G186" s="148"/>
      <c r="H186" s="148">
        <v>542.5</v>
      </c>
      <c r="I186" s="150">
        <v>539</v>
      </c>
      <c r="J186" s="151" t="s">
        <v>625</v>
      </c>
      <c r="K186" s="152">
        <v>107.5</v>
      </c>
      <c r="L186" s="153">
        <v>0.247126436781609</v>
      </c>
      <c r="M186" s="148" t="s">
        <v>537</v>
      </c>
      <c r="N186" s="154">
        <v>43206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110</v>
      </c>
      <c r="B187" s="146">
        <v>43098</v>
      </c>
      <c r="C187" s="146"/>
      <c r="D187" s="147" t="s">
        <v>509</v>
      </c>
      <c r="E187" s="148" t="s">
        <v>567</v>
      </c>
      <c r="F187" s="149">
        <v>885</v>
      </c>
      <c r="G187" s="148"/>
      <c r="H187" s="148">
        <v>1090</v>
      </c>
      <c r="I187" s="150">
        <v>1084</v>
      </c>
      <c r="J187" s="151" t="s">
        <v>625</v>
      </c>
      <c r="K187" s="152">
        <v>205</v>
      </c>
      <c r="L187" s="153">
        <v>0.23163841807909599</v>
      </c>
      <c r="M187" s="148" t="s">
        <v>537</v>
      </c>
      <c r="N187" s="154">
        <v>43213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111</v>
      </c>
      <c r="B188" s="186">
        <v>43192</v>
      </c>
      <c r="C188" s="186"/>
      <c r="D188" s="164" t="s">
        <v>708</v>
      </c>
      <c r="E188" s="159" t="s">
        <v>567</v>
      </c>
      <c r="F188" s="187">
        <v>478.5</v>
      </c>
      <c r="G188" s="159"/>
      <c r="H188" s="159">
        <v>442</v>
      </c>
      <c r="I188" s="160">
        <v>613</v>
      </c>
      <c r="J188" s="161" t="s">
        <v>709</v>
      </c>
      <c r="K188" s="162">
        <f>H188-F188</f>
        <v>-36.5</v>
      </c>
      <c r="L188" s="163">
        <f>K188/F188</f>
        <v>-7.6280041797283177E-2</v>
      </c>
      <c r="M188" s="159" t="s">
        <v>549</v>
      </c>
      <c r="N188" s="156">
        <v>43762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5">
        <v>112</v>
      </c>
      <c r="B189" s="156">
        <v>43194</v>
      </c>
      <c r="C189" s="156"/>
      <c r="D189" s="157" t="s">
        <v>710</v>
      </c>
      <c r="E189" s="158" t="s">
        <v>567</v>
      </c>
      <c r="F189" s="159">
        <f>141.5-7.3</f>
        <v>134.19999999999999</v>
      </c>
      <c r="G189" s="159"/>
      <c r="H189" s="160">
        <v>77</v>
      </c>
      <c r="I189" s="160">
        <v>180</v>
      </c>
      <c r="J189" s="161" t="s">
        <v>711</v>
      </c>
      <c r="K189" s="162">
        <f>H189-F189</f>
        <v>-57.199999999999989</v>
      </c>
      <c r="L189" s="163">
        <f>K189/F189</f>
        <v>-0.42622950819672129</v>
      </c>
      <c r="M189" s="159" t="s">
        <v>549</v>
      </c>
      <c r="N189" s="156">
        <v>43522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5">
        <v>113</v>
      </c>
      <c r="B190" s="156">
        <v>43209</v>
      </c>
      <c r="C190" s="156"/>
      <c r="D190" s="157" t="s">
        <v>712</v>
      </c>
      <c r="E190" s="158" t="s">
        <v>567</v>
      </c>
      <c r="F190" s="159">
        <v>430</v>
      </c>
      <c r="G190" s="159"/>
      <c r="H190" s="160">
        <v>220</v>
      </c>
      <c r="I190" s="160">
        <v>537</v>
      </c>
      <c r="J190" s="161" t="s">
        <v>713</v>
      </c>
      <c r="K190" s="162">
        <f>H190-F190</f>
        <v>-210</v>
      </c>
      <c r="L190" s="163">
        <f>K190/F190</f>
        <v>-0.48837209302325579</v>
      </c>
      <c r="M190" s="159" t="s">
        <v>549</v>
      </c>
      <c r="N190" s="156">
        <v>43252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114</v>
      </c>
      <c r="B191" s="177">
        <v>43220</v>
      </c>
      <c r="C191" s="177"/>
      <c r="D191" s="178" t="s">
        <v>371</v>
      </c>
      <c r="E191" s="179" t="s">
        <v>567</v>
      </c>
      <c r="F191" s="179">
        <v>153.5</v>
      </c>
      <c r="G191" s="179"/>
      <c r="H191" s="179">
        <v>196</v>
      </c>
      <c r="I191" s="181">
        <v>196</v>
      </c>
      <c r="J191" s="151" t="s">
        <v>714</v>
      </c>
      <c r="K191" s="152">
        <f>H191-F191</f>
        <v>42.5</v>
      </c>
      <c r="L191" s="153">
        <f>K191/F191</f>
        <v>0.27687296416938112</v>
      </c>
      <c r="M191" s="148" t="s">
        <v>537</v>
      </c>
      <c r="N191" s="154">
        <v>43605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5">
        <v>115</v>
      </c>
      <c r="B192" s="156">
        <v>43306</v>
      </c>
      <c r="C192" s="156"/>
      <c r="D192" s="157" t="s">
        <v>684</v>
      </c>
      <c r="E192" s="158" t="s">
        <v>567</v>
      </c>
      <c r="F192" s="159">
        <v>27.5</v>
      </c>
      <c r="G192" s="159"/>
      <c r="H192" s="160">
        <v>13.1</v>
      </c>
      <c r="I192" s="160">
        <v>60</v>
      </c>
      <c r="J192" s="161" t="s">
        <v>715</v>
      </c>
      <c r="K192" s="162">
        <v>-14.4</v>
      </c>
      <c r="L192" s="163">
        <v>-0.52363636363636401</v>
      </c>
      <c r="M192" s="159" t="s">
        <v>549</v>
      </c>
      <c r="N192" s="156">
        <v>43138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116</v>
      </c>
      <c r="B193" s="186">
        <v>43318</v>
      </c>
      <c r="C193" s="186"/>
      <c r="D193" s="164" t="s">
        <v>716</v>
      </c>
      <c r="E193" s="159" t="s">
        <v>567</v>
      </c>
      <c r="F193" s="159">
        <v>148.5</v>
      </c>
      <c r="G193" s="159"/>
      <c r="H193" s="159">
        <v>102</v>
      </c>
      <c r="I193" s="160">
        <v>182</v>
      </c>
      <c r="J193" s="161" t="s">
        <v>717</v>
      </c>
      <c r="K193" s="162">
        <f>H193-F193</f>
        <v>-46.5</v>
      </c>
      <c r="L193" s="163">
        <f>K193/F193</f>
        <v>-0.31313131313131315</v>
      </c>
      <c r="M193" s="159" t="s">
        <v>549</v>
      </c>
      <c r="N193" s="156">
        <v>43661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117</v>
      </c>
      <c r="B194" s="146">
        <v>43335</v>
      </c>
      <c r="C194" s="146"/>
      <c r="D194" s="147" t="s">
        <v>718</v>
      </c>
      <c r="E194" s="148" t="s">
        <v>567</v>
      </c>
      <c r="F194" s="179">
        <v>285</v>
      </c>
      <c r="G194" s="148"/>
      <c r="H194" s="148">
        <v>355</v>
      </c>
      <c r="I194" s="150">
        <v>364</v>
      </c>
      <c r="J194" s="151" t="s">
        <v>719</v>
      </c>
      <c r="K194" s="152">
        <v>70</v>
      </c>
      <c r="L194" s="153">
        <v>0.24561403508771901</v>
      </c>
      <c r="M194" s="148" t="s">
        <v>537</v>
      </c>
      <c r="N194" s="154">
        <v>43455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118</v>
      </c>
      <c r="B195" s="146">
        <v>43341</v>
      </c>
      <c r="C195" s="146"/>
      <c r="D195" s="147" t="s">
        <v>359</v>
      </c>
      <c r="E195" s="148" t="s">
        <v>567</v>
      </c>
      <c r="F195" s="179">
        <v>525</v>
      </c>
      <c r="G195" s="148"/>
      <c r="H195" s="148">
        <v>585</v>
      </c>
      <c r="I195" s="150">
        <v>635</v>
      </c>
      <c r="J195" s="151" t="s">
        <v>720</v>
      </c>
      <c r="K195" s="152">
        <f t="shared" ref="K195:K212" si="48">H195-F195</f>
        <v>60</v>
      </c>
      <c r="L195" s="153">
        <f t="shared" ref="L195:L212" si="49">K195/F195</f>
        <v>0.11428571428571428</v>
      </c>
      <c r="M195" s="148" t="s">
        <v>537</v>
      </c>
      <c r="N195" s="154">
        <v>43662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119</v>
      </c>
      <c r="B196" s="146">
        <v>43395</v>
      </c>
      <c r="C196" s="146"/>
      <c r="D196" s="147" t="s">
        <v>347</v>
      </c>
      <c r="E196" s="148" t="s">
        <v>567</v>
      </c>
      <c r="F196" s="179">
        <v>475</v>
      </c>
      <c r="G196" s="148"/>
      <c r="H196" s="148">
        <v>574</v>
      </c>
      <c r="I196" s="150">
        <v>570</v>
      </c>
      <c r="J196" s="151" t="s">
        <v>625</v>
      </c>
      <c r="K196" s="152">
        <f t="shared" si="48"/>
        <v>99</v>
      </c>
      <c r="L196" s="153">
        <f t="shared" si="49"/>
        <v>0.20842105263157895</v>
      </c>
      <c r="M196" s="148" t="s">
        <v>537</v>
      </c>
      <c r="N196" s="154">
        <v>43403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120</v>
      </c>
      <c r="B197" s="177">
        <v>43397</v>
      </c>
      <c r="C197" s="177"/>
      <c r="D197" s="178" t="s">
        <v>366</v>
      </c>
      <c r="E197" s="179" t="s">
        <v>567</v>
      </c>
      <c r="F197" s="179">
        <v>707.5</v>
      </c>
      <c r="G197" s="179"/>
      <c r="H197" s="179">
        <v>872</v>
      </c>
      <c r="I197" s="181">
        <v>872</v>
      </c>
      <c r="J197" s="182" t="s">
        <v>625</v>
      </c>
      <c r="K197" s="152">
        <f t="shared" si="48"/>
        <v>164.5</v>
      </c>
      <c r="L197" s="183">
        <f t="shared" si="49"/>
        <v>0.23250883392226149</v>
      </c>
      <c r="M197" s="179" t="s">
        <v>537</v>
      </c>
      <c r="N197" s="184">
        <v>43482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121</v>
      </c>
      <c r="B198" s="177">
        <v>43398</v>
      </c>
      <c r="C198" s="177"/>
      <c r="D198" s="178" t="s">
        <v>721</v>
      </c>
      <c r="E198" s="179" t="s">
        <v>567</v>
      </c>
      <c r="F198" s="179">
        <v>162</v>
      </c>
      <c r="G198" s="179"/>
      <c r="H198" s="179">
        <v>204</v>
      </c>
      <c r="I198" s="181">
        <v>209</v>
      </c>
      <c r="J198" s="182" t="s">
        <v>722</v>
      </c>
      <c r="K198" s="152">
        <f t="shared" si="48"/>
        <v>42</v>
      </c>
      <c r="L198" s="183">
        <f t="shared" si="49"/>
        <v>0.25925925925925924</v>
      </c>
      <c r="M198" s="179" t="s">
        <v>537</v>
      </c>
      <c r="N198" s="184">
        <v>43539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122</v>
      </c>
      <c r="B199" s="177">
        <v>43399</v>
      </c>
      <c r="C199" s="177"/>
      <c r="D199" s="178" t="s">
        <v>446</v>
      </c>
      <c r="E199" s="179" t="s">
        <v>567</v>
      </c>
      <c r="F199" s="179">
        <v>240</v>
      </c>
      <c r="G199" s="179"/>
      <c r="H199" s="179">
        <v>297</v>
      </c>
      <c r="I199" s="181">
        <v>297</v>
      </c>
      <c r="J199" s="182" t="s">
        <v>625</v>
      </c>
      <c r="K199" s="188">
        <f t="shared" si="48"/>
        <v>57</v>
      </c>
      <c r="L199" s="183">
        <f t="shared" si="49"/>
        <v>0.23749999999999999</v>
      </c>
      <c r="M199" s="179" t="s">
        <v>537</v>
      </c>
      <c r="N199" s="184">
        <v>43417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123</v>
      </c>
      <c r="B200" s="146">
        <v>43439</v>
      </c>
      <c r="C200" s="146"/>
      <c r="D200" s="147" t="s">
        <v>723</v>
      </c>
      <c r="E200" s="148" t="s">
        <v>567</v>
      </c>
      <c r="F200" s="148">
        <v>202.5</v>
      </c>
      <c r="G200" s="148"/>
      <c r="H200" s="148">
        <v>255</v>
      </c>
      <c r="I200" s="150">
        <v>252</v>
      </c>
      <c r="J200" s="151" t="s">
        <v>625</v>
      </c>
      <c r="K200" s="152">
        <f t="shared" si="48"/>
        <v>52.5</v>
      </c>
      <c r="L200" s="153">
        <f t="shared" si="49"/>
        <v>0.25925925925925924</v>
      </c>
      <c r="M200" s="148" t="s">
        <v>537</v>
      </c>
      <c r="N200" s="154">
        <v>43542</v>
      </c>
      <c r="O200" s="1"/>
      <c r="P200" s="1"/>
      <c r="Q200" s="1"/>
      <c r="R200" s="6" t="s">
        <v>724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124</v>
      </c>
      <c r="B201" s="177">
        <v>43465</v>
      </c>
      <c r="C201" s="146"/>
      <c r="D201" s="178" t="s">
        <v>393</v>
      </c>
      <c r="E201" s="179" t="s">
        <v>567</v>
      </c>
      <c r="F201" s="179">
        <v>710</v>
      </c>
      <c r="G201" s="179"/>
      <c r="H201" s="179">
        <v>866</v>
      </c>
      <c r="I201" s="181">
        <v>866</v>
      </c>
      <c r="J201" s="182" t="s">
        <v>625</v>
      </c>
      <c r="K201" s="152">
        <f t="shared" si="48"/>
        <v>156</v>
      </c>
      <c r="L201" s="153">
        <f t="shared" si="49"/>
        <v>0.21971830985915494</v>
      </c>
      <c r="M201" s="148" t="s">
        <v>537</v>
      </c>
      <c r="N201" s="154">
        <v>43553</v>
      </c>
      <c r="O201" s="1"/>
      <c r="P201" s="1"/>
      <c r="Q201" s="1"/>
      <c r="R201" s="6" t="s">
        <v>724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125</v>
      </c>
      <c r="B202" s="177">
        <v>43522</v>
      </c>
      <c r="C202" s="177"/>
      <c r="D202" s="178" t="s">
        <v>151</v>
      </c>
      <c r="E202" s="179" t="s">
        <v>567</v>
      </c>
      <c r="F202" s="179">
        <v>337.25</v>
      </c>
      <c r="G202" s="179"/>
      <c r="H202" s="179">
        <v>398.5</v>
      </c>
      <c r="I202" s="181">
        <v>411</v>
      </c>
      <c r="J202" s="151" t="s">
        <v>725</v>
      </c>
      <c r="K202" s="152">
        <f t="shared" si="48"/>
        <v>61.25</v>
      </c>
      <c r="L202" s="153">
        <f t="shared" si="49"/>
        <v>0.1816160118606375</v>
      </c>
      <c r="M202" s="148" t="s">
        <v>537</v>
      </c>
      <c r="N202" s="154">
        <v>43760</v>
      </c>
      <c r="O202" s="1"/>
      <c r="P202" s="1"/>
      <c r="Q202" s="1"/>
      <c r="R202" s="6" t="s">
        <v>724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126</v>
      </c>
      <c r="B203" s="190">
        <v>43559</v>
      </c>
      <c r="C203" s="190"/>
      <c r="D203" s="191" t="s">
        <v>726</v>
      </c>
      <c r="E203" s="192" t="s">
        <v>567</v>
      </c>
      <c r="F203" s="192">
        <v>130</v>
      </c>
      <c r="G203" s="192"/>
      <c r="H203" s="192">
        <v>65</v>
      </c>
      <c r="I203" s="193">
        <v>158</v>
      </c>
      <c r="J203" s="161" t="s">
        <v>727</v>
      </c>
      <c r="K203" s="162">
        <f t="shared" si="48"/>
        <v>-65</v>
      </c>
      <c r="L203" s="163">
        <f t="shared" si="49"/>
        <v>-0.5</v>
      </c>
      <c r="M203" s="159" t="s">
        <v>549</v>
      </c>
      <c r="N203" s="156">
        <v>43726</v>
      </c>
      <c r="O203" s="1"/>
      <c r="P203" s="1"/>
      <c r="Q203" s="1"/>
      <c r="R203" s="6" t="s">
        <v>728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127</v>
      </c>
      <c r="B204" s="177">
        <v>43017</v>
      </c>
      <c r="C204" s="177"/>
      <c r="D204" s="178" t="s">
        <v>182</v>
      </c>
      <c r="E204" s="179" t="s">
        <v>567</v>
      </c>
      <c r="F204" s="179">
        <v>141.5</v>
      </c>
      <c r="G204" s="179"/>
      <c r="H204" s="179">
        <v>183.5</v>
      </c>
      <c r="I204" s="181">
        <v>210</v>
      </c>
      <c r="J204" s="151" t="s">
        <v>722</v>
      </c>
      <c r="K204" s="152">
        <f t="shared" si="48"/>
        <v>42</v>
      </c>
      <c r="L204" s="153">
        <f t="shared" si="49"/>
        <v>0.29681978798586572</v>
      </c>
      <c r="M204" s="148" t="s">
        <v>537</v>
      </c>
      <c r="N204" s="154">
        <v>43042</v>
      </c>
      <c r="O204" s="1"/>
      <c r="P204" s="1"/>
      <c r="Q204" s="1"/>
      <c r="R204" s="6" t="s">
        <v>728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128</v>
      </c>
      <c r="B205" s="190">
        <v>43074</v>
      </c>
      <c r="C205" s="190"/>
      <c r="D205" s="191" t="s">
        <v>729</v>
      </c>
      <c r="E205" s="192" t="s">
        <v>567</v>
      </c>
      <c r="F205" s="187">
        <v>172</v>
      </c>
      <c r="G205" s="192"/>
      <c r="H205" s="192">
        <v>155.25</v>
      </c>
      <c r="I205" s="193">
        <v>230</v>
      </c>
      <c r="J205" s="161" t="s">
        <v>730</v>
      </c>
      <c r="K205" s="162">
        <f t="shared" si="48"/>
        <v>-16.75</v>
      </c>
      <c r="L205" s="163">
        <f t="shared" si="49"/>
        <v>-9.7383720930232565E-2</v>
      </c>
      <c r="M205" s="159" t="s">
        <v>549</v>
      </c>
      <c r="N205" s="156">
        <v>43787</v>
      </c>
      <c r="O205" s="1"/>
      <c r="P205" s="1"/>
      <c r="Q205" s="1"/>
      <c r="R205" s="6" t="s">
        <v>728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129</v>
      </c>
      <c r="B206" s="177">
        <v>43398</v>
      </c>
      <c r="C206" s="177"/>
      <c r="D206" s="178" t="s">
        <v>107</v>
      </c>
      <c r="E206" s="179" t="s">
        <v>567</v>
      </c>
      <c r="F206" s="179">
        <v>698.5</v>
      </c>
      <c r="G206" s="179"/>
      <c r="H206" s="179">
        <v>890</v>
      </c>
      <c r="I206" s="181">
        <v>890</v>
      </c>
      <c r="J206" s="151" t="s">
        <v>790</v>
      </c>
      <c r="K206" s="152">
        <f t="shared" si="48"/>
        <v>191.5</v>
      </c>
      <c r="L206" s="153">
        <f t="shared" si="49"/>
        <v>0.27415891195418757</v>
      </c>
      <c r="M206" s="148" t="s">
        <v>537</v>
      </c>
      <c r="N206" s="154">
        <v>44328</v>
      </c>
      <c r="O206" s="1"/>
      <c r="P206" s="1"/>
      <c r="Q206" s="1"/>
      <c r="R206" s="6" t="s">
        <v>724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130</v>
      </c>
      <c r="B207" s="177">
        <v>42877</v>
      </c>
      <c r="C207" s="177"/>
      <c r="D207" s="178" t="s">
        <v>358</v>
      </c>
      <c r="E207" s="179" t="s">
        <v>567</v>
      </c>
      <c r="F207" s="179">
        <v>127.6</v>
      </c>
      <c r="G207" s="179"/>
      <c r="H207" s="179">
        <v>138</v>
      </c>
      <c r="I207" s="181">
        <v>190</v>
      </c>
      <c r="J207" s="151" t="s">
        <v>731</v>
      </c>
      <c r="K207" s="152">
        <f t="shared" si="48"/>
        <v>10.400000000000006</v>
      </c>
      <c r="L207" s="153">
        <f t="shared" si="49"/>
        <v>8.1504702194357417E-2</v>
      </c>
      <c r="M207" s="148" t="s">
        <v>537</v>
      </c>
      <c r="N207" s="154">
        <v>43774</v>
      </c>
      <c r="O207" s="1"/>
      <c r="P207" s="1"/>
      <c r="Q207" s="1"/>
      <c r="R207" s="6" t="s">
        <v>728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131</v>
      </c>
      <c r="B208" s="177">
        <v>43158</v>
      </c>
      <c r="C208" s="177"/>
      <c r="D208" s="178" t="s">
        <v>732</v>
      </c>
      <c r="E208" s="179" t="s">
        <v>567</v>
      </c>
      <c r="F208" s="179">
        <v>317</v>
      </c>
      <c r="G208" s="179"/>
      <c r="H208" s="179">
        <v>382.5</v>
      </c>
      <c r="I208" s="181">
        <v>398</v>
      </c>
      <c r="J208" s="151" t="s">
        <v>733</v>
      </c>
      <c r="K208" s="152">
        <f t="shared" si="48"/>
        <v>65.5</v>
      </c>
      <c r="L208" s="153">
        <f t="shared" si="49"/>
        <v>0.20662460567823343</v>
      </c>
      <c r="M208" s="148" t="s">
        <v>537</v>
      </c>
      <c r="N208" s="154">
        <v>44238</v>
      </c>
      <c r="O208" s="1"/>
      <c r="P208" s="1"/>
      <c r="Q208" s="1"/>
      <c r="R208" s="6" t="s">
        <v>728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132</v>
      </c>
      <c r="B209" s="190">
        <v>43164</v>
      </c>
      <c r="C209" s="190"/>
      <c r="D209" s="191" t="s">
        <v>144</v>
      </c>
      <c r="E209" s="192" t="s">
        <v>567</v>
      </c>
      <c r="F209" s="187">
        <f>510-14.4</f>
        <v>495.6</v>
      </c>
      <c r="G209" s="192"/>
      <c r="H209" s="192">
        <v>350</v>
      </c>
      <c r="I209" s="193">
        <v>672</v>
      </c>
      <c r="J209" s="161" t="s">
        <v>734</v>
      </c>
      <c r="K209" s="162">
        <f t="shared" si="48"/>
        <v>-145.60000000000002</v>
      </c>
      <c r="L209" s="163">
        <f t="shared" si="49"/>
        <v>-0.29378531073446329</v>
      </c>
      <c r="M209" s="159" t="s">
        <v>549</v>
      </c>
      <c r="N209" s="156">
        <v>43887</v>
      </c>
      <c r="O209" s="1"/>
      <c r="P209" s="1"/>
      <c r="Q209" s="1"/>
      <c r="R209" s="6" t="s">
        <v>724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133</v>
      </c>
      <c r="B210" s="190">
        <v>43237</v>
      </c>
      <c r="C210" s="190"/>
      <c r="D210" s="191" t="s">
        <v>438</v>
      </c>
      <c r="E210" s="192" t="s">
        <v>567</v>
      </c>
      <c r="F210" s="187">
        <v>230.3</v>
      </c>
      <c r="G210" s="192"/>
      <c r="H210" s="192">
        <v>102.5</v>
      </c>
      <c r="I210" s="193">
        <v>348</v>
      </c>
      <c r="J210" s="161" t="s">
        <v>735</v>
      </c>
      <c r="K210" s="162">
        <f t="shared" si="48"/>
        <v>-127.80000000000001</v>
      </c>
      <c r="L210" s="163">
        <f t="shared" si="49"/>
        <v>-0.55492835432045162</v>
      </c>
      <c r="M210" s="159" t="s">
        <v>549</v>
      </c>
      <c r="N210" s="156">
        <v>43896</v>
      </c>
      <c r="O210" s="1"/>
      <c r="P210" s="1"/>
      <c r="Q210" s="1"/>
      <c r="R210" s="6" t="s">
        <v>724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134</v>
      </c>
      <c r="B211" s="177">
        <v>43258</v>
      </c>
      <c r="C211" s="177"/>
      <c r="D211" s="178" t="s">
        <v>410</v>
      </c>
      <c r="E211" s="179" t="s">
        <v>567</v>
      </c>
      <c r="F211" s="179">
        <f>342.5-5.1</f>
        <v>337.4</v>
      </c>
      <c r="G211" s="179"/>
      <c r="H211" s="179">
        <v>412.5</v>
      </c>
      <c r="I211" s="181">
        <v>439</v>
      </c>
      <c r="J211" s="151" t="s">
        <v>736</v>
      </c>
      <c r="K211" s="152">
        <f t="shared" si="48"/>
        <v>75.100000000000023</v>
      </c>
      <c r="L211" s="153">
        <f t="shared" si="49"/>
        <v>0.22258446947243635</v>
      </c>
      <c r="M211" s="148" t="s">
        <v>537</v>
      </c>
      <c r="N211" s="154">
        <v>44230</v>
      </c>
      <c r="O211" s="1"/>
      <c r="P211" s="1"/>
      <c r="Q211" s="1"/>
      <c r="R211" s="6" t="s">
        <v>728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0">
        <v>135</v>
      </c>
      <c r="B212" s="169">
        <v>43285</v>
      </c>
      <c r="C212" s="169"/>
      <c r="D212" s="170" t="s">
        <v>55</v>
      </c>
      <c r="E212" s="171" t="s">
        <v>567</v>
      </c>
      <c r="F212" s="171">
        <f>127.5-5.53</f>
        <v>121.97</v>
      </c>
      <c r="G212" s="172"/>
      <c r="H212" s="172">
        <v>122.5</v>
      </c>
      <c r="I212" s="172">
        <v>170</v>
      </c>
      <c r="J212" s="173" t="s">
        <v>763</v>
      </c>
      <c r="K212" s="174">
        <f t="shared" si="48"/>
        <v>0.53000000000000114</v>
      </c>
      <c r="L212" s="175">
        <f t="shared" si="49"/>
        <v>4.3453308190538747E-3</v>
      </c>
      <c r="M212" s="171" t="s">
        <v>658</v>
      </c>
      <c r="N212" s="169">
        <v>44431</v>
      </c>
      <c r="O212" s="1"/>
      <c r="P212" s="1"/>
      <c r="Q212" s="1"/>
      <c r="R212" s="6" t="s">
        <v>724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136</v>
      </c>
      <c r="B213" s="190">
        <v>43294</v>
      </c>
      <c r="C213" s="190"/>
      <c r="D213" s="191" t="s">
        <v>349</v>
      </c>
      <c r="E213" s="192" t="s">
        <v>567</v>
      </c>
      <c r="F213" s="187">
        <v>46.5</v>
      </c>
      <c r="G213" s="192"/>
      <c r="H213" s="192">
        <v>17</v>
      </c>
      <c r="I213" s="193">
        <v>59</v>
      </c>
      <c r="J213" s="161" t="s">
        <v>737</v>
      </c>
      <c r="K213" s="162">
        <f t="shared" ref="K213:K221" si="50">H213-F213</f>
        <v>-29.5</v>
      </c>
      <c r="L213" s="163">
        <f t="shared" ref="L213:L221" si="51">K213/F213</f>
        <v>-0.63440860215053763</v>
      </c>
      <c r="M213" s="159" t="s">
        <v>549</v>
      </c>
      <c r="N213" s="156">
        <v>43887</v>
      </c>
      <c r="O213" s="1"/>
      <c r="P213" s="1"/>
      <c r="Q213" s="1"/>
      <c r="R213" s="6" t="s">
        <v>724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137</v>
      </c>
      <c r="B214" s="177">
        <v>43396</v>
      </c>
      <c r="C214" s="177"/>
      <c r="D214" s="178" t="s">
        <v>395</v>
      </c>
      <c r="E214" s="179" t="s">
        <v>567</v>
      </c>
      <c r="F214" s="179">
        <v>156.5</v>
      </c>
      <c r="G214" s="179"/>
      <c r="H214" s="179">
        <v>207.5</v>
      </c>
      <c r="I214" s="181">
        <v>191</v>
      </c>
      <c r="J214" s="151" t="s">
        <v>625</v>
      </c>
      <c r="K214" s="152">
        <f t="shared" si="50"/>
        <v>51</v>
      </c>
      <c r="L214" s="153">
        <f t="shared" si="51"/>
        <v>0.32587859424920129</v>
      </c>
      <c r="M214" s="148" t="s">
        <v>537</v>
      </c>
      <c r="N214" s="154">
        <v>44369</v>
      </c>
      <c r="O214" s="1"/>
      <c r="P214" s="1"/>
      <c r="Q214" s="1"/>
      <c r="R214" s="6" t="s">
        <v>724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138</v>
      </c>
      <c r="B215" s="177">
        <v>43439</v>
      </c>
      <c r="C215" s="177"/>
      <c r="D215" s="178" t="s">
        <v>314</v>
      </c>
      <c r="E215" s="179" t="s">
        <v>567</v>
      </c>
      <c r="F215" s="179">
        <v>259.5</v>
      </c>
      <c r="G215" s="179"/>
      <c r="H215" s="179">
        <v>320</v>
      </c>
      <c r="I215" s="181">
        <v>320</v>
      </c>
      <c r="J215" s="151" t="s">
        <v>625</v>
      </c>
      <c r="K215" s="152">
        <f t="shared" si="50"/>
        <v>60.5</v>
      </c>
      <c r="L215" s="153">
        <f t="shared" si="51"/>
        <v>0.23314065510597304</v>
      </c>
      <c r="M215" s="148" t="s">
        <v>537</v>
      </c>
      <c r="N215" s="154">
        <v>44323</v>
      </c>
      <c r="O215" s="1"/>
      <c r="P215" s="1"/>
      <c r="Q215" s="1"/>
      <c r="R215" s="6" t="s">
        <v>724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139</v>
      </c>
      <c r="B216" s="190">
        <v>43439</v>
      </c>
      <c r="C216" s="190"/>
      <c r="D216" s="191" t="s">
        <v>738</v>
      </c>
      <c r="E216" s="192" t="s">
        <v>567</v>
      </c>
      <c r="F216" s="192">
        <v>715</v>
      </c>
      <c r="G216" s="192"/>
      <c r="H216" s="192">
        <v>445</v>
      </c>
      <c r="I216" s="193">
        <v>840</v>
      </c>
      <c r="J216" s="161" t="s">
        <v>739</v>
      </c>
      <c r="K216" s="162">
        <f t="shared" si="50"/>
        <v>-270</v>
      </c>
      <c r="L216" s="163">
        <f t="shared" si="51"/>
        <v>-0.3776223776223776</v>
      </c>
      <c r="M216" s="159" t="s">
        <v>549</v>
      </c>
      <c r="N216" s="156">
        <v>43800</v>
      </c>
      <c r="O216" s="1"/>
      <c r="P216" s="1"/>
      <c r="Q216" s="1"/>
      <c r="R216" s="6" t="s">
        <v>724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140</v>
      </c>
      <c r="B217" s="177">
        <v>43469</v>
      </c>
      <c r="C217" s="177"/>
      <c r="D217" s="178" t="s">
        <v>156</v>
      </c>
      <c r="E217" s="179" t="s">
        <v>567</v>
      </c>
      <c r="F217" s="179">
        <v>875</v>
      </c>
      <c r="G217" s="179"/>
      <c r="H217" s="179">
        <v>1165</v>
      </c>
      <c r="I217" s="181">
        <v>1185</v>
      </c>
      <c r="J217" s="151" t="s">
        <v>740</v>
      </c>
      <c r="K217" s="152">
        <f t="shared" si="50"/>
        <v>290</v>
      </c>
      <c r="L217" s="153">
        <f t="shared" si="51"/>
        <v>0.33142857142857141</v>
      </c>
      <c r="M217" s="148" t="s">
        <v>537</v>
      </c>
      <c r="N217" s="154">
        <v>43847</v>
      </c>
      <c r="O217" s="1"/>
      <c r="P217" s="1"/>
      <c r="Q217" s="1"/>
      <c r="R217" s="6" t="s">
        <v>724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141</v>
      </c>
      <c r="B218" s="177">
        <v>43559</v>
      </c>
      <c r="C218" s="177"/>
      <c r="D218" s="178" t="s">
        <v>330</v>
      </c>
      <c r="E218" s="179" t="s">
        <v>567</v>
      </c>
      <c r="F218" s="179">
        <f>387-14.63</f>
        <v>372.37</v>
      </c>
      <c r="G218" s="179"/>
      <c r="H218" s="179">
        <v>490</v>
      </c>
      <c r="I218" s="181">
        <v>490</v>
      </c>
      <c r="J218" s="151" t="s">
        <v>625</v>
      </c>
      <c r="K218" s="152">
        <f t="shared" si="50"/>
        <v>117.63</v>
      </c>
      <c r="L218" s="153">
        <f t="shared" si="51"/>
        <v>0.31589548030185027</v>
      </c>
      <c r="M218" s="148" t="s">
        <v>537</v>
      </c>
      <c r="N218" s="154">
        <v>43850</v>
      </c>
      <c r="O218" s="1"/>
      <c r="P218" s="1"/>
      <c r="Q218" s="1"/>
      <c r="R218" s="6" t="s">
        <v>724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142</v>
      </c>
      <c r="B219" s="190">
        <v>43578</v>
      </c>
      <c r="C219" s="190"/>
      <c r="D219" s="191" t="s">
        <v>741</v>
      </c>
      <c r="E219" s="192" t="s">
        <v>539</v>
      </c>
      <c r="F219" s="192">
        <v>220</v>
      </c>
      <c r="G219" s="192"/>
      <c r="H219" s="192">
        <v>127.5</v>
      </c>
      <c r="I219" s="193">
        <v>284</v>
      </c>
      <c r="J219" s="161" t="s">
        <v>742</v>
      </c>
      <c r="K219" s="162">
        <f t="shared" si="50"/>
        <v>-92.5</v>
      </c>
      <c r="L219" s="163">
        <f t="shared" si="51"/>
        <v>-0.42045454545454547</v>
      </c>
      <c r="M219" s="159" t="s">
        <v>549</v>
      </c>
      <c r="N219" s="156">
        <v>43896</v>
      </c>
      <c r="O219" s="1"/>
      <c r="P219" s="1"/>
      <c r="Q219" s="1"/>
      <c r="R219" s="6" t="s">
        <v>724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143</v>
      </c>
      <c r="B220" s="177">
        <v>43622</v>
      </c>
      <c r="C220" s="177"/>
      <c r="D220" s="178" t="s">
        <v>447</v>
      </c>
      <c r="E220" s="179" t="s">
        <v>539</v>
      </c>
      <c r="F220" s="179">
        <v>332.8</v>
      </c>
      <c r="G220" s="179"/>
      <c r="H220" s="179">
        <v>405</v>
      </c>
      <c r="I220" s="181">
        <v>419</v>
      </c>
      <c r="J220" s="151" t="s">
        <v>743</v>
      </c>
      <c r="K220" s="152">
        <f t="shared" si="50"/>
        <v>72.199999999999989</v>
      </c>
      <c r="L220" s="153">
        <f t="shared" si="51"/>
        <v>0.21694711538461534</v>
      </c>
      <c r="M220" s="148" t="s">
        <v>537</v>
      </c>
      <c r="N220" s="154">
        <v>43860</v>
      </c>
      <c r="O220" s="1"/>
      <c r="P220" s="1"/>
      <c r="Q220" s="1"/>
      <c r="R220" s="6" t="s">
        <v>728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0">
        <v>144</v>
      </c>
      <c r="B221" s="169">
        <v>43641</v>
      </c>
      <c r="C221" s="169"/>
      <c r="D221" s="170" t="s">
        <v>149</v>
      </c>
      <c r="E221" s="171" t="s">
        <v>567</v>
      </c>
      <c r="F221" s="171">
        <v>386</v>
      </c>
      <c r="G221" s="172"/>
      <c r="H221" s="172">
        <v>395</v>
      </c>
      <c r="I221" s="172">
        <v>452</v>
      </c>
      <c r="J221" s="173" t="s">
        <v>744</v>
      </c>
      <c r="K221" s="174">
        <f t="shared" si="50"/>
        <v>9</v>
      </c>
      <c r="L221" s="175">
        <f t="shared" si="51"/>
        <v>2.3316062176165803E-2</v>
      </c>
      <c r="M221" s="171" t="s">
        <v>658</v>
      </c>
      <c r="N221" s="169">
        <v>43868</v>
      </c>
      <c r="O221" s="1"/>
      <c r="P221" s="1"/>
      <c r="Q221" s="1"/>
      <c r="R221" s="6" t="s">
        <v>728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0">
        <v>145</v>
      </c>
      <c r="B222" s="169">
        <v>43707</v>
      </c>
      <c r="C222" s="169"/>
      <c r="D222" s="170" t="s">
        <v>130</v>
      </c>
      <c r="E222" s="171" t="s">
        <v>567</v>
      </c>
      <c r="F222" s="171">
        <v>137.5</v>
      </c>
      <c r="G222" s="172"/>
      <c r="H222" s="172">
        <v>138.5</v>
      </c>
      <c r="I222" s="172">
        <v>190</v>
      </c>
      <c r="J222" s="173" t="s">
        <v>762</v>
      </c>
      <c r="K222" s="174">
        <f>H222-F222</f>
        <v>1</v>
      </c>
      <c r="L222" s="175">
        <f>K222/F222</f>
        <v>7.2727272727272727E-3</v>
      </c>
      <c r="M222" s="171" t="s">
        <v>658</v>
      </c>
      <c r="N222" s="169">
        <v>44432</v>
      </c>
      <c r="O222" s="1"/>
      <c r="P222" s="1"/>
      <c r="Q222" s="1"/>
      <c r="R222" s="6" t="s">
        <v>724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146</v>
      </c>
      <c r="B223" s="177">
        <v>43731</v>
      </c>
      <c r="C223" s="177"/>
      <c r="D223" s="178" t="s">
        <v>403</v>
      </c>
      <c r="E223" s="179" t="s">
        <v>567</v>
      </c>
      <c r="F223" s="179">
        <v>235</v>
      </c>
      <c r="G223" s="179"/>
      <c r="H223" s="179">
        <v>295</v>
      </c>
      <c r="I223" s="181">
        <v>296</v>
      </c>
      <c r="J223" s="151" t="s">
        <v>745</v>
      </c>
      <c r="K223" s="152">
        <f t="shared" ref="K223:K229" si="52">H223-F223</f>
        <v>60</v>
      </c>
      <c r="L223" s="153">
        <f t="shared" ref="L223:L229" si="53">K223/F223</f>
        <v>0.25531914893617019</v>
      </c>
      <c r="M223" s="148" t="s">
        <v>537</v>
      </c>
      <c r="N223" s="154">
        <v>43844</v>
      </c>
      <c r="O223" s="1"/>
      <c r="P223" s="1"/>
      <c r="Q223" s="1"/>
      <c r="R223" s="6" t="s">
        <v>728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147</v>
      </c>
      <c r="B224" s="177">
        <v>43752</v>
      </c>
      <c r="C224" s="177"/>
      <c r="D224" s="178" t="s">
        <v>746</v>
      </c>
      <c r="E224" s="179" t="s">
        <v>567</v>
      </c>
      <c r="F224" s="179">
        <v>277.5</v>
      </c>
      <c r="G224" s="179"/>
      <c r="H224" s="179">
        <v>333</v>
      </c>
      <c r="I224" s="181">
        <v>333</v>
      </c>
      <c r="J224" s="151" t="s">
        <v>747</v>
      </c>
      <c r="K224" s="152">
        <f t="shared" si="52"/>
        <v>55.5</v>
      </c>
      <c r="L224" s="153">
        <f t="shared" si="53"/>
        <v>0.2</v>
      </c>
      <c r="M224" s="148" t="s">
        <v>537</v>
      </c>
      <c r="N224" s="154">
        <v>43846</v>
      </c>
      <c r="O224" s="1"/>
      <c r="P224" s="1"/>
      <c r="Q224" s="1"/>
      <c r="R224" s="6" t="s">
        <v>724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148</v>
      </c>
      <c r="B225" s="177">
        <v>43752</v>
      </c>
      <c r="C225" s="177"/>
      <c r="D225" s="178" t="s">
        <v>748</v>
      </c>
      <c r="E225" s="179" t="s">
        <v>567</v>
      </c>
      <c r="F225" s="179">
        <v>930</v>
      </c>
      <c r="G225" s="179"/>
      <c r="H225" s="179">
        <v>1165</v>
      </c>
      <c r="I225" s="181">
        <v>1200</v>
      </c>
      <c r="J225" s="151" t="s">
        <v>749</v>
      </c>
      <c r="K225" s="152">
        <f t="shared" si="52"/>
        <v>235</v>
      </c>
      <c r="L225" s="153">
        <f t="shared" si="53"/>
        <v>0.25268817204301075</v>
      </c>
      <c r="M225" s="148" t="s">
        <v>537</v>
      </c>
      <c r="N225" s="154">
        <v>43847</v>
      </c>
      <c r="O225" s="1"/>
      <c r="P225" s="1"/>
      <c r="Q225" s="1"/>
      <c r="R225" s="6" t="s">
        <v>728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149</v>
      </c>
      <c r="B226" s="177">
        <v>43753</v>
      </c>
      <c r="C226" s="177"/>
      <c r="D226" s="178" t="s">
        <v>750</v>
      </c>
      <c r="E226" s="179" t="s">
        <v>567</v>
      </c>
      <c r="F226" s="149">
        <v>111</v>
      </c>
      <c r="G226" s="179"/>
      <c r="H226" s="179">
        <v>141</v>
      </c>
      <c r="I226" s="181">
        <v>141</v>
      </c>
      <c r="J226" s="151" t="s">
        <v>552</v>
      </c>
      <c r="K226" s="152">
        <f t="shared" si="52"/>
        <v>30</v>
      </c>
      <c r="L226" s="153">
        <f t="shared" si="53"/>
        <v>0.27027027027027029</v>
      </c>
      <c r="M226" s="148" t="s">
        <v>537</v>
      </c>
      <c r="N226" s="154">
        <v>44328</v>
      </c>
      <c r="O226" s="1"/>
      <c r="P226" s="1"/>
      <c r="Q226" s="1"/>
      <c r="R226" s="6" t="s">
        <v>728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150</v>
      </c>
      <c r="B227" s="177">
        <v>43753</v>
      </c>
      <c r="C227" s="177"/>
      <c r="D227" s="178" t="s">
        <v>751</v>
      </c>
      <c r="E227" s="179" t="s">
        <v>567</v>
      </c>
      <c r="F227" s="149">
        <v>296</v>
      </c>
      <c r="G227" s="179"/>
      <c r="H227" s="179">
        <v>370</v>
      </c>
      <c r="I227" s="181">
        <v>370</v>
      </c>
      <c r="J227" s="151" t="s">
        <v>625</v>
      </c>
      <c r="K227" s="152">
        <f t="shared" si="52"/>
        <v>74</v>
      </c>
      <c r="L227" s="153">
        <f t="shared" si="53"/>
        <v>0.25</v>
      </c>
      <c r="M227" s="148" t="s">
        <v>537</v>
      </c>
      <c r="N227" s="154">
        <v>43853</v>
      </c>
      <c r="O227" s="1"/>
      <c r="P227" s="1"/>
      <c r="Q227" s="1"/>
      <c r="R227" s="6" t="s">
        <v>728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151</v>
      </c>
      <c r="B228" s="177">
        <v>43754</v>
      </c>
      <c r="C228" s="177"/>
      <c r="D228" s="178" t="s">
        <v>752</v>
      </c>
      <c r="E228" s="179" t="s">
        <v>567</v>
      </c>
      <c r="F228" s="149">
        <v>300</v>
      </c>
      <c r="G228" s="179"/>
      <c r="H228" s="179">
        <v>382.5</v>
      </c>
      <c r="I228" s="181">
        <v>344</v>
      </c>
      <c r="J228" s="151" t="s">
        <v>793</v>
      </c>
      <c r="K228" s="152">
        <f t="shared" si="52"/>
        <v>82.5</v>
      </c>
      <c r="L228" s="153">
        <f t="shared" si="53"/>
        <v>0.27500000000000002</v>
      </c>
      <c r="M228" s="148" t="s">
        <v>537</v>
      </c>
      <c r="N228" s="154">
        <v>44238</v>
      </c>
      <c r="O228" s="1"/>
      <c r="P228" s="1"/>
      <c r="Q228" s="1"/>
      <c r="R228" s="6" t="s">
        <v>728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152</v>
      </c>
      <c r="B229" s="177">
        <v>43832</v>
      </c>
      <c r="C229" s="177"/>
      <c r="D229" s="178" t="s">
        <v>753</v>
      </c>
      <c r="E229" s="179" t="s">
        <v>567</v>
      </c>
      <c r="F229" s="149">
        <v>495</v>
      </c>
      <c r="G229" s="179"/>
      <c r="H229" s="179">
        <v>595</v>
      </c>
      <c r="I229" s="181">
        <v>590</v>
      </c>
      <c r="J229" s="151" t="s">
        <v>792</v>
      </c>
      <c r="K229" s="152">
        <f t="shared" si="52"/>
        <v>100</v>
      </c>
      <c r="L229" s="153">
        <f t="shared" si="53"/>
        <v>0.20202020202020202</v>
      </c>
      <c r="M229" s="148" t="s">
        <v>537</v>
      </c>
      <c r="N229" s="154">
        <v>44589</v>
      </c>
      <c r="O229" s="1"/>
      <c r="P229" s="1"/>
      <c r="Q229" s="1"/>
      <c r="R229" s="6" t="s">
        <v>728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153</v>
      </c>
      <c r="B230" s="177">
        <v>43966</v>
      </c>
      <c r="C230" s="177"/>
      <c r="D230" s="178" t="s">
        <v>71</v>
      </c>
      <c r="E230" s="179" t="s">
        <v>567</v>
      </c>
      <c r="F230" s="149">
        <v>67.5</v>
      </c>
      <c r="G230" s="179"/>
      <c r="H230" s="179">
        <v>86</v>
      </c>
      <c r="I230" s="181">
        <v>86</v>
      </c>
      <c r="J230" s="151" t="s">
        <v>754</v>
      </c>
      <c r="K230" s="152">
        <f t="shared" ref="K230:K238" si="54">H230-F230</f>
        <v>18.5</v>
      </c>
      <c r="L230" s="153">
        <f t="shared" ref="L230:L238" si="55">K230/F230</f>
        <v>0.27407407407407408</v>
      </c>
      <c r="M230" s="148" t="s">
        <v>537</v>
      </c>
      <c r="N230" s="154">
        <v>44008</v>
      </c>
      <c r="O230" s="1"/>
      <c r="P230" s="1"/>
      <c r="Q230" s="1"/>
      <c r="R230" s="6" t="s">
        <v>728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154</v>
      </c>
      <c r="B231" s="177">
        <v>44035</v>
      </c>
      <c r="C231" s="177"/>
      <c r="D231" s="178" t="s">
        <v>446</v>
      </c>
      <c r="E231" s="179" t="s">
        <v>567</v>
      </c>
      <c r="F231" s="149">
        <v>231</v>
      </c>
      <c r="G231" s="179"/>
      <c r="H231" s="179">
        <v>281</v>
      </c>
      <c r="I231" s="181">
        <v>281</v>
      </c>
      <c r="J231" s="151" t="s">
        <v>625</v>
      </c>
      <c r="K231" s="152">
        <f t="shared" si="54"/>
        <v>50</v>
      </c>
      <c r="L231" s="153">
        <f t="shared" si="55"/>
        <v>0.21645021645021645</v>
      </c>
      <c r="M231" s="148" t="s">
        <v>537</v>
      </c>
      <c r="N231" s="154">
        <v>44358</v>
      </c>
      <c r="O231" s="1"/>
      <c r="P231" s="1"/>
      <c r="Q231" s="1"/>
      <c r="R231" s="6" t="s">
        <v>728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155</v>
      </c>
      <c r="B232" s="177">
        <v>44092</v>
      </c>
      <c r="C232" s="177"/>
      <c r="D232" s="178" t="s">
        <v>386</v>
      </c>
      <c r="E232" s="179" t="s">
        <v>567</v>
      </c>
      <c r="F232" s="179">
        <v>206</v>
      </c>
      <c r="G232" s="179"/>
      <c r="H232" s="179">
        <v>248</v>
      </c>
      <c r="I232" s="181">
        <v>248</v>
      </c>
      <c r="J232" s="151" t="s">
        <v>625</v>
      </c>
      <c r="K232" s="152">
        <f t="shared" si="54"/>
        <v>42</v>
      </c>
      <c r="L232" s="153">
        <f t="shared" si="55"/>
        <v>0.20388349514563106</v>
      </c>
      <c r="M232" s="148" t="s">
        <v>537</v>
      </c>
      <c r="N232" s="154">
        <v>44214</v>
      </c>
      <c r="O232" s="1"/>
      <c r="P232" s="1"/>
      <c r="Q232" s="1"/>
      <c r="R232" s="6" t="s">
        <v>728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156</v>
      </c>
      <c r="B233" s="177">
        <v>44140</v>
      </c>
      <c r="C233" s="177"/>
      <c r="D233" s="178" t="s">
        <v>386</v>
      </c>
      <c r="E233" s="179" t="s">
        <v>567</v>
      </c>
      <c r="F233" s="179">
        <v>182.5</v>
      </c>
      <c r="G233" s="179"/>
      <c r="H233" s="179">
        <v>248</v>
      </c>
      <c r="I233" s="181">
        <v>248</v>
      </c>
      <c r="J233" s="151" t="s">
        <v>625</v>
      </c>
      <c r="K233" s="152">
        <f t="shared" si="54"/>
        <v>65.5</v>
      </c>
      <c r="L233" s="153">
        <f t="shared" si="55"/>
        <v>0.35890410958904112</v>
      </c>
      <c r="M233" s="148" t="s">
        <v>537</v>
      </c>
      <c r="N233" s="154">
        <v>44214</v>
      </c>
      <c r="O233" s="1"/>
      <c r="P233" s="1"/>
      <c r="Q233" s="1"/>
      <c r="R233" s="6" t="s">
        <v>728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157</v>
      </c>
      <c r="B234" s="177">
        <v>44140</v>
      </c>
      <c r="C234" s="177"/>
      <c r="D234" s="178" t="s">
        <v>314</v>
      </c>
      <c r="E234" s="179" t="s">
        <v>567</v>
      </c>
      <c r="F234" s="179">
        <v>247.5</v>
      </c>
      <c r="G234" s="179"/>
      <c r="H234" s="179">
        <v>320</v>
      </c>
      <c r="I234" s="181">
        <v>320</v>
      </c>
      <c r="J234" s="151" t="s">
        <v>625</v>
      </c>
      <c r="K234" s="152">
        <f t="shared" si="54"/>
        <v>72.5</v>
      </c>
      <c r="L234" s="153">
        <f t="shared" si="55"/>
        <v>0.29292929292929293</v>
      </c>
      <c r="M234" s="148" t="s">
        <v>537</v>
      </c>
      <c r="N234" s="154">
        <v>44323</v>
      </c>
      <c r="O234" s="1"/>
      <c r="P234" s="1"/>
      <c r="Q234" s="1"/>
      <c r="R234" s="6" t="s">
        <v>728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158</v>
      </c>
      <c r="B235" s="177">
        <v>44140</v>
      </c>
      <c r="C235" s="177"/>
      <c r="D235" s="178" t="s">
        <v>267</v>
      </c>
      <c r="E235" s="179" t="s">
        <v>567</v>
      </c>
      <c r="F235" s="149">
        <v>925</v>
      </c>
      <c r="G235" s="179"/>
      <c r="H235" s="179">
        <v>1095</v>
      </c>
      <c r="I235" s="181">
        <v>1093</v>
      </c>
      <c r="J235" s="151" t="s">
        <v>755</v>
      </c>
      <c r="K235" s="152">
        <f t="shared" si="54"/>
        <v>170</v>
      </c>
      <c r="L235" s="153">
        <f t="shared" si="55"/>
        <v>0.18378378378378379</v>
      </c>
      <c r="M235" s="148" t="s">
        <v>537</v>
      </c>
      <c r="N235" s="154">
        <v>44201</v>
      </c>
      <c r="O235" s="1"/>
      <c r="P235" s="1"/>
      <c r="Q235" s="1"/>
      <c r="R235" s="6" t="s">
        <v>728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159</v>
      </c>
      <c r="B236" s="177">
        <v>44140</v>
      </c>
      <c r="C236" s="177"/>
      <c r="D236" s="178" t="s">
        <v>330</v>
      </c>
      <c r="E236" s="179" t="s">
        <v>567</v>
      </c>
      <c r="F236" s="149">
        <v>332.5</v>
      </c>
      <c r="G236" s="179"/>
      <c r="H236" s="179">
        <v>393</v>
      </c>
      <c r="I236" s="181">
        <v>406</v>
      </c>
      <c r="J236" s="151" t="s">
        <v>756</v>
      </c>
      <c r="K236" s="152">
        <f t="shared" si="54"/>
        <v>60.5</v>
      </c>
      <c r="L236" s="153">
        <f t="shared" si="55"/>
        <v>0.18195488721804512</v>
      </c>
      <c r="M236" s="148" t="s">
        <v>537</v>
      </c>
      <c r="N236" s="154">
        <v>44256</v>
      </c>
      <c r="O236" s="1"/>
      <c r="P236" s="1"/>
      <c r="Q236" s="1"/>
      <c r="R236" s="6" t="s">
        <v>728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160</v>
      </c>
      <c r="B237" s="177">
        <v>44141</v>
      </c>
      <c r="C237" s="177"/>
      <c r="D237" s="178" t="s">
        <v>446</v>
      </c>
      <c r="E237" s="179" t="s">
        <v>567</v>
      </c>
      <c r="F237" s="149">
        <v>231</v>
      </c>
      <c r="G237" s="179"/>
      <c r="H237" s="179">
        <v>281</v>
      </c>
      <c r="I237" s="181">
        <v>281</v>
      </c>
      <c r="J237" s="151" t="s">
        <v>625</v>
      </c>
      <c r="K237" s="152">
        <f t="shared" si="54"/>
        <v>50</v>
      </c>
      <c r="L237" s="153">
        <f t="shared" si="55"/>
        <v>0.21645021645021645</v>
      </c>
      <c r="M237" s="148" t="s">
        <v>537</v>
      </c>
      <c r="N237" s="154">
        <v>44358</v>
      </c>
      <c r="O237" s="1"/>
      <c r="P237" s="1"/>
      <c r="Q237" s="1"/>
      <c r="R237" s="6" t="s">
        <v>728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161</v>
      </c>
      <c r="B238" s="177">
        <v>44187</v>
      </c>
      <c r="C238" s="177"/>
      <c r="D238" s="178" t="s">
        <v>422</v>
      </c>
      <c r="E238" s="179" t="s">
        <v>567</v>
      </c>
      <c r="F238" s="149">
        <v>190</v>
      </c>
      <c r="G238" s="179"/>
      <c r="H238" s="179">
        <v>239</v>
      </c>
      <c r="I238" s="181">
        <v>239</v>
      </c>
      <c r="J238" s="151" t="s">
        <v>843</v>
      </c>
      <c r="K238" s="152">
        <f t="shared" si="54"/>
        <v>49</v>
      </c>
      <c r="L238" s="153">
        <f t="shared" si="55"/>
        <v>0.25789473684210529</v>
      </c>
      <c r="M238" s="148" t="s">
        <v>537</v>
      </c>
      <c r="N238" s="154">
        <v>44844</v>
      </c>
      <c r="O238" s="1"/>
      <c r="P238" s="1"/>
      <c r="Q238" s="1"/>
      <c r="R238" s="6" t="s">
        <v>728</v>
      </c>
    </row>
    <row r="239" spans="1:26" ht="12.75" customHeight="1">
      <c r="A239" s="176">
        <v>162</v>
      </c>
      <c r="B239" s="177">
        <v>44258</v>
      </c>
      <c r="C239" s="177"/>
      <c r="D239" s="178" t="s">
        <v>753</v>
      </c>
      <c r="E239" s="179" t="s">
        <v>567</v>
      </c>
      <c r="F239" s="149">
        <v>495</v>
      </c>
      <c r="G239" s="179"/>
      <c r="H239" s="179">
        <v>595</v>
      </c>
      <c r="I239" s="181">
        <v>590</v>
      </c>
      <c r="J239" s="151" t="s">
        <v>792</v>
      </c>
      <c r="K239" s="152">
        <f t="shared" ref="K239:K246" si="56">H239-F239</f>
        <v>100</v>
      </c>
      <c r="L239" s="153">
        <f t="shared" ref="L239:L246" si="57">K239/F239</f>
        <v>0.20202020202020202</v>
      </c>
      <c r="M239" s="148" t="s">
        <v>537</v>
      </c>
      <c r="N239" s="154">
        <v>44589</v>
      </c>
      <c r="O239" s="1"/>
      <c r="P239" s="1"/>
      <c r="R239" s="6" t="s">
        <v>728</v>
      </c>
    </row>
    <row r="240" spans="1:26" ht="12.75" customHeight="1">
      <c r="A240" s="176">
        <v>163</v>
      </c>
      <c r="B240" s="177">
        <v>44274</v>
      </c>
      <c r="C240" s="177"/>
      <c r="D240" s="178" t="s">
        <v>330</v>
      </c>
      <c r="E240" s="179" t="s">
        <v>567</v>
      </c>
      <c r="F240" s="149">
        <v>355</v>
      </c>
      <c r="G240" s="179"/>
      <c r="H240" s="179">
        <v>422.5</v>
      </c>
      <c r="I240" s="181">
        <v>420</v>
      </c>
      <c r="J240" s="151" t="s">
        <v>757</v>
      </c>
      <c r="K240" s="152">
        <f t="shared" si="56"/>
        <v>67.5</v>
      </c>
      <c r="L240" s="153">
        <f t="shared" si="57"/>
        <v>0.19014084507042253</v>
      </c>
      <c r="M240" s="148" t="s">
        <v>537</v>
      </c>
      <c r="N240" s="154">
        <v>44361</v>
      </c>
      <c r="O240" s="1"/>
      <c r="R240" s="194" t="s">
        <v>728</v>
      </c>
      <c r="S240" s="1"/>
      <c r="T240" s="1"/>
      <c r="U240" s="1"/>
      <c r="V240" s="1"/>
      <c r="W240" s="1"/>
      <c r="X240" s="1"/>
      <c r="Y240" s="1"/>
      <c r="Z240" s="1"/>
    </row>
    <row r="241" spans="1:18" ht="12.75" customHeight="1">
      <c r="A241" s="176">
        <v>164</v>
      </c>
      <c r="B241" s="177">
        <v>44295</v>
      </c>
      <c r="C241" s="177"/>
      <c r="D241" s="178" t="s">
        <v>758</v>
      </c>
      <c r="E241" s="179" t="s">
        <v>567</v>
      </c>
      <c r="F241" s="149">
        <v>555</v>
      </c>
      <c r="G241" s="179"/>
      <c r="H241" s="179">
        <v>663</v>
      </c>
      <c r="I241" s="181">
        <v>663</v>
      </c>
      <c r="J241" s="151" t="s">
        <v>759</v>
      </c>
      <c r="K241" s="152">
        <f t="shared" si="56"/>
        <v>108</v>
      </c>
      <c r="L241" s="153">
        <f t="shared" si="57"/>
        <v>0.19459459459459461</v>
      </c>
      <c r="M241" s="148" t="s">
        <v>537</v>
      </c>
      <c r="N241" s="154">
        <v>44321</v>
      </c>
      <c r="O241" s="1"/>
      <c r="P241" s="1"/>
      <c r="Q241" s="1"/>
      <c r="R241" s="194" t="s">
        <v>728</v>
      </c>
    </row>
    <row r="242" spans="1:18" ht="12.75" customHeight="1">
      <c r="A242" s="176">
        <v>165</v>
      </c>
      <c r="B242" s="177">
        <v>44308</v>
      </c>
      <c r="C242" s="177"/>
      <c r="D242" s="178" t="s">
        <v>358</v>
      </c>
      <c r="E242" s="179" t="s">
        <v>567</v>
      </c>
      <c r="F242" s="149">
        <v>126.5</v>
      </c>
      <c r="G242" s="179"/>
      <c r="H242" s="179">
        <v>155</v>
      </c>
      <c r="I242" s="181">
        <v>155</v>
      </c>
      <c r="J242" s="151" t="s">
        <v>625</v>
      </c>
      <c r="K242" s="152">
        <f t="shared" si="56"/>
        <v>28.5</v>
      </c>
      <c r="L242" s="153">
        <f t="shared" si="57"/>
        <v>0.22529644268774704</v>
      </c>
      <c r="M242" s="148" t="s">
        <v>537</v>
      </c>
      <c r="N242" s="154">
        <v>44362</v>
      </c>
      <c r="O242" s="1"/>
      <c r="R242" s="194" t="s">
        <v>728</v>
      </c>
    </row>
    <row r="243" spans="1:18" ht="12.75" customHeight="1">
      <c r="A243" s="220">
        <v>166</v>
      </c>
      <c r="B243" s="221">
        <v>44368</v>
      </c>
      <c r="C243" s="221"/>
      <c r="D243" s="222" t="s">
        <v>375</v>
      </c>
      <c r="E243" s="223" t="s">
        <v>567</v>
      </c>
      <c r="F243" s="224">
        <v>287.5</v>
      </c>
      <c r="G243" s="223"/>
      <c r="H243" s="223">
        <v>245</v>
      </c>
      <c r="I243" s="225">
        <v>344</v>
      </c>
      <c r="J243" s="161" t="s">
        <v>788</v>
      </c>
      <c r="K243" s="162">
        <f t="shared" si="56"/>
        <v>-42.5</v>
      </c>
      <c r="L243" s="163">
        <f t="shared" si="57"/>
        <v>-0.14782608695652175</v>
      </c>
      <c r="M243" s="159" t="s">
        <v>549</v>
      </c>
      <c r="N243" s="156">
        <v>44508</v>
      </c>
      <c r="O243" s="1"/>
      <c r="R243" s="194" t="s">
        <v>728</v>
      </c>
    </row>
    <row r="244" spans="1:18" ht="12.75" customHeight="1">
      <c r="A244" s="176">
        <v>167</v>
      </c>
      <c r="B244" s="177">
        <v>44368</v>
      </c>
      <c r="C244" s="177"/>
      <c r="D244" s="178" t="s">
        <v>446</v>
      </c>
      <c r="E244" s="179" t="s">
        <v>567</v>
      </c>
      <c r="F244" s="149">
        <v>241</v>
      </c>
      <c r="G244" s="179"/>
      <c r="H244" s="179">
        <v>298</v>
      </c>
      <c r="I244" s="181">
        <v>320</v>
      </c>
      <c r="J244" s="151" t="s">
        <v>625</v>
      </c>
      <c r="K244" s="152">
        <f t="shared" si="56"/>
        <v>57</v>
      </c>
      <c r="L244" s="153">
        <f t="shared" si="57"/>
        <v>0.23651452282157676</v>
      </c>
      <c r="M244" s="148" t="s">
        <v>537</v>
      </c>
      <c r="N244" s="154">
        <v>44802</v>
      </c>
      <c r="O244" s="41"/>
      <c r="R244" s="194" t="s">
        <v>728</v>
      </c>
    </row>
    <row r="245" spans="1:18" ht="12.75" customHeight="1">
      <c r="A245" s="176">
        <v>168</v>
      </c>
      <c r="B245" s="177">
        <v>44406</v>
      </c>
      <c r="C245" s="177"/>
      <c r="D245" s="178" t="s">
        <v>358</v>
      </c>
      <c r="E245" s="179" t="s">
        <v>567</v>
      </c>
      <c r="F245" s="149">
        <v>162.5</v>
      </c>
      <c r="G245" s="179"/>
      <c r="H245" s="179">
        <v>200</v>
      </c>
      <c r="I245" s="181">
        <v>200</v>
      </c>
      <c r="J245" s="151" t="s">
        <v>625</v>
      </c>
      <c r="K245" s="152">
        <f t="shared" si="56"/>
        <v>37.5</v>
      </c>
      <c r="L245" s="153">
        <f t="shared" si="57"/>
        <v>0.23076923076923078</v>
      </c>
      <c r="M245" s="148" t="s">
        <v>537</v>
      </c>
      <c r="N245" s="154">
        <v>44802</v>
      </c>
      <c r="O245" s="1"/>
      <c r="R245" s="194" t="s">
        <v>728</v>
      </c>
    </row>
    <row r="246" spans="1:18" ht="12.75" customHeight="1">
      <c r="A246" s="176">
        <v>169</v>
      </c>
      <c r="B246" s="177">
        <v>44462</v>
      </c>
      <c r="C246" s="177"/>
      <c r="D246" s="178" t="s">
        <v>764</v>
      </c>
      <c r="E246" s="179" t="s">
        <v>567</v>
      </c>
      <c r="F246" s="149">
        <v>1235</v>
      </c>
      <c r="G246" s="179"/>
      <c r="H246" s="179">
        <v>1505</v>
      </c>
      <c r="I246" s="181">
        <v>1500</v>
      </c>
      <c r="J246" s="151" t="s">
        <v>625</v>
      </c>
      <c r="K246" s="152">
        <f t="shared" si="56"/>
        <v>270</v>
      </c>
      <c r="L246" s="153">
        <f t="shared" si="57"/>
        <v>0.21862348178137653</v>
      </c>
      <c r="M246" s="148" t="s">
        <v>537</v>
      </c>
      <c r="N246" s="154">
        <v>44564</v>
      </c>
      <c r="O246" s="1"/>
      <c r="R246" s="194" t="s">
        <v>728</v>
      </c>
    </row>
    <row r="247" spans="1:18" ht="12.75" customHeight="1">
      <c r="A247" s="206">
        <v>170</v>
      </c>
      <c r="B247" s="207">
        <v>44480</v>
      </c>
      <c r="C247" s="207"/>
      <c r="D247" s="208" t="s">
        <v>766</v>
      </c>
      <c r="E247" s="209" t="s">
        <v>567</v>
      </c>
      <c r="F247" s="54">
        <v>58.75</v>
      </c>
      <c r="G247" s="209"/>
      <c r="H247" s="209"/>
      <c r="I247" s="54">
        <v>72.5</v>
      </c>
      <c r="J247" s="210" t="s">
        <v>540</v>
      </c>
      <c r="K247" s="206"/>
      <c r="L247" s="207"/>
      <c r="M247" s="207"/>
      <c r="N247" s="208"/>
      <c r="O247" s="41"/>
      <c r="R247" s="194" t="s">
        <v>728</v>
      </c>
    </row>
    <row r="248" spans="1:18" ht="12.75" customHeight="1">
      <c r="A248" s="211">
        <v>171</v>
      </c>
      <c r="B248" s="212">
        <v>44481</v>
      </c>
      <c r="C248" s="212"/>
      <c r="D248" s="213" t="s">
        <v>256</v>
      </c>
      <c r="E248" s="214" t="s">
        <v>567</v>
      </c>
      <c r="F248" s="215" t="s">
        <v>768</v>
      </c>
      <c r="G248" s="214"/>
      <c r="H248" s="214"/>
      <c r="I248" s="214">
        <v>380</v>
      </c>
      <c r="J248" s="216" t="s">
        <v>540</v>
      </c>
      <c r="K248" s="211"/>
      <c r="L248" s="212"/>
      <c r="M248" s="212"/>
      <c r="N248" s="213"/>
      <c r="O248" s="41"/>
      <c r="R248" s="194" t="s">
        <v>728</v>
      </c>
    </row>
    <row r="249" spans="1:18" ht="12.75" customHeight="1">
      <c r="A249" s="176">
        <v>172</v>
      </c>
      <c r="B249" s="177">
        <v>44481</v>
      </c>
      <c r="C249" s="177"/>
      <c r="D249" s="178" t="s">
        <v>381</v>
      </c>
      <c r="E249" s="179" t="s">
        <v>567</v>
      </c>
      <c r="F249" s="149">
        <v>45.5</v>
      </c>
      <c r="G249" s="179"/>
      <c r="H249" s="179">
        <v>56.5</v>
      </c>
      <c r="I249" s="181">
        <v>56</v>
      </c>
      <c r="J249" s="151" t="s">
        <v>869</v>
      </c>
      <c r="K249" s="152">
        <f>H249-F249</f>
        <v>11</v>
      </c>
      <c r="L249" s="153">
        <f>K249/F249</f>
        <v>0.24175824175824176</v>
      </c>
      <c r="M249" s="148" t="s">
        <v>537</v>
      </c>
      <c r="N249" s="154">
        <v>44881</v>
      </c>
      <c r="O249" s="41"/>
      <c r="R249" s="194"/>
    </row>
    <row r="250" spans="1:18" ht="12.75" customHeight="1">
      <c r="A250" s="176">
        <v>173</v>
      </c>
      <c r="B250" s="177">
        <v>44551</v>
      </c>
      <c r="C250" s="177"/>
      <c r="D250" s="178" t="s">
        <v>118</v>
      </c>
      <c r="E250" s="179" t="s">
        <v>567</v>
      </c>
      <c r="F250" s="149">
        <v>2300</v>
      </c>
      <c r="G250" s="179"/>
      <c r="H250" s="179">
        <f>(2820+2200)/2</f>
        <v>2510</v>
      </c>
      <c r="I250" s="181">
        <v>3000</v>
      </c>
      <c r="J250" s="151" t="s">
        <v>800</v>
      </c>
      <c r="K250" s="152">
        <f>H250-F250</f>
        <v>210</v>
      </c>
      <c r="L250" s="153">
        <f>K250/F250</f>
        <v>9.1304347826086957E-2</v>
      </c>
      <c r="M250" s="148" t="s">
        <v>537</v>
      </c>
      <c r="N250" s="154">
        <v>44649</v>
      </c>
      <c r="O250" s="1"/>
      <c r="R250" s="194"/>
    </row>
    <row r="251" spans="1:18" ht="12.75" customHeight="1">
      <c r="A251" s="217">
        <v>174</v>
      </c>
      <c r="B251" s="212">
        <v>44606</v>
      </c>
      <c r="C251" s="217"/>
      <c r="D251" s="217" t="s">
        <v>401</v>
      </c>
      <c r="E251" s="214" t="s">
        <v>567</v>
      </c>
      <c r="F251" s="214" t="s">
        <v>795</v>
      </c>
      <c r="G251" s="214"/>
      <c r="H251" s="214"/>
      <c r="I251" s="214">
        <v>764</v>
      </c>
      <c r="J251" s="214" t="s">
        <v>540</v>
      </c>
      <c r="K251" s="214"/>
      <c r="L251" s="214"/>
      <c r="M251" s="214"/>
      <c r="N251" s="217"/>
      <c r="O251" s="41"/>
      <c r="R251" s="194"/>
    </row>
    <row r="252" spans="1:18" ht="12.75" customHeight="1">
      <c r="A252" s="176">
        <v>175</v>
      </c>
      <c r="B252" s="177">
        <v>44613</v>
      </c>
      <c r="C252" s="177"/>
      <c r="D252" s="178" t="s">
        <v>764</v>
      </c>
      <c r="E252" s="179" t="s">
        <v>567</v>
      </c>
      <c r="F252" s="149">
        <v>1255</v>
      </c>
      <c r="G252" s="179"/>
      <c r="H252" s="179">
        <v>1515</v>
      </c>
      <c r="I252" s="181">
        <v>1510</v>
      </c>
      <c r="J252" s="151" t="s">
        <v>625</v>
      </c>
      <c r="K252" s="152">
        <f>H252-F252</f>
        <v>260</v>
      </c>
      <c r="L252" s="153">
        <f>K252/F252</f>
        <v>0.20717131474103587</v>
      </c>
      <c r="M252" s="148" t="s">
        <v>537</v>
      </c>
      <c r="N252" s="154">
        <v>44834</v>
      </c>
      <c r="O252" s="41"/>
      <c r="R252" s="194"/>
    </row>
    <row r="253" spans="1:18" ht="12.75" customHeight="1">
      <c r="A253">
        <v>176</v>
      </c>
      <c r="B253" s="212">
        <v>44670</v>
      </c>
      <c r="C253" s="212"/>
      <c r="D253" s="217" t="s">
        <v>502</v>
      </c>
      <c r="E253" s="243" t="s">
        <v>567</v>
      </c>
      <c r="F253" s="214" t="s">
        <v>802</v>
      </c>
      <c r="G253" s="214"/>
      <c r="H253" s="214"/>
      <c r="I253" s="214">
        <v>553</v>
      </c>
      <c r="J253" s="214" t="s">
        <v>540</v>
      </c>
      <c r="K253" s="214"/>
      <c r="L253" s="214"/>
      <c r="M253" s="214"/>
      <c r="N253" s="214"/>
      <c r="O253" s="41"/>
      <c r="R253" s="194"/>
    </row>
    <row r="254" spans="1:18" ht="12.75" customHeight="1">
      <c r="A254" s="176">
        <v>177</v>
      </c>
      <c r="B254" s="177">
        <v>44746</v>
      </c>
      <c r="C254" s="177"/>
      <c r="D254" s="178" t="s">
        <v>836</v>
      </c>
      <c r="E254" s="179" t="s">
        <v>567</v>
      </c>
      <c r="F254" s="149">
        <v>207.5</v>
      </c>
      <c r="G254" s="179"/>
      <c r="H254" s="179">
        <v>254</v>
      </c>
      <c r="I254" s="181">
        <v>254</v>
      </c>
      <c r="J254" s="151" t="s">
        <v>625</v>
      </c>
      <c r="K254" s="152">
        <f>H254-F254</f>
        <v>46.5</v>
      </c>
      <c r="L254" s="153">
        <f>K254/F254</f>
        <v>0.22409638554216868</v>
      </c>
      <c r="M254" s="148" t="s">
        <v>537</v>
      </c>
      <c r="N254" s="154">
        <v>44792</v>
      </c>
      <c r="O254" s="1"/>
      <c r="R254" s="194"/>
    </row>
    <row r="255" spans="1:18" ht="12.75" customHeight="1">
      <c r="A255" s="176">
        <v>178</v>
      </c>
      <c r="B255" s="177">
        <v>44775</v>
      </c>
      <c r="C255" s="177"/>
      <c r="D255" s="178" t="s">
        <v>448</v>
      </c>
      <c r="E255" s="179" t="s">
        <v>567</v>
      </c>
      <c r="F255" s="149">
        <v>31.25</v>
      </c>
      <c r="G255" s="179"/>
      <c r="H255" s="179">
        <v>38.75</v>
      </c>
      <c r="I255" s="181">
        <v>38</v>
      </c>
      <c r="J255" s="151" t="s">
        <v>625</v>
      </c>
      <c r="K255" s="152">
        <f t="shared" ref="K255" si="58">H255-F255</f>
        <v>7.5</v>
      </c>
      <c r="L255" s="153">
        <f t="shared" ref="L255" si="59">K255/F255</f>
        <v>0.24</v>
      </c>
      <c r="M255" s="148" t="s">
        <v>537</v>
      </c>
      <c r="N255" s="154">
        <v>44844</v>
      </c>
      <c r="O255" s="41"/>
      <c r="R255" s="54"/>
    </row>
    <row r="256" spans="1:18" ht="12.75" customHeight="1">
      <c r="A256" s="211">
        <v>179</v>
      </c>
      <c r="B256" s="212">
        <v>44841</v>
      </c>
      <c r="C256" s="217"/>
      <c r="D256" s="217" t="s">
        <v>841</v>
      </c>
      <c r="E256" s="243" t="s">
        <v>567</v>
      </c>
      <c r="F256" s="214" t="s">
        <v>842</v>
      </c>
      <c r="G256" s="214"/>
      <c r="H256" s="214"/>
      <c r="I256" s="214">
        <v>840</v>
      </c>
      <c r="J256" s="214" t="s">
        <v>540</v>
      </c>
      <c r="K256" s="214"/>
      <c r="L256" s="214"/>
      <c r="M256" s="214"/>
      <c r="N256" s="214"/>
      <c r="O256" s="41"/>
      <c r="Q256" s="197"/>
      <c r="R256" s="54"/>
    </row>
    <row r="257" spans="1:18" ht="12.75" customHeight="1">
      <c r="A257" s="211">
        <v>180</v>
      </c>
      <c r="B257" s="212">
        <v>44844</v>
      </c>
      <c r="C257" s="217"/>
      <c r="D257" s="217" t="s">
        <v>403</v>
      </c>
      <c r="E257" s="243" t="s">
        <v>567</v>
      </c>
      <c r="F257" s="214" t="s">
        <v>844</v>
      </c>
      <c r="G257" s="214"/>
      <c r="H257" s="214"/>
      <c r="I257" s="214">
        <v>291</v>
      </c>
      <c r="J257" s="214" t="s">
        <v>540</v>
      </c>
      <c r="K257" s="214"/>
      <c r="L257" s="214"/>
      <c r="M257" s="214"/>
      <c r="N257" s="214"/>
      <c r="O257" s="41"/>
      <c r="Q257" s="197"/>
      <c r="R257" s="54"/>
    </row>
    <row r="258" spans="1:18" ht="12.75" customHeight="1">
      <c r="A258" s="211">
        <v>181</v>
      </c>
      <c r="B258" s="212">
        <v>44845</v>
      </c>
      <c r="C258" s="217"/>
      <c r="D258" s="217" t="s">
        <v>401</v>
      </c>
      <c r="E258" s="243" t="s">
        <v>567</v>
      </c>
      <c r="F258" s="214" t="s">
        <v>868</v>
      </c>
      <c r="G258" s="214"/>
      <c r="H258" s="214"/>
      <c r="I258" s="214">
        <v>765</v>
      </c>
      <c r="J258" s="214" t="s">
        <v>540</v>
      </c>
      <c r="K258" s="214"/>
      <c r="L258" s="214"/>
      <c r="M258" s="214"/>
      <c r="N258" s="214"/>
      <c r="O258" s="41"/>
      <c r="Q258" s="197"/>
      <c r="R258" s="54"/>
    </row>
    <row r="259" spans="1:18" ht="12.75" customHeight="1">
      <c r="F259" s="54"/>
      <c r="G259" s="54"/>
      <c r="H259" s="54"/>
      <c r="I259" s="54"/>
      <c r="J259" s="41"/>
      <c r="K259" s="54"/>
      <c r="L259" s="54"/>
      <c r="M259" s="54"/>
      <c r="O259" s="41"/>
      <c r="R259" s="54"/>
    </row>
    <row r="260" spans="1:18" ht="12.75" customHeight="1"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1:18" ht="12.75" customHeight="1">
      <c r="B261" s="195" t="s">
        <v>760</v>
      </c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1:18" ht="12.75" customHeight="1"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1:1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A265" s="196"/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A266" s="196"/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A267" s="53"/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</sheetData>
  <autoFilter ref="R1:R263"/>
  <mergeCells count="6">
    <mergeCell ref="M60:M61"/>
    <mergeCell ref="O60:O61"/>
    <mergeCell ref="P60:P61"/>
    <mergeCell ref="A60:A61"/>
    <mergeCell ref="B60:B61"/>
    <mergeCell ref="J60:J61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2023-02-13T02:40:01Z</dcterms:modified>
</cp:coreProperties>
</file>