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CD2BCC4C-9305-456F-98EC-DD0B22EA7E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F&amp;O)'!$S$1:$S$294</definedName>
  </definedNames>
  <calcPr calcId="191029"/>
</workbook>
</file>

<file path=xl/calcChain.xml><?xml version="1.0" encoding="utf-8"?>
<calcChain xmlns="http://schemas.openxmlformats.org/spreadsheetml/2006/main">
  <c r="P77" i="6" l="1"/>
  <c r="P76" i="6"/>
  <c r="P75" i="6"/>
  <c r="L12" i="6"/>
  <c r="K12" i="6"/>
  <c r="M12" i="6" s="1"/>
  <c r="P24" i="6"/>
  <c r="P23" i="6"/>
  <c r="M68" i="6"/>
  <c r="K68" i="6"/>
  <c r="L51" i="6"/>
  <c r="K51" i="6"/>
  <c r="K50" i="6"/>
  <c r="L50" i="6"/>
  <c r="M50" i="6" s="1"/>
  <c r="L21" i="6"/>
  <c r="K21" i="6"/>
  <c r="M21" i="6" l="1"/>
  <c r="M51" i="6"/>
  <c r="L48" i="6"/>
  <c r="K48" i="6"/>
  <c r="L47" i="6"/>
  <c r="K47" i="6"/>
  <c r="K70" i="6"/>
  <c r="M70" i="6" s="1"/>
  <c r="K69" i="6"/>
  <c r="M48" i="6" l="1"/>
  <c r="M47" i="6"/>
  <c r="K66" i="6"/>
  <c r="M66" i="6" s="1"/>
  <c r="L20" i="6"/>
  <c r="M20" i="6" s="1"/>
  <c r="K20" i="6"/>
  <c r="L10" i="6"/>
  <c r="K10" i="6"/>
  <c r="L45" i="6"/>
  <c r="K45" i="6"/>
  <c r="L46" i="6"/>
  <c r="K46" i="6"/>
  <c r="M46" i="6" s="1"/>
  <c r="K62" i="6"/>
  <c r="K61" i="6"/>
  <c r="K67" i="6"/>
  <c r="M67" i="6" s="1"/>
  <c r="L42" i="6"/>
  <c r="K42" i="6"/>
  <c r="L43" i="6"/>
  <c r="K43" i="6"/>
  <c r="L44" i="6"/>
  <c r="K44" i="6"/>
  <c r="M44" i="6" s="1"/>
  <c r="K280" i="6"/>
  <c r="L280" i="6" s="1"/>
  <c r="K64" i="6"/>
  <c r="K63" i="6"/>
  <c r="K65" i="6"/>
  <c r="M65" i="6" s="1"/>
  <c r="M10" i="6" l="1"/>
  <c r="M45" i="6"/>
  <c r="M42" i="6"/>
  <c r="M43" i="6"/>
  <c r="L13" i="6"/>
  <c r="K13" i="6"/>
  <c r="L19" i="6"/>
  <c r="K19" i="6"/>
  <c r="M19" i="6" s="1"/>
  <c r="K60" i="6"/>
  <c r="M60" i="6" s="1"/>
  <c r="M13" i="6" l="1"/>
  <c r="L41" i="6"/>
  <c r="K41" i="6"/>
  <c r="L36" i="6"/>
  <c r="K36" i="6"/>
  <c r="L40" i="6"/>
  <c r="K40" i="6"/>
  <c r="M40" i="6" s="1"/>
  <c r="M37" i="6"/>
  <c r="L37" i="6"/>
  <c r="K37" i="6"/>
  <c r="L22" i="6"/>
  <c r="K22" i="6"/>
  <c r="M22" i="6" s="1"/>
  <c r="L17" i="6"/>
  <c r="K17" i="6"/>
  <c r="K284" i="6"/>
  <c r="L284" i="6" s="1"/>
  <c r="L14" i="6"/>
  <c r="K14" i="6"/>
  <c r="L39" i="6"/>
  <c r="K39" i="6"/>
  <c r="L38" i="6"/>
  <c r="K38" i="6"/>
  <c r="M17" i="6" l="1"/>
  <c r="M38" i="6"/>
  <c r="M36" i="6"/>
  <c r="M41" i="6"/>
  <c r="M14" i="6"/>
  <c r="M39" i="6"/>
  <c r="P18" i="6" l="1"/>
  <c r="P16" i="6" l="1"/>
  <c r="K289" i="6" l="1"/>
  <c r="L289" i="6" s="1"/>
  <c r="P15" i="6" l="1"/>
  <c r="P11" i="6" l="1"/>
  <c r="K281" i="6" l="1"/>
  <c r="L281" i="6" s="1"/>
  <c r="K275" i="6"/>
  <c r="L275" i="6" s="1"/>
  <c r="K283" i="6" l="1"/>
  <c r="L283" i="6" s="1"/>
  <c r="K271" i="6" l="1"/>
  <c r="L271" i="6" s="1"/>
  <c r="K272" i="6" l="1"/>
  <c r="L272" i="6" s="1"/>
  <c r="K265" i="6"/>
  <c r="L265" i="6" s="1"/>
  <c r="K282" i="6" l="1"/>
  <c r="L282" i="6" s="1"/>
  <c r="K276" i="6"/>
  <c r="L276" i="6" s="1"/>
  <c r="K278" i="6" l="1"/>
  <c r="L278" i="6" s="1"/>
  <c r="L6" i="2" l="1"/>
  <c r="K6" i="3"/>
  <c r="D7" i="5" l="1"/>
  <c r="M7" i="6"/>
  <c r="K273" i="6" l="1"/>
  <c r="L273" i="6" s="1"/>
  <c r="K270" i="6" l="1"/>
  <c r="L270" i="6" s="1"/>
  <c r="K274" i="6" l="1"/>
  <c r="L274" i="6" s="1"/>
  <c r="K269" i="6"/>
  <c r="L269" i="6" s="1"/>
  <c r="K268" i="6"/>
  <c r="L268" i="6" s="1"/>
  <c r="K266" i="6"/>
  <c r="L266" i="6" s="1"/>
  <c r="H264" i="6"/>
  <c r="K264" i="6" s="1"/>
  <c r="L264" i="6" s="1"/>
  <c r="K263" i="6"/>
  <c r="L263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F232" i="6"/>
  <c r="K232" i="6" s="1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F226" i="6"/>
  <c r="K226" i="6" s="1"/>
  <c r="L226" i="6" s="1"/>
  <c r="F225" i="6"/>
  <c r="K225" i="6" s="1"/>
  <c r="L225" i="6" s="1"/>
  <c r="K224" i="6"/>
  <c r="L224" i="6" s="1"/>
  <c r="F223" i="6"/>
  <c r="K223" i="6" s="1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5" i="6"/>
  <c r="L205" i="6" s="1"/>
  <c r="K204" i="6"/>
  <c r="L204" i="6" s="1"/>
  <c r="F203" i="6"/>
  <c r="K203" i="6" s="1"/>
  <c r="L203" i="6" s="1"/>
  <c r="K202" i="6"/>
  <c r="L202" i="6" s="1"/>
  <c r="K199" i="6"/>
  <c r="L199" i="6" s="1"/>
  <c r="K198" i="6"/>
  <c r="L198" i="6" s="1"/>
  <c r="K197" i="6"/>
  <c r="L197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7" i="6"/>
  <c r="L177" i="6" s="1"/>
  <c r="K175" i="6"/>
  <c r="L175" i="6" s="1"/>
  <c r="K173" i="6"/>
  <c r="L173" i="6" s="1"/>
  <c r="K171" i="6"/>
  <c r="L171" i="6" s="1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K163" i="6"/>
  <c r="L163" i="6" s="1"/>
  <c r="K162" i="6"/>
  <c r="L162" i="6" s="1"/>
  <c r="K160" i="6"/>
  <c r="L160" i="6" s="1"/>
  <c r="K159" i="6"/>
  <c r="L159" i="6" s="1"/>
  <c r="K158" i="6"/>
  <c r="L158" i="6" s="1"/>
  <c r="K157" i="6"/>
  <c r="L157" i="6" s="1"/>
  <c r="K156" i="6"/>
  <c r="L156" i="6" s="1"/>
  <c r="F155" i="6"/>
  <c r="K155" i="6" s="1"/>
  <c r="L155" i="6" s="1"/>
  <c r="H154" i="6"/>
  <c r="K154" i="6" s="1"/>
  <c r="L154" i="6" s="1"/>
  <c r="K151" i="6"/>
  <c r="L151" i="6" s="1"/>
  <c r="K150" i="6"/>
  <c r="L150" i="6" s="1"/>
  <c r="K149" i="6"/>
  <c r="L149" i="6" s="1"/>
  <c r="K148" i="6"/>
  <c r="L148" i="6" s="1"/>
  <c r="K147" i="6"/>
  <c r="L147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H120" i="6"/>
  <c r="K120" i="6" s="1"/>
  <c r="L120" i="6" s="1"/>
  <c r="F119" i="6"/>
  <c r="K119" i="6" s="1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6" i="4"/>
</calcChain>
</file>

<file path=xl/sharedStrings.xml><?xml version="1.0" encoding="utf-8"?>
<sst xmlns="http://schemas.openxmlformats.org/spreadsheetml/2006/main" count="3709" uniqueCount="1293">
  <si>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</si>
  <si>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</si>
  <si>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</si>
  <si>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</si>
  <si>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</si>
  <si>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</si>
  <si>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</si>
  <si>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</si>
  <si>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</si>
  <si>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</si>
  <si>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</si>
  <si>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</si>
  <si>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</si>
  <si>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</si>
  <si>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</si>
  <si>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</si>
  <si>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</si>
  <si>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</si>
  <si>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</si>
  <si>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</si>
  <si>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</si>
  <si>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</si>
  <si>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</si>
  <si>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</si>
  <si>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</si>
  <si>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</si>
  <si>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</si>
  <si>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</si>
  <si>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</si>
  <si>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</si>
  <si>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</si>
  <si>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</si>
  <si>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</si>
  <si>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</si>
  <si>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</si>
  <si>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</si>
  <si>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</si>
  <si>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</si>
  <si>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</si>
  <si>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</si>
  <si>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</si>
  <si>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</si>
  <si>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</si>
  <si>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</si>
  <si>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</si>
  <si>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</si>
  <si>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</si>
  <si>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</si>
  <si>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</si>
  <si>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</si>
  <si>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</si>
  <si>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</si>
  <si>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</si>
  <si>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</si>
  <si>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</si>
  <si>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</si>
  <si>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</si>
  <si>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</si>
  <si>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</si>
  <si>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</si>
  <si>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</si>
  <si>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</si>
  <si>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</si>
  <si>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</si>
  <si>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</si>
  <si>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</si>
  <si>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</si>
  <si>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</si>
  <si>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</si>
  <si>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</si>
  <si>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</si>
  <si>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</si>
  <si>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</si>
  <si>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</si>
  <si>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</si>
  <si>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</si>
  <si>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</si>
  <si>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</si>
  <si>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</si>
  <si>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</si>
  <si>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</si>
  <si>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</si>
  <si>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</si>
  <si>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</si>
  <si>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</si>
  <si>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</si>
  <si>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</si>
  <si>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</si>
  <si>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</si>
  <si>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</si>
  <si>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</si>
  <si>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</si>
  <si>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</si>
  <si>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</si>
  <si>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</si>
  <si>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</si>
  <si>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</si>
  <si>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</si>
  <si>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</si>
  <si>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</si>
  <si>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</si>
  <si>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</si>
  <si>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</si>
  <si>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</si>
  <si>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</si>
  <si>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</si>
  <si>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</si>
  <si>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</si>
  <si>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</si>
  <si>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</si>
  <si>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</si>
  <si>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</si>
  <si>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</si>
  <si>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</si>
  <si>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</si>
  <si>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</si>
  <si>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</si>
  <si>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</si>
  <si>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</si>
  <si>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</si>
  <si>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</si>
  <si>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</si>
  <si>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</si>
  <si>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</si>
  <si>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</si>
  <si>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</si>
  <si>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</si>
  <si>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</si>
  <si>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</si>
  <si>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</si>
  <si>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</si>
  <si>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</si>
  <si>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</si>
  <si>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</si>
  <si>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</si>
  <si>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</si>
  <si>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</si>
  <si>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</si>
  <si>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</si>
  <si>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</si>
  <si>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</si>
  <si>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</si>
  <si>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</si>
  <si>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</si>
  <si>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</si>
  <si>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</si>
  <si>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</si>
  <si>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</si>
  <si>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</si>
  <si>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</si>
  <si>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</si>
  <si>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</si>
  <si>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</si>
  <si>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</si>
  <si>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</si>
  <si>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</si>
  <si>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</si>
  <si>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</si>
  <si>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</si>
  <si>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</si>
  <si>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</si>
  <si>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</si>
  <si>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</si>
  <si>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</si>
  <si>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</si>
  <si>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</si>
  <si>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</si>
  <si>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</si>
  <si>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</si>
  <si>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</si>
  <si>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</si>
  <si>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</si>
  <si>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</si>
  <si>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</si>
  <si>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</si>
  <si>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</si>
  <si>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</si>
  <si>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</si>
  <si>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</si>
  <si>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</si>
  <si>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</si>
  <si>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</si>
  <si>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</si>
  <si>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</si>
  <si>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</si>
  <si>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</si>
  <si>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</si>
  <si>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</si>
  <si>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</si>
  <si>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</si>
  <si>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</si>
  <si>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</si>
  <si>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</si>
  <si>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</si>
  <si>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</si>
  <si>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</si>
  <si>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</si>
  <si>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</si>
  <si>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</si>
  <si>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</si>
  <si>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</si>
  <si>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</si>
  <si>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</si>
  <si>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</si>
  <si>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</si>
  <si>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</si>
  <si>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</si>
  <si>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</si>
  <si>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</si>
  <si>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</si>
  <si>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</si>
  <si>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</si>
  <si>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</si>
  <si>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</si>
  <si>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</si>
  <si>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</si>
  <si>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</si>
  <si>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</si>
  <si>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</si>
  <si>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</si>
  <si>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</si>
  <si>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</si>
  <si>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</si>
  <si>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</si>
  <si>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</si>
  <si>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</si>
  <si>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</si>
  <si>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</si>
  <si>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</si>
  <si>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</si>
  <si>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</si>
  <si>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</si>
  <si>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</si>
  <si>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</si>
  <si>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</si>
  <si>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</si>
  <si>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</si>
  <si>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</si>
  <si>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</si>
  <si>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</si>
  <si>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</si>
  <si>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</si>
  <si>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</si>
  <si>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</si>
  <si>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</si>
  <si>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</si>
  <si>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</si>
  <si>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</si>
  <si>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</si>
  <si>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</si>
  <si>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</si>
  <si>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</si>
  <si>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</si>
  <si>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</si>
  <si>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</si>
  <si>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</si>
  <si>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</si>
  <si>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</si>
  <si>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</si>
  <si>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</si>
  <si>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</si>
  <si>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</si>
  <si>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</si>
  <si>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</si>
  <si>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</si>
  <si>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</si>
  <si>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</si>
  <si>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</si>
  <si>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</si>
  <si>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</si>
  <si>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</si>
  <si>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</si>
  <si>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</si>
  <si>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</si>
  <si>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</si>
  <si>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</si>
  <si>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</si>
  <si>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</si>
  <si>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</si>
  <si>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</si>
  <si>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</si>
  <si>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</si>
  <si>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</si>
  <si>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</si>
  <si>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</si>
  <si>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</si>
  <si>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</si>
  <si>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</si>
  <si>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</si>
  <si>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</si>
  <si>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</si>
  <si>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</si>
  <si>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</si>
  <si>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</si>
  <si>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</si>
  <si>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</si>
  <si>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</si>
  <si>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</si>
  <si>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</si>
  <si>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</si>
  <si>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</si>
  <si>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</si>
  <si>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</si>
  <si>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</si>
  <si>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</si>
  <si>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</si>
  <si>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</si>
  <si>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</si>
  <si>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</si>
  <si>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</si>
  <si>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</si>
  <si>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</si>
  <si>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</si>
  <si>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</si>
  <si>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</si>
  <si>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</si>
  <si>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</si>
  <si>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</si>
  <si>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</si>
  <si>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</si>
  <si>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</si>
  <si>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</si>
  <si>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</si>
  <si>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</si>
  <si>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</si>
  <si>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</si>
  <si>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</si>
  <si>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</si>
  <si>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</si>
  <si>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</si>
  <si>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</si>
  <si>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</si>
  <si>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</si>
  <si>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</si>
  <si>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</si>
  <si>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</si>
  <si>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</si>
  <si>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</si>
  <si>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</si>
  <si>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</si>
  <si>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</si>
  <si>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</si>
  <si>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</si>
  <si>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</si>
  <si>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</si>
  <si>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</si>
  <si>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</si>
  <si>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</si>
  <si>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</si>
  <si>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</si>
  <si>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</si>
  <si>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</si>
  <si>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</si>
  <si>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</si>
  <si>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</si>
  <si>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</si>
  <si>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</si>
  <si>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</si>
  <si>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</si>
  <si>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</si>
  <si>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</si>
  <si>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</si>
  <si>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</si>
  <si>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</si>
  <si>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</si>
  <si>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</si>
  <si>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</si>
  <si>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</si>
  <si>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</si>
  <si>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</si>
  <si>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</si>
  <si>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</si>
  <si>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</si>
  <si>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</si>
  <si>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</si>
  <si>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</si>
  <si>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</si>
  <si>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</si>
  <si>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</si>
  <si>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</si>
  <si>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</si>
  <si>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</si>
  <si>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</si>
  <si>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</si>
  <si>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</si>
  <si>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</si>
  <si>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</si>
  <si>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</si>
  <si>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</si>
  <si>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</si>
  <si>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</si>
  <si>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</si>
  <si>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</si>
  <si>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</si>
  <si>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</si>
  <si>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</si>
  <si>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</si>
  <si>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</si>
  <si>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</si>
  <si>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</si>
  <si>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</si>
  <si>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</si>
  <si>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</si>
  <si>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</si>
  <si>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</si>
  <si>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</si>
  <si>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</si>
  <si>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</si>
  <si>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</si>
  <si>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</si>
  <si>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</si>
  <si>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</si>
  <si>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</si>
  <si>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</si>
  <si>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</si>
  <si>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</si>
  <si>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</si>
  <si>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</si>
  <si>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</si>
  <si>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</si>
  <si>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</si>
  <si>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</si>
  <si>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</si>
  <si>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</si>
  <si>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</si>
  <si>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</si>
  <si>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</si>
  <si>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</si>
  <si>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</si>
  <si>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</si>
  <si>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</si>
  <si>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</si>
  <si>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</si>
  <si>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</si>
  <si>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</si>
  <si>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</si>
  <si>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</si>
  <si>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</si>
  <si>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</si>
  <si>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</si>
  <si>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</si>
  <si>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</si>
  <si>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</si>
  <si>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</si>
  <si>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</si>
  <si>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</si>
  <si>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</si>
  <si>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</si>
  <si>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</si>
  <si>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</si>
  <si>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</si>
  <si>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</si>
  <si>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</si>
  <si>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</si>
  <si>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</si>
  <si>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</si>
  <si>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</si>
  <si>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</si>
  <si>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</si>
  <si>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</si>
  <si>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</si>
  <si>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</si>
  <si>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</si>
  <si>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</si>
  <si>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</si>
  <si>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</si>
  <si>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</si>
  <si>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</si>
  <si>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</si>
  <si>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</si>
  <si>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</si>
  <si>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</si>
  <si>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</si>
  <si>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</si>
  <si>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</si>
  <si>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</si>
  <si>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</si>
  <si>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</si>
  <si>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</si>
  <si>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</si>
  <si>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</si>
  <si>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</si>
  <si>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</si>
  <si>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</si>
  <si>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</si>
  <si>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</si>
  <si>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</si>
  <si>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</si>
  <si>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</si>
  <si>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</si>
  <si>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</si>
  <si>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</si>
  <si>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</si>
  <si>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</si>
  <si>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</si>
  <si>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</si>
  <si>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</si>
  <si>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</si>
  <si>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</si>
  <si>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</si>
  <si>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</si>
  <si>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</si>
  <si>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</si>
  <si>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</si>
  <si>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</si>
  <si>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</si>
  <si>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</si>
  <si>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</si>
  <si>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</si>
  <si>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</si>
  <si>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</si>
  <si>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</si>
  <si>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</si>
  <si>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</si>
  <si>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</si>
  <si>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</si>
  <si>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</si>
  <si>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</si>
  <si>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</si>
  <si>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</si>
  <si>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</si>
  <si>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</si>
  <si>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</si>
  <si>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</si>
  <si>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</si>
  <si>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</si>
  <si>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</si>
  <si>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</si>
  <si>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</si>
  <si>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</si>
  <si>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</si>
  <si>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</si>
  <si>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</si>
  <si>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</si>
  <si>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</si>
  <si>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</si>
  <si>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</si>
  <si>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</si>
  <si>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</si>
  <si>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</si>
  <si>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</si>
  <si>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</si>
  <si>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</si>
  <si>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</si>
  <si>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</si>
  <si>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</si>
  <si>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</si>
  <si>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</si>
  <si>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</si>
  <si>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</si>
  <si>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</si>
  <si>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</si>
  <si>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</si>
  <si>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</si>
  <si>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</si>
  <si>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</si>
  <si>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</si>
  <si>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</si>
  <si>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</si>
  <si>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</si>
  <si>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</si>
  <si>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</si>
  <si>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</si>
  <si>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</si>
  <si>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</si>
  <si>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</si>
  <si>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</si>
  <si>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</si>
  <si>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</si>
  <si>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</si>
  <si>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</si>
  <si>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</si>
  <si>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</si>
  <si>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</si>
  <si>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</si>
  <si>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</si>
  <si>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</si>
  <si>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</si>
  <si>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</si>
  <si>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</si>
  <si>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</si>
  <si>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</si>
  <si>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</si>
  <si>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</si>
  <si>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</si>
  <si>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</si>
  <si>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</si>
  <si>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</si>
  <si>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</si>
  <si>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</si>
  <si>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</si>
  <si>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</si>
  <si>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</si>
  <si>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</si>
  <si>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</si>
  <si>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</si>
  <si>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</si>
  <si>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</si>
  <si>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</si>
  <si>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</si>
  <si>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</si>
  <si>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</si>
  <si>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</si>
  <si>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</si>
  <si>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</si>
  <si>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</si>
  <si>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</si>
  <si>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</si>
  <si>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</si>
  <si>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</si>
  <si>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</si>
  <si>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</si>
  <si>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</si>
  <si>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</si>
  <si>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</si>
  <si>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</si>
  <si>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</si>
  <si>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</si>
  <si>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</si>
  <si>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</si>
  <si>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</si>
  <si>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</si>
  <si>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</si>
  <si>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</si>
  <si>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</si>
  <si>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</si>
  <si>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</si>
  <si>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</si>
  <si>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</si>
  <si>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</si>
  <si>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</si>
  <si>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</si>
  <si>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</si>
  <si>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</si>
  <si>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</si>
  <si>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</si>
  <si>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</si>
  <si>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</si>
  <si>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</si>
  <si>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</si>
  <si>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</si>
  <si>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</si>
  <si>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</si>
  <si>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</si>
  <si>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</si>
  <si>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</si>
  <si>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</si>
  <si>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</si>
  <si>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</si>
  <si>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</si>
  <si>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</si>
  <si>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</si>
  <si>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</si>
  <si>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</si>
  <si>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</si>
  <si>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</si>
  <si>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</si>
  <si>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</si>
  <si>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</si>
  <si>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</si>
  <si>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</si>
  <si>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</si>
  <si>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</si>
  <si>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</si>
  <si>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</si>
  <si>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</si>
  <si>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</si>
  <si>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</si>
  <si>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</si>
  <si>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</si>
  <si>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</si>
  <si>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</si>
  <si>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</si>
  <si>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</si>
  <si>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</si>
  <si>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</si>
  <si>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</si>
  <si>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</si>
  <si>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</si>
  <si>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</si>
  <si>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</si>
  <si>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</si>
  <si>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</si>
  <si>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</si>
  <si>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</si>
  <si>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</si>
  <si>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</si>
  <si>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</si>
  <si>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</si>
  <si>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</si>
  <si>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</si>
  <si>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</si>
  <si>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</si>
  <si>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</si>
  <si>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</si>
  <si>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</si>
  <si>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</si>
  <si>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</si>
  <si>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</si>
  <si>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</si>
  <si>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</si>
  <si>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</si>
  <si>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</si>
  <si>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</si>
  <si>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</si>
  <si>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</si>
  <si>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</si>
  <si>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</si>
  <si>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</si>
  <si>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</si>
  <si>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</si>
  <si>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</si>
  <si>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</si>
  <si>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</si>
  <si>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</si>
  <si>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</si>
  <si>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</si>
  <si>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</si>
  <si>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</si>
  <si>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</si>
  <si>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</si>
  <si>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</si>
  <si>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</si>
  <si>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</si>
  <si>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</si>
  <si>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</si>
  <si>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</si>
  <si>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</si>
  <si>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</si>
  <si>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</si>
  <si>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</si>
  <si>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</si>
  <si>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</si>
  <si>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</si>
  <si>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</si>
  <si>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</si>
  <si>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</si>
  <si>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</si>
  <si>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</si>
  <si>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</si>
  <si>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</si>
  <si>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</si>
  <si>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</si>
  <si>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</si>
  <si>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</si>
  <si>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</si>
  <si>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</si>
  <si>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</si>
  <si>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</si>
  <si>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</si>
  <si>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</si>
  <si>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</si>
  <si>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</si>
  <si>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</si>
  <si>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</si>
  <si>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</si>
  <si>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</si>
  <si>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</si>
  <si>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</si>
  <si>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</si>
  <si>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</si>
  <si>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</si>
  <si>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</si>
  <si>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</si>
  <si>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</si>
  <si>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</si>
  <si>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</si>
  <si>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</si>
  <si>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</si>
  <si>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</si>
  <si>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</si>
  <si>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</si>
  <si>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</si>
  <si>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</si>
  <si>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</si>
  <si>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</si>
  <si>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</si>
  <si>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</si>
  <si>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</si>
  <si>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</si>
  <si>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</si>
  <si>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</si>
  <si>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</si>
  <si>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</si>
  <si>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</si>
  <si>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</si>
  <si>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</si>
  <si>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</si>
  <si>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</si>
  <si>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</si>
  <si>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</si>
  <si>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</si>
  <si>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</si>
  <si>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</si>
  <si>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</si>
  <si>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</si>
  <si>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</si>
  <si>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</si>
  <si>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</si>
  <si>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</si>
  <si>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</si>
  <si>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</si>
  <si>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</si>
  <si>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</si>
  <si>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</si>
  <si>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</si>
  <si>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</si>
  <si>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</si>
  <si>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</si>
  <si>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</si>
  <si>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</si>
  <si>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</si>
  <si>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</si>
  <si>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</si>
  <si>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</si>
  <si>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</si>
  <si>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</si>
  <si>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</si>
  <si>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</si>
  <si>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</si>
  <si>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</si>
  <si>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</si>
  <si>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</si>
  <si>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</si>
  <si>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</si>
  <si>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</si>
  <si>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</si>
  <si>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</si>
  <si>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</si>
  <si>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</si>
  <si>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</si>
  <si>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</si>
  <si>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</si>
  <si>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</si>
  <si>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</si>
  <si>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</si>
  <si>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</si>
  <si>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</si>
  <si>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</si>
  <si>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</si>
  <si>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</si>
  <si>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</si>
  <si>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</si>
  <si>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</si>
  <si>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</si>
  <si>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</si>
  <si>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</si>
  <si>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</si>
  <si>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</si>
  <si>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</si>
  <si>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</si>
  <si>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</si>
  <si>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</si>
  <si>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</si>
  <si>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</si>
  <si>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</si>
  <si>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</si>
  <si>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</si>
  <si>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</si>
  <si>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</si>
  <si>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</si>
  <si>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</si>
  <si>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</si>
  <si>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</si>
  <si>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</si>
  <si>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</si>
  <si>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</si>
  <si>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</si>
  <si>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</si>
  <si>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</si>
  <si>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</si>
  <si>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</si>
  <si>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</si>
  <si>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</si>
  <si>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</si>
  <si>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</si>
  <si>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</si>
  <si>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</si>
  <si>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</si>
  <si>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</si>
  <si>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</si>
  <si>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</si>
  <si>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</si>
  <si>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</si>
  <si>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</si>
  <si>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</si>
  <si>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</si>
  <si>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</si>
  <si>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</si>
  <si>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</si>
  <si>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</si>
  <si>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</si>
  <si>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</si>
  <si>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</si>
  <si>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</si>
  <si>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</si>
  <si>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</si>
  <si>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</si>
  <si>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</si>
  <si>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</si>
  <si>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</si>
  <si>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</si>
  <si>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</si>
  <si>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</si>
  <si>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</si>
  <si>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</si>
  <si>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</si>
  <si>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</si>
  <si>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</si>
  <si>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</si>
  <si>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</si>
  <si>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</si>
  <si>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</si>
  <si>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</si>
  <si>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RGF</t>
  </si>
  <si>
    <t>WARDINMOBI</t>
  </si>
  <si>
    <t>CITADEL SECURITIES INDIA MARKETS PRIVATE LIMITED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</si>
  <si>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</si>
  <si>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</si>
  <si>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</si>
  <si>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</si>
  <si>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</si>
  <si>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</si>
  <si>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</si>
  <si>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</si>
  <si>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</si>
  <si>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</si>
  <si>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</si>
  <si>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</si>
  <si>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</si>
  <si>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</si>
  <si>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</si>
  <si>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</si>
  <si>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</si>
  <si>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</si>
  <si>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</si>
  <si>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</si>
  <si>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</si>
  <si>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</si>
  <si>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</si>
  <si>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</si>
  <si>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</si>
  <si>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</si>
  <si>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</si>
  <si>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</si>
  <si>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</si>
  <si>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</si>
  <si>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</si>
  <si>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</si>
  <si>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</si>
  <si>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</si>
  <si>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</si>
  <si>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</si>
  <si>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</si>
  <si>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</si>
  <si>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</si>
  <si>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</si>
  <si>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</si>
  <si>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</si>
  <si>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</si>
  <si>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</si>
  <si>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</si>
  <si>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</si>
  <si>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</si>
  <si>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</si>
  <si>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ALEXANDER</t>
  </si>
  <si>
    <t>SHASHANK DIXIT</t>
  </si>
  <si>
    <t>NIKHIL RAJESH SINGH</t>
  </si>
  <si>
    <t>GSTL</t>
  </si>
  <si>
    <t>Globesecure Techno Ltd</t>
  </si>
  <si>
    <t>VEENA RAJESH SHAH</t>
  </si>
  <si>
    <t>RPOWER</t>
  </si>
  <si>
    <t>Reliance Power Limited</t>
  </si>
  <si>
    <t>JAINAM BROKING LIMITED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</si>
  <si>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</si>
  <si>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</si>
  <si>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</si>
  <si>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</si>
  <si>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</si>
  <si>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</si>
  <si>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</si>
  <si>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NIKHILESH TRADERS LLP</t>
  </si>
  <si>
    <t>DEEPAKCHEM</t>
  </si>
  <si>
    <t>NNM SECURITIES PVT LTD</t>
  </si>
  <si>
    <t>SEPC-RE1</t>
  </si>
  <si>
    <t>SEPC Limited</t>
  </si>
  <si>
    <t>CRONY VYAPAR PVT LTD</t>
  </si>
  <si>
    <t>TRACXN</t>
  </si>
  <si>
    <t>Tracxn Technologies Ltd</t>
  </si>
  <si>
    <t>20975-20995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</si>
  <si>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</si>
  <si>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</si>
  <si>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</si>
  <si>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</si>
  <si>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</si>
  <si>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</si>
  <si>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</si>
  <si>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</si>
  <si>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</si>
  <si>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</si>
  <si>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</si>
  <si>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</si>
  <si>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ADVIKCA</t>
  </si>
  <si>
    <t>GOENKA BUSINESS &amp; FINANCE LIMITED</t>
  </si>
  <si>
    <t>HI GROWTH CORPORATE SERVICES PVT LTD</t>
  </si>
  <si>
    <t>THINKINK</t>
  </si>
  <si>
    <t>B B COMMERCIAL LTD</t>
  </si>
  <si>
    <t>INDIAN CO-OPERATIVE CREDIT SOCIETY LIMITED</t>
  </si>
  <si>
    <t>NK SECURITIES RESEARCH PRIVATE LIMITED</t>
  </si>
  <si>
    <t>RIIL</t>
  </si>
  <si>
    <t>Reliance Indl Infra Ltd</t>
  </si>
  <si>
    <t>HEMALI PATHIK THAKKAR</t>
  </si>
  <si>
    <t>ESSENTIA</t>
  </si>
  <si>
    <t>Integra Essentia Limited</t>
  </si>
  <si>
    <t>SRPL</t>
  </si>
  <si>
    <t>Shree Ram Proteins Ltd.</t>
  </si>
  <si>
    <t>ELUHIM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</si>
  <si>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</si>
  <si>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</si>
  <si>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</si>
  <si>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</si>
  <si>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</si>
  <si>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</si>
  <si>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AKM</t>
  </si>
  <si>
    <t>MAHADEV MANUBHAI MAKVANA</t>
  </si>
  <si>
    <t>AMIC</t>
  </si>
  <si>
    <t>CRESSAN</t>
  </si>
  <si>
    <t>GUJARISH TRADEWING LLP</t>
  </si>
  <si>
    <t>GOPAIST</t>
  </si>
  <si>
    <t>IFL</t>
  </si>
  <si>
    <t>MONEYSTAR TRADELINK PRIVATE LIMITED</t>
  </si>
  <si>
    <t>MAHACORP</t>
  </si>
  <si>
    <t>SILVERO</t>
  </si>
  <si>
    <t>NARENDRA BABU KADATHUR HARIDAS</t>
  </si>
  <si>
    <t>N L RUNGTA (HUF)</t>
  </si>
  <si>
    <t>STARLENT</t>
  </si>
  <si>
    <t>DHIRAJBHAI VAGHJIBHAI KORADIYA</t>
  </si>
  <si>
    <t>SHRI MUKTA SHARES</t>
  </si>
  <si>
    <t>BTML</t>
  </si>
  <si>
    <t>Bodhi Tree Multimedia Ltd</t>
  </si>
  <si>
    <t>SHRISHTI AGRAWAL</t>
  </si>
  <si>
    <t>EXCEL</t>
  </si>
  <si>
    <t>Excel Realty N Infra Ltd</t>
  </si>
  <si>
    <t>SAHASTRAA ADVISORS PRIVATE LIMITED</t>
  </si>
  <si>
    <t>Indiabulls Real Estate Li</t>
  </si>
  <si>
    <t>MARINETRAN</t>
  </si>
  <si>
    <t>Marinetrans India Limited</t>
  </si>
  <si>
    <t>DEALMONEY SECURITIES PRIVATE LIMITED</t>
  </si>
  <si>
    <t>MONARCH</t>
  </si>
  <si>
    <t>Monarch Networth Cap Ltd</t>
  </si>
  <si>
    <t>TOPGAIN FINANCE PRIVATE LIMITED</t>
  </si>
  <si>
    <t>PATELENG</t>
  </si>
  <si>
    <t>Patel Engineering Limited</t>
  </si>
  <si>
    <t>SHRENIK</t>
  </si>
  <si>
    <t>Shrenik Limited</t>
  </si>
  <si>
    <t>SHOBA DEVI YADAV</t>
  </si>
  <si>
    <t>Swan Energy Limited</t>
  </si>
  <si>
    <t>PRRSAAR COMMODITIES PVT LTD</t>
  </si>
  <si>
    <t>URJA</t>
  </si>
  <si>
    <t>Urja Global Limited</t>
  </si>
  <si>
    <t>Zee News Limited</t>
  </si>
  <si>
    <t>BRIGHT</t>
  </si>
  <si>
    <t>Bright Solar Limited</t>
  </si>
  <si>
    <t>PLAZACABLE</t>
  </si>
  <si>
    <t>Plaza Wires Limited</t>
  </si>
  <si>
    <t>SSPL WEALTH PRIVATE LIMITED</t>
  </si>
  <si>
    <t>Profit of Rs.156.5/-</t>
  </si>
  <si>
    <t>HDFCAMC DEC FUT</t>
  </si>
  <si>
    <t>2990-2992</t>
  </si>
  <si>
    <t>3026-3061</t>
  </si>
  <si>
    <t>1188-1190</t>
  </si>
  <si>
    <t>1210-1231</t>
  </si>
  <si>
    <t>545-625</t>
  </si>
  <si>
    <t>ABCGAS</t>
  </si>
  <si>
    <t>JAGDISH AMRUTLAL AKHANI HUF</t>
  </si>
  <si>
    <t>NEELAM SATISH SHOREWALA</t>
  </si>
  <si>
    <t>LIESHA CORPORATION PRIVATE LIMITED .</t>
  </si>
  <si>
    <t>SAWARNBHUMI VANIJYA PRIVATE LIMITED</t>
  </si>
  <si>
    <t>RAVI NARAYANASAMY</t>
  </si>
  <si>
    <t>NISHCHAYA TRADINGS PRIVATE LIMITED</t>
  </si>
  <si>
    <t>BANKE TRADELINK PRIVATE LIMITED</t>
  </si>
  <si>
    <t>SKSE SECURITIES LIMITED CORP CM/TM PROP A/C</t>
  </si>
  <si>
    <t>PIYUSH MAKHIJANI</t>
  </si>
  <si>
    <t>AMARSEC</t>
  </si>
  <si>
    <t>ASHUTOSH BHAURAO PANDE</t>
  </si>
  <si>
    <t>SHRADDHABAHEN SAGARKUMAR GHETIA</t>
  </si>
  <si>
    <t>BEBI DHARMA PADHIR</t>
  </si>
  <si>
    <t>VISHAL BIPINCHANDRA DOSHI</t>
  </si>
  <si>
    <t>ARSHIYA</t>
  </si>
  <si>
    <t>AVL</t>
  </si>
  <si>
    <t>RINU SINHA</t>
  </si>
  <si>
    <t>CHANDNIMACH</t>
  </si>
  <si>
    <t>KARISHMA JAYESH MEHTA</t>
  </si>
  <si>
    <t>CHLOGIST</t>
  </si>
  <si>
    <t>KISHORKUMAR KUMAR GANDHI</t>
  </si>
  <si>
    <t>HARSH LALITKUMAR GANDHI</t>
  </si>
  <si>
    <t>CORPOCO</t>
  </si>
  <si>
    <t>KRUTIBEN DEVALKUMAR PATEL</t>
  </si>
  <si>
    <t>DAPS</t>
  </si>
  <si>
    <t>SHETALBHAI CHANDRAKANTBHAI SHAH HUF</t>
  </si>
  <si>
    <t>MANSI SHARE &amp; STOCK ADVISORS PRIVATE LIMITED</t>
  </si>
  <si>
    <t>F3 ADVISORS PRIVATE LIMITED</t>
  </si>
  <si>
    <t>DHATRE</t>
  </si>
  <si>
    <t>PREETI JAIN</t>
  </si>
  <si>
    <t>DHYAANI</t>
  </si>
  <si>
    <t>ARPNA DINESH LODHA</t>
  </si>
  <si>
    <t>SUNRISE GILTS AND SECURITIES PVT LTD</t>
  </si>
  <si>
    <t>SIVARAMAKRISHNAKAZA</t>
  </si>
  <si>
    <t>CHINTAN NAYAN BHAI RAJYAGURU</t>
  </si>
  <si>
    <t>DJML</t>
  </si>
  <si>
    <t>DILIP KESHRIMAL SANKLECHA</t>
  </si>
  <si>
    <t>ENBETRD</t>
  </si>
  <si>
    <t>AAMIR AHMAD GRATTA</t>
  </si>
  <si>
    <t>BHARAT THAKARSHI MAMANIA HUF</t>
  </si>
  <si>
    <t>BHARAT THAKARSHI MAMANIA</t>
  </si>
  <si>
    <t>NEEL BHARAT MAMANIA</t>
  </si>
  <si>
    <t>REKHA BHARAT MAMANIA</t>
  </si>
  <si>
    <t>ETT</t>
  </si>
  <si>
    <t>DAIVIK JATIN SHAH</t>
  </si>
  <si>
    <t>ANSHU MISHRA</t>
  </si>
  <si>
    <t>FLUIDOM</t>
  </si>
  <si>
    <t>NAGESHWARRAO SRIKRISHNA DUVVURI</t>
  </si>
  <si>
    <t>SHASHANK S KHADE</t>
  </si>
  <si>
    <t>FRANKLININD</t>
  </si>
  <si>
    <t>BHAVNA NARENDRA CHITALIA</t>
  </si>
  <si>
    <t>SANDEEP RAI</t>
  </si>
  <si>
    <t>GARBIFIN</t>
  </si>
  <si>
    <t>KALPATARU SHARES &amp; STOCK BROKING PRIVATE LIMITED</t>
  </si>
  <si>
    <t>PRANESH TRADERS PRIVATE LIMITED</t>
  </si>
  <si>
    <t>GGENG</t>
  </si>
  <si>
    <t>GGPL</t>
  </si>
  <si>
    <t>KAILASHBEN ASHOKKUMAR PATEL</t>
  </si>
  <si>
    <t>VISHAL MULCHANDBHAI GALA</t>
  </si>
  <si>
    <t>GOLDLINE</t>
  </si>
  <si>
    <t>PREM KUMAR JAIN</t>
  </si>
  <si>
    <t>CINCO STOCK VISION LLP</t>
  </si>
  <si>
    <t>ICLORGANIC</t>
  </si>
  <si>
    <t>RAKESH KUMAR</t>
  </si>
  <si>
    <t>RAJBIR SINGH CHAUDHARY</t>
  </si>
  <si>
    <t>KAPIL P SANGHVI</t>
  </si>
  <si>
    <t>SAMIR PRAVIN SANGHVI HUF</t>
  </si>
  <si>
    <t>ARYAN SECURITIES AND HOLDINGS LIMITED</t>
  </si>
  <si>
    <t>KALLAM</t>
  </si>
  <si>
    <t>UMASANKARA REDDY MOVVA</t>
  </si>
  <si>
    <t>KANANIIND</t>
  </si>
  <si>
    <t>KCLINFRA</t>
  </si>
  <si>
    <t>SHASHANK PRAVINCHANDRA DOSHI</t>
  </si>
  <si>
    <t>LOOKS</t>
  </si>
  <si>
    <t>ANKITMEENA</t>
  </si>
  <si>
    <t>TRIPTY DOSHI</t>
  </si>
  <si>
    <t>JAVEDBEG BABUBEG MIRZA</t>
  </si>
  <si>
    <t>MINFY</t>
  </si>
  <si>
    <t>PARASMAL KOTHARI</t>
  </si>
  <si>
    <t>PARASMAL JAIN</t>
  </si>
  <si>
    <t>NCLRESE</t>
  </si>
  <si>
    <t>VIBRANT SECURITIES PRIVATE LIMITED</t>
  </si>
  <si>
    <t>PALMJEWELS</t>
  </si>
  <si>
    <t>AVINASH MAHENDRA ANGARA</t>
  </si>
  <si>
    <t>RAJNISH</t>
  </si>
  <si>
    <t>RESPONSINF</t>
  </si>
  <si>
    <t>ORABASE SOLUTIONS LLP</t>
  </si>
  <si>
    <t>KARVA AUTOMART LIMITED</t>
  </si>
  <si>
    <t>GLOBALWORTH SECURITIES LIMITED</t>
  </si>
  <si>
    <t>LALITKUMARGOPILAL</t>
  </si>
  <si>
    <t>SEACOAST</t>
  </si>
  <si>
    <t>VORA FINANCIAL SERVICES PVT LTD</t>
  </si>
  <si>
    <t>SALIM KASAMBHAI FULANI</t>
  </si>
  <si>
    <t>SHALPRO</t>
  </si>
  <si>
    <t>SHASHIJIT</t>
  </si>
  <si>
    <t>SIELFNS</t>
  </si>
  <si>
    <t>JR SEAMLESS PRIVATE LIMITED</t>
  </si>
  <si>
    <t>ALPESHBHAI RASIKLAL SHAH</t>
  </si>
  <si>
    <t>SOFCOM</t>
  </si>
  <si>
    <t>SAMKIT BHAWAR JAIN</t>
  </si>
  <si>
    <t>PRAKASH BHASKAR BHATT</t>
  </si>
  <si>
    <t>SPICEJET</t>
  </si>
  <si>
    <t>NK SECURITIES RESEARCH PVT. LTD.</t>
  </si>
  <si>
    <t>SACHIN GOVINDLAL MODI</t>
  </si>
  <si>
    <t>SVJ</t>
  </si>
  <si>
    <t>MADHU SANJAYKUMAR BUCHA</t>
  </si>
  <si>
    <t>CAPITAL TRADE LINKS LIMITED</t>
  </si>
  <si>
    <t>NAVEEN GUPTA</t>
  </si>
  <si>
    <t>DHANRAJ SHARADCHANDRA SHAH</t>
  </si>
  <si>
    <t>SUNIL BHANDARI</t>
  </si>
  <si>
    <t>TRANSPACT</t>
  </si>
  <si>
    <t>KAUSHIK MAHESH WAGHELA</t>
  </si>
  <si>
    <t>BHAVIN SHAILESH KAMANI</t>
  </si>
  <si>
    <t>YELLOWSTONE VENTURES LLP</t>
  </si>
  <si>
    <t>VANICOM</t>
  </si>
  <si>
    <t>ABHISHEK KUMAR</t>
  </si>
  <si>
    <t>VERITAS</t>
  </si>
  <si>
    <t>SURYAKANCHAN VINIMAY PRIVATE LIMITED</t>
  </si>
  <si>
    <t>AAATECH</t>
  </si>
  <si>
    <t>AAA Technologies Limited</t>
  </si>
  <si>
    <t>ANMOL</t>
  </si>
  <si>
    <t>Anmol India Limited</t>
  </si>
  <si>
    <t>SKSE SECURITIES LTD</t>
  </si>
  <si>
    <t>BANARBEADS</t>
  </si>
  <si>
    <t>Banaras Beads Ltd</t>
  </si>
  <si>
    <t>ABHAY GAUTAM</t>
  </si>
  <si>
    <t>BLS Intl Servs Ltd</t>
  </si>
  <si>
    <t>CLOUDPP</t>
  </si>
  <si>
    <t>Var Cld Ltd Rs.2.5 ppd up</t>
  </si>
  <si>
    <t>MUMTAZ HAIDERALI KHOJA</t>
  </si>
  <si>
    <t>COFFEEDAY</t>
  </si>
  <si>
    <t>Coffee Day Enterprise Ltd</t>
  </si>
  <si>
    <t>Delta Corp Limited</t>
  </si>
  <si>
    <t>HDFC MUTUAL FUND-HDFC MULTI CAP FUND</t>
  </si>
  <si>
    <t>ENERGYDEV</t>
  </si>
  <si>
    <t>Energy Development Compan</t>
  </si>
  <si>
    <t>GAURAV PALIWAL</t>
  </si>
  <si>
    <t>AMBIT SECURITIES BROKING PVT LTD</t>
  </si>
  <si>
    <t>GANDHAR</t>
  </si>
  <si>
    <t>Gandhar Oil Refine Ind L</t>
  </si>
  <si>
    <t>GATECHDVR</t>
  </si>
  <si>
    <t>GACM Technologies Limited</t>
  </si>
  <si>
    <t>JANKI AMAR PATEL</t>
  </si>
  <si>
    <t>DIPAKBHAI NANDLALBHAI VASVANI</t>
  </si>
  <si>
    <t>INOXGREEN</t>
  </si>
  <si>
    <t>Inox Green Energy Ser Ltd</t>
  </si>
  <si>
    <t>INVENTURE</t>
  </si>
  <si>
    <t>Inventure Gro &amp; Sec Ltd</t>
  </si>
  <si>
    <t>ANKITA VISHAL SHAH</t>
  </si>
  <si>
    <t>ISHAN</t>
  </si>
  <si>
    <t>Ishan International Ltd</t>
  </si>
  <si>
    <t>JAGRAN</t>
  </si>
  <si>
    <t>Jagran Prakashan Limited</t>
  </si>
  <si>
    <t>Kanani Industries Ltd</t>
  </si>
  <si>
    <t>SETU SECURITIES PVT LTD</t>
  </si>
  <si>
    <t>LAL</t>
  </si>
  <si>
    <t>Lorenzini Apparels Ltd</t>
  </si>
  <si>
    <t>G G ENGINEERING LIMITED</t>
  </si>
  <si>
    <t>SANGEETA SUSHIL SINDHKAR</t>
  </si>
  <si>
    <t>CHIRAG DILIP CHANDAN</t>
  </si>
  <si>
    <t>MITTAL</t>
  </si>
  <si>
    <t>Mittal Life Style Limited</t>
  </si>
  <si>
    <t>COMFORT CAPITAL PRIVATE LIMITED</t>
  </si>
  <si>
    <t>RHFL</t>
  </si>
  <si>
    <t>Reliance Home Finance Ltd</t>
  </si>
  <si>
    <t>SATIA</t>
  </si>
  <si>
    <t>Satia Industries Limited</t>
  </si>
  <si>
    <t>CAMELLIA TRADEX PRIVATE LIMITED</t>
  </si>
  <si>
    <t>SHEETAL</t>
  </si>
  <si>
    <t>Sheetal Universal Limited</t>
  </si>
  <si>
    <t>VIRENDRA DUGAR</t>
  </si>
  <si>
    <t>JNSP TRADING LLP</t>
  </si>
  <si>
    <t>BLUEPEAK CONSULTANCY LLP</t>
  </si>
  <si>
    <t>RAJ UMESH PAGARIYA</t>
  </si>
  <si>
    <t>B N RATHI COMTRADE PRIVATE LIMITED</t>
  </si>
  <si>
    <t>STAR</t>
  </si>
  <si>
    <t>Strides Pharma ScienceLtd</t>
  </si>
  <si>
    <t>Subros Ltd</t>
  </si>
  <si>
    <t>VAKRANGEE</t>
  </si>
  <si>
    <t>Vakrangee Limited</t>
  </si>
  <si>
    <t>VCL</t>
  </si>
  <si>
    <t>Vaxtex Cotfab Limited</t>
  </si>
  <si>
    <t>TRANSGLOBAL SECURITIES LTD</t>
  </si>
  <si>
    <t>VIKASLIFE</t>
  </si>
  <si>
    <t>Vikas Lifecare Limited</t>
  </si>
  <si>
    <t>VISHWAS FINCAP SERVICES PRIVATE LIMITED</t>
  </si>
  <si>
    <t>VIVIDHA</t>
  </si>
  <si>
    <t>Visagar Polytex Ltd</t>
  </si>
  <si>
    <t>VIBRANT SECURITIES PVT. LTD</t>
  </si>
  <si>
    <t>WOCKPHARMA</t>
  </si>
  <si>
    <t>Wockhardt Ltd.</t>
  </si>
  <si>
    <t>AASTHA GUPTA</t>
  </si>
  <si>
    <t>ARISTO</t>
  </si>
  <si>
    <t>Aristo Bio T and Lifesc L</t>
  </si>
  <si>
    <t>ANANT AGGARWAL</t>
  </si>
  <si>
    <t>HEMANTH KUMAR MAHAVEER JAIN</t>
  </si>
  <si>
    <t>SHANTA FINMART LLP</t>
  </si>
  <si>
    <t>HDFC MUTUAL FUND - HDFC MID-CAP OPPORTUNITIES FUND</t>
  </si>
  <si>
    <t>DRCSYSTEMS</t>
  </si>
  <si>
    <t>DRC Systems India Limited</t>
  </si>
  <si>
    <t>SOMANI MULTIBIZ LIMITED</t>
  </si>
  <si>
    <t>DRL</t>
  </si>
  <si>
    <t>Dhanuka Realty Limited</t>
  </si>
  <si>
    <t>SHARMA HARISH CHANDRA</t>
  </si>
  <si>
    <t>L7 HITECH PRIVATE LIMITED</t>
  </si>
  <si>
    <t>MAYADEVI K KABRA</t>
  </si>
  <si>
    <t>MILLENNIAL FAMILY TRUST</t>
  </si>
  <si>
    <t>IRISDOREME</t>
  </si>
  <si>
    <t>Iris Clothings Limited</t>
  </si>
  <si>
    <t>SHREEJI WEALTH MANAGEMENT PRIVATE LIMITED</t>
  </si>
  <si>
    <t>NATHKRIPA TRADELINK PRIVATE LIMITED</t>
  </si>
  <si>
    <t>SAVJIBHAI DOONGARSHIBHAI PATEL</t>
  </si>
  <si>
    <t>PRIYANKA AGGARWAL</t>
  </si>
  <si>
    <t>SHRENIK SUDHIR VIMAWALA</t>
  </si>
  <si>
    <t>STEELCAS</t>
  </si>
  <si>
    <t>Steelcast Limited</t>
  </si>
  <si>
    <t>INFINITY ASSET ADVISORS PRIVATE LIMITED</t>
  </si>
  <si>
    <t>2I CAPITAL PCC</t>
  </si>
  <si>
    <t>437-465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</si>
</sst>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6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4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45272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45272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3" t="s">
        <v>16</v>
      </c>
      <c r="B9" s="335" t="s">
        <v>17</v>
      </c>
      <c r="C9" s="335" t="s">
        <v>18</v>
      </c>
      <c r="D9" s="335" t="s">
        <v>19</v>
      </c>
      <c r="E9" s="26" t="s">
        <v>20</v>
      </c>
      <c r="F9" s="26" t="s">
        <v>21</v>
      </c>
      <c r="G9" s="330" t="s">
        <v>22</v>
      </c>
      <c r="H9" s="331"/>
      <c r="I9" s="332"/>
      <c r="J9" s="330" t="s">
        <v>23</v>
      </c>
      <c r="K9" s="331"/>
      <c r="L9" s="332"/>
      <c r="M9" s="26"/>
      <c r="N9" s="27"/>
      <c r="O9" s="27"/>
      <c r="P9" s="27"/>
    </row>
    <row r="10" spans="1:16" ht="40.200000000000003">
      <c r="A10" s="334"/>
      <c r="B10" s="336"/>
      <c r="C10" s="336"/>
      <c r="D10" s="336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21084.45</v>
      </c>
      <c r="F11" s="249">
        <v>21078.616666666669</v>
      </c>
      <c r="G11" s="248">
        <v>21037.833333333336</v>
      </c>
      <c r="H11" s="248">
        <v>20991.216666666667</v>
      </c>
      <c r="I11" s="248">
        <v>20950.433333333334</v>
      </c>
      <c r="J11" s="248">
        <v>21125.233333333337</v>
      </c>
      <c r="K11" s="248">
        <v>21166.01666666667</v>
      </c>
      <c r="L11" s="248">
        <v>21212.633333333339</v>
      </c>
      <c r="M11" s="247">
        <v>21119.4</v>
      </c>
      <c r="N11" s="247">
        <v>21032</v>
      </c>
      <c r="O11" s="247">
        <v>13343850</v>
      </c>
      <c r="P11" s="250">
        <v>3.4516598423065211E-3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47491.85</v>
      </c>
      <c r="F12" s="249">
        <v>47543.316666666658</v>
      </c>
      <c r="G12" s="248">
        <v>47316.68333333332</v>
      </c>
      <c r="H12" s="248">
        <v>47141.516666666663</v>
      </c>
      <c r="I12" s="248">
        <v>46914.883333333324</v>
      </c>
      <c r="J12" s="248">
        <v>47718.483333333315</v>
      </c>
      <c r="K12" s="248">
        <v>47945.116666666661</v>
      </c>
      <c r="L12" s="248">
        <v>48120.283333333311</v>
      </c>
      <c r="M12" s="247">
        <v>47769.95</v>
      </c>
      <c r="N12" s="247">
        <v>47368.15</v>
      </c>
      <c r="O12" s="247">
        <v>2407680</v>
      </c>
      <c r="P12" s="250">
        <v>9.1730429479481689E-3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21279.4</v>
      </c>
      <c r="F13" s="264">
        <v>21294.083333333336</v>
      </c>
      <c r="G13" s="266">
        <v>21203.216666666671</v>
      </c>
      <c r="H13" s="266">
        <v>21127.033333333336</v>
      </c>
      <c r="I13" s="266">
        <v>21036.166666666672</v>
      </c>
      <c r="J13" s="266">
        <v>21370.26666666667</v>
      </c>
      <c r="K13" s="266">
        <v>21461.133333333339</v>
      </c>
      <c r="L13" s="266">
        <v>21537.316666666669</v>
      </c>
      <c r="M13" s="267">
        <v>21384.95</v>
      </c>
      <c r="N13" s="267">
        <v>21217.9</v>
      </c>
      <c r="O13" s="267">
        <v>71360</v>
      </c>
      <c r="P13" s="268">
        <v>5.6246299585553584E-2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10053.15</v>
      </c>
      <c r="F14" s="264">
        <v>10038.183333333334</v>
      </c>
      <c r="G14" s="266">
        <v>10013.866666666669</v>
      </c>
      <c r="H14" s="266">
        <v>9974.5833333333339</v>
      </c>
      <c r="I14" s="266">
        <v>9950.2666666666682</v>
      </c>
      <c r="J14" s="266">
        <v>10077.466666666669</v>
      </c>
      <c r="K14" s="266">
        <v>10101.783333333335</v>
      </c>
      <c r="L14" s="266">
        <v>10141.066666666669</v>
      </c>
      <c r="M14" s="267">
        <v>10062.5</v>
      </c>
      <c r="N14" s="267">
        <v>9998.9</v>
      </c>
      <c r="O14" s="267">
        <v>536025</v>
      </c>
      <c r="P14" s="268">
        <v>7.74913312226745E-2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576.54999999999995</v>
      </c>
      <c r="F15" s="264">
        <v>575.93333333333328</v>
      </c>
      <c r="G15" s="266">
        <v>572.66666666666652</v>
      </c>
      <c r="H15" s="266">
        <v>568.78333333333319</v>
      </c>
      <c r="I15" s="266">
        <v>565.51666666666642</v>
      </c>
      <c r="J15" s="266">
        <v>579.81666666666661</v>
      </c>
      <c r="K15" s="266">
        <v>583.08333333333326</v>
      </c>
      <c r="L15" s="266">
        <v>586.9666666666667</v>
      </c>
      <c r="M15" s="267">
        <v>579.20000000000005</v>
      </c>
      <c r="N15" s="267">
        <v>572.04999999999995</v>
      </c>
      <c r="O15" s="267">
        <v>12500000</v>
      </c>
      <c r="P15" s="268">
        <v>8.0006400512040965E-5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4811.75</v>
      </c>
      <c r="F16" s="264">
        <v>4812.833333333333</v>
      </c>
      <c r="G16" s="266">
        <v>4777.6666666666661</v>
      </c>
      <c r="H16" s="266">
        <v>4743.583333333333</v>
      </c>
      <c r="I16" s="266">
        <v>4708.4166666666661</v>
      </c>
      <c r="J16" s="266">
        <v>4846.9166666666661</v>
      </c>
      <c r="K16" s="266">
        <v>4882.0833333333321</v>
      </c>
      <c r="L16" s="266">
        <v>4916.1666666666661</v>
      </c>
      <c r="M16" s="267">
        <v>4848</v>
      </c>
      <c r="N16" s="267">
        <v>4778.75</v>
      </c>
      <c r="O16" s="267">
        <v>1079875</v>
      </c>
      <c r="P16" s="268">
        <v>-2.0965548504079782E-2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23121.9</v>
      </c>
      <c r="F17" s="264">
        <v>23022.633333333331</v>
      </c>
      <c r="G17" s="266">
        <v>22875.266666666663</v>
      </c>
      <c r="H17" s="266">
        <v>22628.633333333331</v>
      </c>
      <c r="I17" s="266">
        <v>22481.266666666663</v>
      </c>
      <c r="J17" s="266">
        <v>23269.266666666663</v>
      </c>
      <c r="K17" s="266">
        <v>23416.633333333331</v>
      </c>
      <c r="L17" s="266">
        <v>23663.266666666663</v>
      </c>
      <c r="M17" s="267">
        <v>23170</v>
      </c>
      <c r="N17" s="267">
        <v>22776</v>
      </c>
      <c r="O17" s="267">
        <v>105680</v>
      </c>
      <c r="P17" s="268">
        <v>-3.611820503465888E-2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166.1</v>
      </c>
      <c r="F18" s="264">
        <v>165.75</v>
      </c>
      <c r="G18" s="266">
        <v>164.4</v>
      </c>
      <c r="H18" s="266">
        <v>162.70000000000002</v>
      </c>
      <c r="I18" s="266">
        <v>161.35000000000002</v>
      </c>
      <c r="J18" s="266">
        <v>167.45</v>
      </c>
      <c r="K18" s="266">
        <v>168.8</v>
      </c>
      <c r="L18" s="266">
        <v>170.49999999999997</v>
      </c>
      <c r="M18" s="267">
        <v>167.1</v>
      </c>
      <c r="N18" s="267">
        <v>164.05</v>
      </c>
      <c r="O18" s="267">
        <v>73396800</v>
      </c>
      <c r="P18" s="268">
        <v>-3.2998460071863313E-3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235</v>
      </c>
      <c r="F19" s="264">
        <v>235.31666666666669</v>
      </c>
      <c r="G19" s="266">
        <v>232.73333333333338</v>
      </c>
      <c r="H19" s="266">
        <v>230.4666666666667</v>
      </c>
      <c r="I19" s="266">
        <v>227.88333333333338</v>
      </c>
      <c r="J19" s="266">
        <v>237.58333333333337</v>
      </c>
      <c r="K19" s="266">
        <v>240.16666666666669</v>
      </c>
      <c r="L19" s="266">
        <v>242.43333333333337</v>
      </c>
      <c r="M19" s="267">
        <v>237.9</v>
      </c>
      <c r="N19" s="267">
        <v>233.05</v>
      </c>
      <c r="O19" s="267">
        <v>30552600</v>
      </c>
      <c r="P19" s="268">
        <v>4.1015124327095616E-3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2186.4</v>
      </c>
      <c r="F20" s="264">
        <v>2166.9499999999998</v>
      </c>
      <c r="G20" s="266">
        <v>2142.6499999999996</v>
      </c>
      <c r="H20" s="266">
        <v>2098.8999999999996</v>
      </c>
      <c r="I20" s="266">
        <v>2074.5999999999995</v>
      </c>
      <c r="J20" s="266">
        <v>2210.6999999999998</v>
      </c>
      <c r="K20" s="266">
        <v>2235</v>
      </c>
      <c r="L20" s="266">
        <v>2278.75</v>
      </c>
      <c r="M20" s="267">
        <v>2191.25</v>
      </c>
      <c r="N20" s="267">
        <v>2123.1999999999998</v>
      </c>
      <c r="O20" s="267">
        <v>4590300</v>
      </c>
      <c r="P20" s="268">
        <v>-8.7457890645244885E-3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2879.4</v>
      </c>
      <c r="F21" s="264">
        <v>2882.3166666666671</v>
      </c>
      <c r="G21" s="266">
        <v>2825.5333333333342</v>
      </c>
      <c r="H21" s="266">
        <v>2771.666666666667</v>
      </c>
      <c r="I21" s="266">
        <v>2714.8833333333341</v>
      </c>
      <c r="J21" s="266">
        <v>2936.1833333333343</v>
      </c>
      <c r="K21" s="266">
        <v>2992.9666666666672</v>
      </c>
      <c r="L21" s="266">
        <v>3046.8333333333344</v>
      </c>
      <c r="M21" s="267">
        <v>2939.1</v>
      </c>
      <c r="N21" s="267">
        <v>2828.45</v>
      </c>
      <c r="O21" s="267">
        <v>12207600</v>
      </c>
      <c r="P21" s="268">
        <v>3.9546290619251995E-2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1038.95</v>
      </c>
      <c r="F22" s="264">
        <v>1037.25</v>
      </c>
      <c r="G22" s="266">
        <v>1020.5</v>
      </c>
      <c r="H22" s="266">
        <v>1002.05</v>
      </c>
      <c r="I22" s="266">
        <v>985.3</v>
      </c>
      <c r="J22" s="266">
        <v>1055.7</v>
      </c>
      <c r="K22" s="266">
        <v>1072.45</v>
      </c>
      <c r="L22" s="266">
        <v>1090.9000000000001</v>
      </c>
      <c r="M22" s="267">
        <v>1054</v>
      </c>
      <c r="N22" s="267">
        <v>1018.8</v>
      </c>
      <c r="O22" s="267">
        <v>50701600</v>
      </c>
      <c r="P22" s="268">
        <v>2.1583545568844901E-2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4751.8</v>
      </c>
      <c r="F23" s="264">
        <v>4738.6166666666668</v>
      </c>
      <c r="G23" s="266">
        <v>4709.7833333333338</v>
      </c>
      <c r="H23" s="266">
        <v>4667.7666666666673</v>
      </c>
      <c r="I23" s="266">
        <v>4638.9333333333343</v>
      </c>
      <c r="J23" s="266">
        <v>4780.6333333333332</v>
      </c>
      <c r="K23" s="266">
        <v>4809.4666666666653</v>
      </c>
      <c r="L23" s="266">
        <v>4851.4833333333327</v>
      </c>
      <c r="M23" s="267">
        <v>4767.45</v>
      </c>
      <c r="N23" s="267">
        <v>4696.6000000000004</v>
      </c>
      <c r="O23" s="267">
        <v>593600</v>
      </c>
      <c r="P23" s="268">
        <v>-2.0785219399538105E-2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507.4</v>
      </c>
      <c r="F24" s="264">
        <v>502.7</v>
      </c>
      <c r="G24" s="266">
        <v>495.79999999999995</v>
      </c>
      <c r="H24" s="266">
        <v>484.2</v>
      </c>
      <c r="I24" s="266">
        <v>477.29999999999995</v>
      </c>
      <c r="J24" s="266">
        <v>514.29999999999995</v>
      </c>
      <c r="K24" s="266">
        <v>521.19999999999993</v>
      </c>
      <c r="L24" s="266">
        <v>532.79999999999995</v>
      </c>
      <c r="M24" s="267">
        <v>509.6</v>
      </c>
      <c r="N24" s="267">
        <v>491.1</v>
      </c>
      <c r="O24" s="267">
        <v>54356400</v>
      </c>
      <c r="P24" s="268">
        <v>-3.8923340810133262E-3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5564.9</v>
      </c>
      <c r="F25" s="264">
        <v>5547.4000000000005</v>
      </c>
      <c r="G25" s="266">
        <v>5524.8000000000011</v>
      </c>
      <c r="H25" s="266">
        <v>5484.7000000000007</v>
      </c>
      <c r="I25" s="266">
        <v>5462.1000000000013</v>
      </c>
      <c r="J25" s="266">
        <v>5587.5000000000009</v>
      </c>
      <c r="K25" s="266">
        <v>5610.1000000000013</v>
      </c>
      <c r="L25" s="266">
        <v>5650.2000000000007</v>
      </c>
      <c r="M25" s="267">
        <v>5570</v>
      </c>
      <c r="N25" s="267">
        <v>5507.3</v>
      </c>
      <c r="O25" s="267">
        <v>1669625</v>
      </c>
      <c r="P25" s="268">
        <v>-6.8406572979403677E-3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453.55</v>
      </c>
      <c r="F26" s="264">
        <v>456.3</v>
      </c>
      <c r="G26" s="266">
        <v>449.8</v>
      </c>
      <c r="H26" s="266">
        <v>446.05</v>
      </c>
      <c r="I26" s="266">
        <v>439.55</v>
      </c>
      <c r="J26" s="266">
        <v>460.05</v>
      </c>
      <c r="K26" s="266">
        <v>466.55</v>
      </c>
      <c r="L26" s="266">
        <v>470.3</v>
      </c>
      <c r="M26" s="267">
        <v>462.8</v>
      </c>
      <c r="N26" s="267">
        <v>452.55</v>
      </c>
      <c r="O26" s="267">
        <v>13882200</v>
      </c>
      <c r="P26" s="268">
        <v>2.1643938446140373E-2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176.4</v>
      </c>
      <c r="F27" s="264">
        <v>176.23333333333335</v>
      </c>
      <c r="G27" s="266">
        <v>175.31666666666669</v>
      </c>
      <c r="H27" s="266">
        <v>174.23333333333335</v>
      </c>
      <c r="I27" s="266">
        <v>173.31666666666669</v>
      </c>
      <c r="J27" s="266">
        <v>177.31666666666669</v>
      </c>
      <c r="K27" s="266">
        <v>178.23333333333332</v>
      </c>
      <c r="L27" s="266">
        <v>179.31666666666669</v>
      </c>
      <c r="M27" s="267">
        <v>177.15</v>
      </c>
      <c r="N27" s="267">
        <v>175.15</v>
      </c>
      <c r="O27" s="267">
        <v>98305000</v>
      </c>
      <c r="P27" s="268">
        <v>-1.1662393806866737E-2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3246.05</v>
      </c>
      <c r="F28" s="264">
        <v>3235.9666666666667</v>
      </c>
      <c r="G28" s="266">
        <v>3215.0833333333335</v>
      </c>
      <c r="H28" s="266">
        <v>3184.1166666666668</v>
      </c>
      <c r="I28" s="266">
        <v>3163.2333333333336</v>
      </c>
      <c r="J28" s="266">
        <v>3266.9333333333334</v>
      </c>
      <c r="K28" s="266">
        <v>3287.8166666666666</v>
      </c>
      <c r="L28" s="266">
        <v>3318.7833333333333</v>
      </c>
      <c r="M28" s="267">
        <v>3256.85</v>
      </c>
      <c r="N28" s="267">
        <v>3205</v>
      </c>
      <c r="O28" s="267">
        <v>5671600</v>
      </c>
      <c r="P28" s="268">
        <v>2.821869488536155E-4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1957.65</v>
      </c>
      <c r="F29" s="264">
        <v>1942.0333333333335</v>
      </c>
      <c r="G29" s="266">
        <v>1922.166666666667</v>
      </c>
      <c r="H29" s="266">
        <v>1886.6833333333334</v>
      </c>
      <c r="I29" s="266">
        <v>1866.8166666666668</v>
      </c>
      <c r="J29" s="266">
        <v>1977.5166666666671</v>
      </c>
      <c r="K29" s="266">
        <v>1997.3833333333334</v>
      </c>
      <c r="L29" s="266">
        <v>2032.8666666666672</v>
      </c>
      <c r="M29" s="267">
        <v>1961.9</v>
      </c>
      <c r="N29" s="267">
        <v>1906.55</v>
      </c>
      <c r="O29" s="267">
        <v>2931596</v>
      </c>
      <c r="P29" s="268">
        <v>-2.5616003903391072E-2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6823.25</v>
      </c>
      <c r="F30" s="264">
        <v>6811.5333333333328</v>
      </c>
      <c r="G30" s="266">
        <v>6776.7166666666653</v>
      </c>
      <c r="H30" s="266">
        <v>6730.1833333333325</v>
      </c>
      <c r="I30" s="266">
        <v>6695.366666666665</v>
      </c>
      <c r="J30" s="266">
        <v>6858.0666666666657</v>
      </c>
      <c r="K30" s="266">
        <v>6892.8833333333332</v>
      </c>
      <c r="L30" s="266">
        <v>6939.4166666666661</v>
      </c>
      <c r="M30" s="267">
        <v>6846.35</v>
      </c>
      <c r="N30" s="267">
        <v>6765</v>
      </c>
      <c r="O30" s="267">
        <v>231150</v>
      </c>
      <c r="P30" s="268">
        <v>3.7012113055181699E-2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740.75</v>
      </c>
      <c r="F31" s="264">
        <v>740.75</v>
      </c>
      <c r="G31" s="266">
        <v>735</v>
      </c>
      <c r="H31" s="266">
        <v>729.25</v>
      </c>
      <c r="I31" s="266">
        <v>723.5</v>
      </c>
      <c r="J31" s="266">
        <v>746.5</v>
      </c>
      <c r="K31" s="266">
        <v>752.25</v>
      </c>
      <c r="L31" s="266">
        <v>758</v>
      </c>
      <c r="M31" s="267">
        <v>746.5</v>
      </c>
      <c r="N31" s="267">
        <v>735</v>
      </c>
      <c r="O31" s="267">
        <v>13579000</v>
      </c>
      <c r="P31" s="268">
        <v>1.7763453755059212E-2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1010.6</v>
      </c>
      <c r="F32" s="264">
        <v>1011.5500000000001</v>
      </c>
      <c r="G32" s="266">
        <v>1001.2500000000001</v>
      </c>
      <c r="H32" s="266">
        <v>991.90000000000009</v>
      </c>
      <c r="I32" s="266">
        <v>981.60000000000014</v>
      </c>
      <c r="J32" s="266">
        <v>1020.9000000000001</v>
      </c>
      <c r="K32" s="266">
        <v>1031.2</v>
      </c>
      <c r="L32" s="266">
        <v>1040.5500000000002</v>
      </c>
      <c r="M32" s="267">
        <v>1021.85</v>
      </c>
      <c r="N32" s="267">
        <v>1002.2</v>
      </c>
      <c r="O32" s="267">
        <v>21227800</v>
      </c>
      <c r="P32" s="268">
        <v>2.3712269906105778E-2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1123</v>
      </c>
      <c r="F33" s="264">
        <v>1129.4833333333333</v>
      </c>
      <c r="G33" s="266">
        <v>1114.7666666666667</v>
      </c>
      <c r="H33" s="266">
        <v>1106.5333333333333</v>
      </c>
      <c r="I33" s="266">
        <v>1091.8166666666666</v>
      </c>
      <c r="J33" s="266">
        <v>1137.7166666666667</v>
      </c>
      <c r="K33" s="266">
        <v>1152.4333333333334</v>
      </c>
      <c r="L33" s="266">
        <v>1160.6666666666667</v>
      </c>
      <c r="M33" s="267">
        <v>1144.2</v>
      </c>
      <c r="N33" s="267">
        <v>1121.25</v>
      </c>
      <c r="O33" s="267">
        <v>42082500</v>
      </c>
      <c r="P33" s="268">
        <v>-2.0012516919673394E-2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6172.15</v>
      </c>
      <c r="F34" s="264">
        <v>6130.2833333333328</v>
      </c>
      <c r="G34" s="266">
        <v>6083.2666666666655</v>
      </c>
      <c r="H34" s="266">
        <v>5994.3833333333323</v>
      </c>
      <c r="I34" s="266">
        <v>5947.366666666665</v>
      </c>
      <c r="J34" s="266">
        <v>6219.1666666666661</v>
      </c>
      <c r="K34" s="266">
        <v>6266.1833333333325</v>
      </c>
      <c r="L34" s="266">
        <v>6355.0666666666666</v>
      </c>
      <c r="M34" s="267">
        <v>6177.3</v>
      </c>
      <c r="N34" s="267">
        <v>6041.4</v>
      </c>
      <c r="O34" s="267">
        <v>2382500</v>
      </c>
      <c r="P34" s="268">
        <v>2.7604054345481993E-2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1711.75</v>
      </c>
      <c r="F35" s="264">
        <v>1714.3333333333333</v>
      </c>
      <c r="G35" s="266">
        <v>1704.8666666666666</v>
      </c>
      <c r="H35" s="266">
        <v>1697.9833333333333</v>
      </c>
      <c r="I35" s="266">
        <v>1688.5166666666667</v>
      </c>
      <c r="J35" s="266">
        <v>1721.2166666666665</v>
      </c>
      <c r="K35" s="266">
        <v>1730.6833333333332</v>
      </c>
      <c r="L35" s="266">
        <v>1737.5666666666664</v>
      </c>
      <c r="M35" s="267">
        <v>1723.8</v>
      </c>
      <c r="N35" s="267">
        <v>1707.45</v>
      </c>
      <c r="O35" s="267">
        <v>9061500</v>
      </c>
      <c r="P35" s="268">
        <v>2.7730520585233072E-2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7336.55</v>
      </c>
      <c r="F36" s="264">
        <v>7346.4666666666672</v>
      </c>
      <c r="G36" s="266">
        <v>7297.9333333333343</v>
      </c>
      <c r="H36" s="266">
        <v>7259.3166666666675</v>
      </c>
      <c r="I36" s="266">
        <v>7210.7833333333347</v>
      </c>
      <c r="J36" s="266">
        <v>7385.0833333333339</v>
      </c>
      <c r="K36" s="266">
        <v>7433.6166666666668</v>
      </c>
      <c r="L36" s="266">
        <v>7472.2333333333336</v>
      </c>
      <c r="M36" s="267">
        <v>7395</v>
      </c>
      <c r="N36" s="267">
        <v>7307.85</v>
      </c>
      <c r="O36" s="267">
        <v>7109500</v>
      </c>
      <c r="P36" s="268">
        <v>1.3092036123332323E-2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2589.1</v>
      </c>
      <c r="F37" s="264">
        <v>2595.0666666666671</v>
      </c>
      <c r="G37" s="266">
        <v>2575.6333333333341</v>
      </c>
      <c r="H37" s="266">
        <v>2562.166666666667</v>
      </c>
      <c r="I37" s="266">
        <v>2542.733333333334</v>
      </c>
      <c r="J37" s="266">
        <v>2608.5333333333342</v>
      </c>
      <c r="K37" s="266">
        <v>2627.9666666666676</v>
      </c>
      <c r="L37" s="266">
        <v>2641.4333333333343</v>
      </c>
      <c r="M37" s="267">
        <v>2614.5</v>
      </c>
      <c r="N37" s="267">
        <v>2581.6</v>
      </c>
      <c r="O37" s="267">
        <v>1677000</v>
      </c>
      <c r="P37" s="268">
        <v>7.1607590404582891E-4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398.5</v>
      </c>
      <c r="F38" s="264">
        <v>398.26666666666665</v>
      </c>
      <c r="G38" s="266">
        <v>394.5333333333333</v>
      </c>
      <c r="H38" s="266">
        <v>390.56666666666666</v>
      </c>
      <c r="I38" s="266">
        <v>386.83333333333331</v>
      </c>
      <c r="J38" s="266">
        <v>402.23333333333329</v>
      </c>
      <c r="K38" s="266">
        <v>405.96666666666664</v>
      </c>
      <c r="L38" s="266">
        <v>409.93333333333328</v>
      </c>
      <c r="M38" s="267">
        <v>402</v>
      </c>
      <c r="N38" s="267">
        <v>394.3</v>
      </c>
      <c r="O38" s="267">
        <v>13156800</v>
      </c>
      <c r="P38" s="268">
        <v>-3.1106398020501944E-2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239.55</v>
      </c>
      <c r="F39" s="264">
        <v>240.98333333333335</v>
      </c>
      <c r="G39" s="266">
        <v>236.9666666666667</v>
      </c>
      <c r="H39" s="266">
        <v>234.38333333333335</v>
      </c>
      <c r="I39" s="266">
        <v>230.3666666666667</v>
      </c>
      <c r="J39" s="266">
        <v>243.56666666666669</v>
      </c>
      <c r="K39" s="266">
        <v>247.58333333333334</v>
      </c>
      <c r="L39" s="266">
        <v>250.16666666666669</v>
      </c>
      <c r="M39" s="267">
        <v>245</v>
      </c>
      <c r="N39" s="267">
        <v>238.4</v>
      </c>
      <c r="O39" s="267">
        <v>74507500</v>
      </c>
      <c r="P39" s="268">
        <v>4.8220315137872817E-2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216.45</v>
      </c>
      <c r="F40" s="264">
        <v>216.21666666666667</v>
      </c>
      <c r="G40" s="266">
        <v>213.93333333333334</v>
      </c>
      <c r="H40" s="266">
        <v>211.41666666666666</v>
      </c>
      <c r="I40" s="266">
        <v>209.13333333333333</v>
      </c>
      <c r="J40" s="266">
        <v>218.73333333333335</v>
      </c>
      <c r="K40" s="266">
        <v>221.01666666666671</v>
      </c>
      <c r="L40" s="266">
        <v>223.53333333333336</v>
      </c>
      <c r="M40" s="267">
        <v>218.5</v>
      </c>
      <c r="N40" s="267">
        <v>213.7</v>
      </c>
      <c r="O40" s="267">
        <v>127205325</v>
      </c>
      <c r="P40" s="268">
        <v>-3.140381745695895E-2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1673.1</v>
      </c>
      <c r="F41" s="264">
        <v>1671.3333333333333</v>
      </c>
      <c r="G41" s="266">
        <v>1656.1166666666666</v>
      </c>
      <c r="H41" s="266">
        <v>1639.1333333333332</v>
      </c>
      <c r="I41" s="266">
        <v>1623.9166666666665</v>
      </c>
      <c r="J41" s="266">
        <v>1688.3166666666666</v>
      </c>
      <c r="K41" s="266">
        <v>1703.5333333333333</v>
      </c>
      <c r="L41" s="266">
        <v>1720.5166666666667</v>
      </c>
      <c r="M41" s="267">
        <v>1686.55</v>
      </c>
      <c r="N41" s="267">
        <v>1654.35</v>
      </c>
      <c r="O41" s="267">
        <v>1835250</v>
      </c>
      <c r="P41" s="268">
        <v>2.5136154168412233E-2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162.25</v>
      </c>
      <c r="F42" s="264">
        <v>161.76666666666665</v>
      </c>
      <c r="G42" s="266">
        <v>159.8833333333333</v>
      </c>
      <c r="H42" s="266">
        <v>157.51666666666665</v>
      </c>
      <c r="I42" s="266">
        <v>155.6333333333333</v>
      </c>
      <c r="J42" s="266">
        <v>164.1333333333333</v>
      </c>
      <c r="K42" s="266">
        <v>166.01666666666662</v>
      </c>
      <c r="L42" s="266">
        <v>168.3833333333333</v>
      </c>
      <c r="M42" s="267">
        <v>163.65</v>
      </c>
      <c r="N42" s="267">
        <v>159.4</v>
      </c>
      <c r="O42" s="267">
        <v>70138500</v>
      </c>
      <c r="P42" s="268">
        <v>2.073828287017835E-2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577.35</v>
      </c>
      <c r="F43" s="264">
        <v>577.43333333333339</v>
      </c>
      <c r="G43" s="266">
        <v>574.31666666666683</v>
      </c>
      <c r="H43" s="266">
        <v>571.28333333333342</v>
      </c>
      <c r="I43" s="266">
        <v>568.16666666666686</v>
      </c>
      <c r="J43" s="266">
        <v>580.46666666666681</v>
      </c>
      <c r="K43" s="266">
        <v>583.58333333333337</v>
      </c>
      <c r="L43" s="266">
        <v>586.61666666666679</v>
      </c>
      <c r="M43" s="267">
        <v>580.54999999999995</v>
      </c>
      <c r="N43" s="267">
        <v>574.4</v>
      </c>
      <c r="O43" s="267">
        <v>9639960</v>
      </c>
      <c r="P43" s="268">
        <v>2.1255768423996645E-2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1197.9000000000001</v>
      </c>
      <c r="F44" s="264">
        <v>1193.6833333333334</v>
      </c>
      <c r="G44" s="266">
        <v>1182.6666666666667</v>
      </c>
      <c r="H44" s="266">
        <v>1167.4333333333334</v>
      </c>
      <c r="I44" s="266">
        <v>1156.4166666666667</v>
      </c>
      <c r="J44" s="266">
        <v>1208.9166666666667</v>
      </c>
      <c r="K44" s="266">
        <v>1219.9333333333332</v>
      </c>
      <c r="L44" s="266">
        <v>1235.1666666666667</v>
      </c>
      <c r="M44" s="267">
        <v>1204.7</v>
      </c>
      <c r="N44" s="267">
        <v>1178.45</v>
      </c>
      <c r="O44" s="267">
        <v>6516500</v>
      </c>
      <c r="P44" s="268">
        <v>3.0700744493053955E-4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1005.85</v>
      </c>
      <c r="F45" s="264">
        <v>1004.1666666666666</v>
      </c>
      <c r="G45" s="266">
        <v>998.83333333333326</v>
      </c>
      <c r="H45" s="266">
        <v>991.81666666666661</v>
      </c>
      <c r="I45" s="266">
        <v>986.48333333333323</v>
      </c>
      <c r="J45" s="266">
        <v>1011.1833333333333</v>
      </c>
      <c r="K45" s="266">
        <v>1016.5166666666665</v>
      </c>
      <c r="L45" s="266">
        <v>1023.5333333333333</v>
      </c>
      <c r="M45" s="267">
        <v>1009.5</v>
      </c>
      <c r="N45" s="267">
        <v>997.15</v>
      </c>
      <c r="O45" s="267">
        <v>33353550</v>
      </c>
      <c r="P45" s="268">
        <v>-3.3156169966678598E-2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180.65</v>
      </c>
      <c r="F46" s="264">
        <v>180.16666666666666</v>
      </c>
      <c r="G46" s="266">
        <v>178.08333333333331</v>
      </c>
      <c r="H46" s="266">
        <v>175.51666666666665</v>
      </c>
      <c r="I46" s="266">
        <v>173.43333333333331</v>
      </c>
      <c r="J46" s="266">
        <v>182.73333333333332</v>
      </c>
      <c r="K46" s="266">
        <v>184.81666666666663</v>
      </c>
      <c r="L46" s="266">
        <v>187.38333333333333</v>
      </c>
      <c r="M46" s="267">
        <v>182.25</v>
      </c>
      <c r="N46" s="267">
        <v>177.6</v>
      </c>
      <c r="O46" s="267">
        <v>96201000</v>
      </c>
      <c r="P46" s="268">
        <v>1.8041659832704609E-3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241.05</v>
      </c>
      <c r="F47" s="264">
        <v>240.56666666666669</v>
      </c>
      <c r="G47" s="266">
        <v>239.58333333333337</v>
      </c>
      <c r="H47" s="266">
        <v>238.11666666666667</v>
      </c>
      <c r="I47" s="266">
        <v>237.13333333333335</v>
      </c>
      <c r="J47" s="266">
        <v>242.03333333333339</v>
      </c>
      <c r="K47" s="266">
        <v>243.01666666666668</v>
      </c>
      <c r="L47" s="266">
        <v>244.48333333333341</v>
      </c>
      <c r="M47" s="267">
        <v>241.55</v>
      </c>
      <c r="N47" s="267">
        <v>239.1</v>
      </c>
      <c r="O47" s="267">
        <v>37065000</v>
      </c>
      <c r="P47" s="268">
        <v>5.7662302421816703E-3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21956.25</v>
      </c>
      <c r="F48" s="264">
        <v>21869.899999999998</v>
      </c>
      <c r="G48" s="266">
        <v>21719.599999999995</v>
      </c>
      <c r="H48" s="266">
        <v>21482.949999999997</v>
      </c>
      <c r="I48" s="266">
        <v>21332.649999999994</v>
      </c>
      <c r="J48" s="266">
        <v>22106.549999999996</v>
      </c>
      <c r="K48" s="266">
        <v>22256.85</v>
      </c>
      <c r="L48" s="266">
        <v>22493.499999999996</v>
      </c>
      <c r="M48" s="267">
        <v>22020.2</v>
      </c>
      <c r="N48" s="267">
        <v>21633.25</v>
      </c>
      <c r="O48" s="267">
        <v>146550</v>
      </c>
      <c r="P48" s="268">
        <v>2.1966527196652718E-2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467.05</v>
      </c>
      <c r="F49" s="264">
        <v>467.56666666666666</v>
      </c>
      <c r="G49" s="266">
        <v>458.93333333333334</v>
      </c>
      <c r="H49" s="266">
        <v>450.81666666666666</v>
      </c>
      <c r="I49" s="266">
        <v>442.18333333333334</v>
      </c>
      <c r="J49" s="266">
        <v>475.68333333333334</v>
      </c>
      <c r="K49" s="266">
        <v>484.31666666666666</v>
      </c>
      <c r="L49" s="266">
        <v>492.43333333333334</v>
      </c>
      <c r="M49" s="267">
        <v>476.2</v>
      </c>
      <c r="N49" s="267">
        <v>459.45</v>
      </c>
      <c r="O49" s="267">
        <v>36039600</v>
      </c>
      <c r="P49" s="268">
        <v>7.3911177858828572E-2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4964.2</v>
      </c>
      <c r="F50" s="264">
        <v>4961.583333333333</v>
      </c>
      <c r="G50" s="266">
        <v>4929.3666666666659</v>
      </c>
      <c r="H50" s="266">
        <v>4894.5333333333328</v>
      </c>
      <c r="I50" s="266">
        <v>4862.3166666666657</v>
      </c>
      <c r="J50" s="266">
        <v>4996.4166666666661</v>
      </c>
      <c r="K50" s="266">
        <v>5028.6333333333332</v>
      </c>
      <c r="L50" s="266">
        <v>5063.4666666666662</v>
      </c>
      <c r="M50" s="267">
        <v>4993.8</v>
      </c>
      <c r="N50" s="267">
        <v>4926.75</v>
      </c>
      <c r="O50" s="267">
        <v>1768800</v>
      </c>
      <c r="P50" s="268">
        <v>4.5248868778280545E-4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664.25</v>
      </c>
      <c r="F51" s="264">
        <v>664.56666666666672</v>
      </c>
      <c r="G51" s="266">
        <v>659.73333333333346</v>
      </c>
      <c r="H51" s="266">
        <v>655.2166666666667</v>
      </c>
      <c r="I51" s="266">
        <v>650.38333333333344</v>
      </c>
      <c r="J51" s="266">
        <v>669.08333333333348</v>
      </c>
      <c r="K51" s="266">
        <v>673.91666666666674</v>
      </c>
      <c r="L51" s="266">
        <v>678.43333333333351</v>
      </c>
      <c r="M51" s="267">
        <v>669.4</v>
      </c>
      <c r="N51" s="267">
        <v>660.05</v>
      </c>
      <c r="O51" s="267">
        <v>5774000</v>
      </c>
      <c r="P51" s="268">
        <v>-4.6407927332782824E-2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447.8</v>
      </c>
      <c r="F52" s="264">
        <v>446.05</v>
      </c>
      <c r="G52" s="266">
        <v>440.3</v>
      </c>
      <c r="H52" s="266">
        <v>432.8</v>
      </c>
      <c r="I52" s="266">
        <v>427.05</v>
      </c>
      <c r="J52" s="266">
        <v>453.55</v>
      </c>
      <c r="K52" s="266">
        <v>459.3</v>
      </c>
      <c r="L52" s="266">
        <v>466.8</v>
      </c>
      <c r="M52" s="267">
        <v>451.8</v>
      </c>
      <c r="N52" s="267">
        <v>438.55</v>
      </c>
      <c r="O52" s="267">
        <v>52822800</v>
      </c>
      <c r="P52" s="268">
        <v>-4.5981709497777549E-4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757.55</v>
      </c>
      <c r="F53" s="264">
        <v>773.73333333333323</v>
      </c>
      <c r="G53" s="266">
        <v>738.36666666666645</v>
      </c>
      <c r="H53" s="266">
        <v>719.18333333333317</v>
      </c>
      <c r="I53" s="266">
        <v>683.81666666666638</v>
      </c>
      <c r="J53" s="266">
        <v>792.91666666666652</v>
      </c>
      <c r="K53" s="266">
        <v>828.2833333333333</v>
      </c>
      <c r="L53" s="266">
        <v>847.46666666666658</v>
      </c>
      <c r="M53" s="267">
        <v>809.1</v>
      </c>
      <c r="N53" s="267">
        <v>754.55</v>
      </c>
      <c r="O53" s="267">
        <v>5938725</v>
      </c>
      <c r="P53" s="268">
        <v>0.18019763611703157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350.95</v>
      </c>
      <c r="F54" s="264">
        <v>349.26666666666671</v>
      </c>
      <c r="G54" s="266">
        <v>345.53333333333342</v>
      </c>
      <c r="H54" s="266">
        <v>340.11666666666673</v>
      </c>
      <c r="I54" s="266">
        <v>336.38333333333344</v>
      </c>
      <c r="J54" s="266">
        <v>354.68333333333339</v>
      </c>
      <c r="K54" s="266">
        <v>358.41666666666663</v>
      </c>
      <c r="L54" s="266">
        <v>363.83333333333337</v>
      </c>
      <c r="M54" s="267">
        <v>353</v>
      </c>
      <c r="N54" s="267">
        <v>343.85</v>
      </c>
      <c r="O54" s="267">
        <v>14320300</v>
      </c>
      <c r="P54" s="268">
        <v>4.102209944751381E-2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1179.7</v>
      </c>
      <c r="F55" s="264">
        <v>1177.5</v>
      </c>
      <c r="G55" s="266">
        <v>1169</v>
      </c>
      <c r="H55" s="266">
        <v>1158.3</v>
      </c>
      <c r="I55" s="266">
        <v>1149.8</v>
      </c>
      <c r="J55" s="266">
        <v>1188.2</v>
      </c>
      <c r="K55" s="266">
        <v>1196.7</v>
      </c>
      <c r="L55" s="266">
        <v>1207.4000000000001</v>
      </c>
      <c r="M55" s="267">
        <v>1186</v>
      </c>
      <c r="N55" s="267">
        <v>1166.8</v>
      </c>
      <c r="O55" s="267">
        <v>11660000</v>
      </c>
      <c r="P55" s="268">
        <v>-4.1216980162401072E-2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1205.9000000000001</v>
      </c>
      <c r="F56" s="264">
        <v>1209.25</v>
      </c>
      <c r="G56" s="266">
        <v>1196.5</v>
      </c>
      <c r="H56" s="266">
        <v>1187.0999999999999</v>
      </c>
      <c r="I56" s="266">
        <v>1174.3499999999999</v>
      </c>
      <c r="J56" s="266">
        <v>1218.6500000000001</v>
      </c>
      <c r="K56" s="266">
        <v>1231.4000000000001</v>
      </c>
      <c r="L56" s="266">
        <v>1240.8000000000002</v>
      </c>
      <c r="M56" s="267">
        <v>1222</v>
      </c>
      <c r="N56" s="267">
        <v>1199.8499999999999</v>
      </c>
      <c r="O56" s="267">
        <v>10635300</v>
      </c>
      <c r="P56" s="268">
        <v>1.621017328116266E-2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355.4</v>
      </c>
      <c r="F57" s="264">
        <v>356.15000000000003</v>
      </c>
      <c r="G57" s="266">
        <v>351.70000000000005</v>
      </c>
      <c r="H57" s="266">
        <v>348</v>
      </c>
      <c r="I57" s="266">
        <v>343.55</v>
      </c>
      <c r="J57" s="266">
        <v>359.85000000000008</v>
      </c>
      <c r="K57" s="266">
        <v>364.3</v>
      </c>
      <c r="L57" s="266">
        <v>368.00000000000011</v>
      </c>
      <c r="M57" s="267">
        <v>360.6</v>
      </c>
      <c r="N57" s="267">
        <v>352.45</v>
      </c>
      <c r="O57" s="267">
        <v>56458500</v>
      </c>
      <c r="P57" s="268">
        <v>-5.4379994081089076E-3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5897.8</v>
      </c>
      <c r="F58" s="264">
        <v>5883.8</v>
      </c>
      <c r="G58" s="266">
        <v>5830</v>
      </c>
      <c r="H58" s="266">
        <v>5762.2</v>
      </c>
      <c r="I58" s="266">
        <v>5708.4</v>
      </c>
      <c r="J58" s="266">
        <v>5951.6</v>
      </c>
      <c r="K58" s="266">
        <v>6005.4000000000015</v>
      </c>
      <c r="L58" s="266">
        <v>6073.2000000000007</v>
      </c>
      <c r="M58" s="267">
        <v>5937.6</v>
      </c>
      <c r="N58" s="267">
        <v>5816</v>
      </c>
      <c r="O58" s="267">
        <v>1136850</v>
      </c>
      <c r="P58" s="268">
        <v>-7.561897792413709E-2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2294.65</v>
      </c>
      <c r="F59" s="264">
        <v>2293.3000000000002</v>
      </c>
      <c r="G59" s="266">
        <v>2277.0500000000002</v>
      </c>
      <c r="H59" s="266">
        <v>2259.4499999999998</v>
      </c>
      <c r="I59" s="266">
        <v>2243.1999999999998</v>
      </c>
      <c r="J59" s="266">
        <v>2310.9000000000005</v>
      </c>
      <c r="K59" s="266">
        <v>2327.1500000000005</v>
      </c>
      <c r="L59" s="266">
        <v>2344.7500000000009</v>
      </c>
      <c r="M59" s="267">
        <v>2309.5500000000002</v>
      </c>
      <c r="N59" s="267">
        <v>2275.6999999999998</v>
      </c>
      <c r="O59" s="267">
        <v>4111800</v>
      </c>
      <c r="P59" s="268">
        <v>-2.4657534246575342E-2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848.25</v>
      </c>
      <c r="F60" s="264">
        <v>845.31666666666661</v>
      </c>
      <c r="G60" s="266">
        <v>840.68333333333317</v>
      </c>
      <c r="H60" s="266">
        <v>833.11666666666656</v>
      </c>
      <c r="I60" s="266">
        <v>828.48333333333312</v>
      </c>
      <c r="J60" s="266">
        <v>852.88333333333321</v>
      </c>
      <c r="K60" s="266">
        <v>857.51666666666665</v>
      </c>
      <c r="L60" s="266">
        <v>865.08333333333326</v>
      </c>
      <c r="M60" s="267">
        <v>849.95</v>
      </c>
      <c r="N60" s="267">
        <v>837.75</v>
      </c>
      <c r="O60" s="267">
        <v>6489000</v>
      </c>
      <c r="P60" s="268">
        <v>-3.2791772246236396E-2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1241.05</v>
      </c>
      <c r="F61" s="264">
        <v>1236.6166666666666</v>
      </c>
      <c r="G61" s="266">
        <v>1228.4333333333332</v>
      </c>
      <c r="H61" s="266">
        <v>1215.8166666666666</v>
      </c>
      <c r="I61" s="266">
        <v>1207.6333333333332</v>
      </c>
      <c r="J61" s="266">
        <v>1249.2333333333331</v>
      </c>
      <c r="K61" s="266">
        <v>1257.4166666666665</v>
      </c>
      <c r="L61" s="266">
        <v>1270.0333333333331</v>
      </c>
      <c r="M61" s="267">
        <v>1244.8</v>
      </c>
      <c r="N61" s="267">
        <v>1224</v>
      </c>
      <c r="O61" s="267">
        <v>1428700</v>
      </c>
      <c r="P61" s="268">
        <v>-7.7783179387457459E-3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299.5</v>
      </c>
      <c r="F62" s="264">
        <v>300.98333333333335</v>
      </c>
      <c r="G62" s="266">
        <v>297.11666666666667</v>
      </c>
      <c r="H62" s="266">
        <v>294.73333333333335</v>
      </c>
      <c r="I62" s="266">
        <v>290.86666666666667</v>
      </c>
      <c r="J62" s="266">
        <v>303.36666666666667</v>
      </c>
      <c r="K62" s="266">
        <v>307.23333333333335</v>
      </c>
      <c r="L62" s="266">
        <v>309.61666666666667</v>
      </c>
      <c r="M62" s="267">
        <v>304.85000000000002</v>
      </c>
      <c r="N62" s="267">
        <v>298.60000000000002</v>
      </c>
      <c r="O62" s="267">
        <v>12236400</v>
      </c>
      <c r="P62" s="268">
        <v>1.8274415817855005E-2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157.19999999999999</v>
      </c>
      <c r="F63" s="264">
        <v>158.11666666666665</v>
      </c>
      <c r="G63" s="266">
        <v>156.0333333333333</v>
      </c>
      <c r="H63" s="266">
        <v>154.86666666666665</v>
      </c>
      <c r="I63" s="266">
        <v>152.7833333333333</v>
      </c>
      <c r="J63" s="266">
        <v>159.2833333333333</v>
      </c>
      <c r="K63" s="266">
        <v>161.36666666666662</v>
      </c>
      <c r="L63" s="266">
        <v>162.5333333333333</v>
      </c>
      <c r="M63" s="267">
        <v>160.19999999999999</v>
      </c>
      <c r="N63" s="267">
        <v>156.94999999999999</v>
      </c>
      <c r="O63" s="267">
        <v>30020000</v>
      </c>
      <c r="P63" s="268">
        <v>-1.5899032945418785E-2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2013.2</v>
      </c>
      <c r="F64" s="264">
        <v>1992.2333333333333</v>
      </c>
      <c r="G64" s="266">
        <v>1960.9666666666667</v>
      </c>
      <c r="H64" s="266">
        <v>1908.7333333333333</v>
      </c>
      <c r="I64" s="266">
        <v>1877.4666666666667</v>
      </c>
      <c r="J64" s="266">
        <v>2044.4666666666667</v>
      </c>
      <c r="K64" s="266">
        <v>2075.7333333333336</v>
      </c>
      <c r="L64" s="266">
        <v>2127.9666666666667</v>
      </c>
      <c r="M64" s="267">
        <v>2023.5</v>
      </c>
      <c r="N64" s="267">
        <v>1940</v>
      </c>
      <c r="O64" s="267">
        <v>3919200</v>
      </c>
      <c r="P64" s="268">
        <v>0.10984623226573784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552.29999999999995</v>
      </c>
      <c r="F65" s="264">
        <v>550.65</v>
      </c>
      <c r="G65" s="266">
        <v>548.29999999999995</v>
      </c>
      <c r="H65" s="266">
        <v>544.29999999999995</v>
      </c>
      <c r="I65" s="266">
        <v>541.94999999999993</v>
      </c>
      <c r="J65" s="266">
        <v>554.65</v>
      </c>
      <c r="K65" s="266">
        <v>557.00000000000011</v>
      </c>
      <c r="L65" s="266">
        <v>561</v>
      </c>
      <c r="M65" s="267">
        <v>553</v>
      </c>
      <c r="N65" s="267">
        <v>546.65</v>
      </c>
      <c r="O65" s="267">
        <v>18006250</v>
      </c>
      <c r="P65" s="268">
        <v>-6.7572226435909811E-3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2362.1999999999998</v>
      </c>
      <c r="F66" s="264">
        <v>2349.3833333333332</v>
      </c>
      <c r="G66" s="266">
        <v>2330.8166666666666</v>
      </c>
      <c r="H66" s="266">
        <v>2299.4333333333334</v>
      </c>
      <c r="I66" s="266">
        <v>2280.8666666666668</v>
      </c>
      <c r="J66" s="266">
        <v>2380.7666666666664</v>
      </c>
      <c r="K66" s="266">
        <v>2399.333333333333</v>
      </c>
      <c r="L66" s="266">
        <v>2430.7166666666662</v>
      </c>
      <c r="M66" s="267">
        <v>2367.9499999999998</v>
      </c>
      <c r="N66" s="267">
        <v>2318</v>
      </c>
      <c r="O66" s="267">
        <v>2662750</v>
      </c>
      <c r="P66" s="268">
        <v>3.639194317407804E-2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2236.9</v>
      </c>
      <c r="F67" s="264">
        <v>2237.5333333333333</v>
      </c>
      <c r="G67" s="266">
        <v>2217.9166666666665</v>
      </c>
      <c r="H67" s="266">
        <v>2198.9333333333334</v>
      </c>
      <c r="I67" s="266">
        <v>2179.3166666666666</v>
      </c>
      <c r="J67" s="266">
        <v>2256.5166666666664</v>
      </c>
      <c r="K67" s="266">
        <v>2276.1333333333332</v>
      </c>
      <c r="L67" s="266">
        <v>2295.1166666666663</v>
      </c>
      <c r="M67" s="267">
        <v>2257.15</v>
      </c>
      <c r="N67" s="267">
        <v>2218.5500000000002</v>
      </c>
      <c r="O67" s="267">
        <v>2582400</v>
      </c>
      <c r="P67" s="268">
        <v>-6.9654051543998144E-4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137.30000000000001</v>
      </c>
      <c r="F68" s="264">
        <v>137.20000000000002</v>
      </c>
      <c r="G68" s="266">
        <v>135.85000000000002</v>
      </c>
      <c r="H68" s="266">
        <v>134.4</v>
      </c>
      <c r="I68" s="266">
        <v>133.05000000000001</v>
      </c>
      <c r="J68" s="266">
        <v>138.65000000000003</v>
      </c>
      <c r="K68" s="266">
        <v>140</v>
      </c>
      <c r="L68" s="266">
        <v>141.45000000000005</v>
      </c>
      <c r="M68" s="267">
        <v>138.55000000000001</v>
      </c>
      <c r="N68" s="267">
        <v>135.75</v>
      </c>
      <c r="O68" s="267">
        <v>17127400</v>
      </c>
      <c r="P68" s="268">
        <v>-1.0605973080700134E-2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3686.35</v>
      </c>
      <c r="F69" s="264">
        <v>3688.0666666666671</v>
      </c>
      <c r="G69" s="266">
        <v>3661.1333333333341</v>
      </c>
      <c r="H69" s="266">
        <v>3635.916666666667</v>
      </c>
      <c r="I69" s="266">
        <v>3608.983333333334</v>
      </c>
      <c r="J69" s="266">
        <v>3713.2833333333342</v>
      </c>
      <c r="K69" s="266">
        <v>3740.2166666666676</v>
      </c>
      <c r="L69" s="266">
        <v>3765.4333333333343</v>
      </c>
      <c r="M69" s="267">
        <v>3715</v>
      </c>
      <c r="N69" s="267">
        <v>3662.85</v>
      </c>
      <c r="O69" s="267">
        <v>2840400</v>
      </c>
      <c r="P69" s="268">
        <v>1.2043041402408609E-2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6394.45</v>
      </c>
      <c r="F70" s="264">
        <v>6247.4833333333336</v>
      </c>
      <c r="G70" s="266">
        <v>6084.9666666666672</v>
      </c>
      <c r="H70" s="266">
        <v>5775.4833333333336</v>
      </c>
      <c r="I70" s="266">
        <v>5612.9666666666672</v>
      </c>
      <c r="J70" s="266">
        <v>6556.9666666666672</v>
      </c>
      <c r="K70" s="266">
        <v>6719.4833333333336</v>
      </c>
      <c r="L70" s="266">
        <v>7028.9666666666672</v>
      </c>
      <c r="M70" s="267">
        <v>6410</v>
      </c>
      <c r="N70" s="267">
        <v>5938</v>
      </c>
      <c r="O70" s="267">
        <v>1175900</v>
      </c>
      <c r="P70" s="268">
        <v>6.419034577199589E-3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669.55</v>
      </c>
      <c r="F71" s="264">
        <v>666.8</v>
      </c>
      <c r="G71" s="266">
        <v>656.69999999999993</v>
      </c>
      <c r="H71" s="266">
        <v>643.85</v>
      </c>
      <c r="I71" s="266">
        <v>633.75</v>
      </c>
      <c r="J71" s="266">
        <v>679.64999999999986</v>
      </c>
      <c r="K71" s="266">
        <v>689.74999999999977</v>
      </c>
      <c r="L71" s="266">
        <v>702.5999999999998</v>
      </c>
      <c r="M71" s="267">
        <v>676.9</v>
      </c>
      <c r="N71" s="267">
        <v>653.95000000000005</v>
      </c>
      <c r="O71" s="267">
        <v>42188850</v>
      </c>
      <c r="P71" s="268">
        <v>-1.6009371339320577E-3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5491.6</v>
      </c>
      <c r="F72" s="264">
        <v>5502.3</v>
      </c>
      <c r="G72" s="266">
        <v>5374.6500000000005</v>
      </c>
      <c r="H72" s="266">
        <v>5257.7000000000007</v>
      </c>
      <c r="I72" s="266">
        <v>5130.0500000000011</v>
      </c>
      <c r="J72" s="266">
        <v>5619.25</v>
      </c>
      <c r="K72" s="266">
        <v>5746.9</v>
      </c>
      <c r="L72" s="266">
        <v>5863.8499999999995</v>
      </c>
      <c r="M72" s="267">
        <v>5629.95</v>
      </c>
      <c r="N72" s="267">
        <v>5385.35</v>
      </c>
      <c r="O72" s="267">
        <v>2812625</v>
      </c>
      <c r="P72" s="268">
        <v>1.9852241308978832E-2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4049.55</v>
      </c>
      <c r="F73" s="264">
        <v>4057.2000000000003</v>
      </c>
      <c r="G73" s="266">
        <v>4030.3500000000004</v>
      </c>
      <c r="H73" s="266">
        <v>4011.15</v>
      </c>
      <c r="I73" s="266">
        <v>3984.3</v>
      </c>
      <c r="J73" s="266">
        <v>4076.4000000000005</v>
      </c>
      <c r="K73" s="266">
        <v>4103.25</v>
      </c>
      <c r="L73" s="266">
        <v>4122.4500000000007</v>
      </c>
      <c r="M73" s="267">
        <v>4084.05</v>
      </c>
      <c r="N73" s="267">
        <v>4038</v>
      </c>
      <c r="O73" s="267">
        <v>3286500</v>
      </c>
      <c r="P73" s="268">
        <v>-1.4535341344387888E-2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3190.9</v>
      </c>
      <c r="F74" s="264">
        <v>3190.1333333333332</v>
      </c>
      <c r="G74" s="266">
        <v>3154.2666666666664</v>
      </c>
      <c r="H74" s="266">
        <v>3117.6333333333332</v>
      </c>
      <c r="I74" s="266">
        <v>3081.7666666666664</v>
      </c>
      <c r="J74" s="266">
        <v>3226.7666666666664</v>
      </c>
      <c r="K74" s="266">
        <v>3262.6333333333332</v>
      </c>
      <c r="L74" s="266">
        <v>3299.2666666666664</v>
      </c>
      <c r="M74" s="267">
        <v>3226</v>
      </c>
      <c r="N74" s="267">
        <v>3153.5</v>
      </c>
      <c r="O74" s="267">
        <v>2754675</v>
      </c>
      <c r="P74" s="268">
        <v>5.0550603041426327E-2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295.2</v>
      </c>
      <c r="F75" s="264">
        <v>294.05</v>
      </c>
      <c r="G75" s="266">
        <v>292.35000000000002</v>
      </c>
      <c r="H75" s="266">
        <v>289.5</v>
      </c>
      <c r="I75" s="266">
        <v>287.8</v>
      </c>
      <c r="J75" s="266">
        <v>296.90000000000003</v>
      </c>
      <c r="K75" s="266">
        <v>298.59999999999997</v>
      </c>
      <c r="L75" s="266">
        <v>301.45000000000005</v>
      </c>
      <c r="M75" s="267">
        <v>295.75</v>
      </c>
      <c r="N75" s="267">
        <v>291.2</v>
      </c>
      <c r="O75" s="267">
        <v>19846800</v>
      </c>
      <c r="P75" s="268">
        <v>-5.7709648331830477E-3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155.19999999999999</v>
      </c>
      <c r="F76" s="264">
        <v>155.9</v>
      </c>
      <c r="G76" s="266">
        <v>153.9</v>
      </c>
      <c r="H76" s="266">
        <v>152.6</v>
      </c>
      <c r="I76" s="266">
        <v>150.6</v>
      </c>
      <c r="J76" s="266">
        <v>157.20000000000002</v>
      </c>
      <c r="K76" s="266">
        <v>159.20000000000002</v>
      </c>
      <c r="L76" s="266">
        <v>160.50000000000003</v>
      </c>
      <c r="M76" s="267">
        <v>157.9</v>
      </c>
      <c r="N76" s="267">
        <v>154.6</v>
      </c>
      <c r="O76" s="267">
        <v>97670000</v>
      </c>
      <c r="P76" s="268">
        <v>2.3526329578202776E-2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141.5</v>
      </c>
      <c r="F77" s="264">
        <v>141.78333333333333</v>
      </c>
      <c r="G77" s="266">
        <v>139.96666666666667</v>
      </c>
      <c r="H77" s="266">
        <v>138.43333333333334</v>
      </c>
      <c r="I77" s="266">
        <v>136.61666666666667</v>
      </c>
      <c r="J77" s="266">
        <v>143.31666666666666</v>
      </c>
      <c r="K77" s="266">
        <v>145.13333333333333</v>
      </c>
      <c r="L77" s="266">
        <v>146.66666666666666</v>
      </c>
      <c r="M77" s="267">
        <v>143.6</v>
      </c>
      <c r="N77" s="267">
        <v>140.25</v>
      </c>
      <c r="O77" s="267">
        <v>160806675</v>
      </c>
      <c r="P77" s="268">
        <v>-1.5930343244302592E-2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822.8</v>
      </c>
      <c r="F78" s="264">
        <v>817.75</v>
      </c>
      <c r="G78" s="266">
        <v>799.55</v>
      </c>
      <c r="H78" s="266">
        <v>776.3</v>
      </c>
      <c r="I78" s="266">
        <v>758.09999999999991</v>
      </c>
      <c r="J78" s="266">
        <v>841</v>
      </c>
      <c r="K78" s="266">
        <v>859.2</v>
      </c>
      <c r="L78" s="266">
        <v>882.45</v>
      </c>
      <c r="M78" s="267">
        <v>835.95</v>
      </c>
      <c r="N78" s="267">
        <v>794.5</v>
      </c>
      <c r="O78" s="267">
        <v>12805675</v>
      </c>
      <c r="P78" s="268">
        <v>1.6341561654870822E-2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73.3</v>
      </c>
      <c r="F79" s="264">
        <v>72.566666666666663</v>
      </c>
      <c r="G79" s="266">
        <v>70.48333333333332</v>
      </c>
      <c r="H79" s="266">
        <v>67.666666666666657</v>
      </c>
      <c r="I79" s="266">
        <v>65.583333333333314</v>
      </c>
      <c r="J79" s="266">
        <v>75.383333333333326</v>
      </c>
      <c r="K79" s="266">
        <v>77.466666666666669</v>
      </c>
      <c r="L79" s="266">
        <v>80.283333333333331</v>
      </c>
      <c r="M79" s="267">
        <v>74.650000000000006</v>
      </c>
      <c r="N79" s="267">
        <v>69.75</v>
      </c>
      <c r="O79" s="267">
        <v>208271250</v>
      </c>
      <c r="P79" s="268">
        <v>-6.7120181405895693E-2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728.05</v>
      </c>
      <c r="F80" s="264">
        <v>727.58333333333337</v>
      </c>
      <c r="G80" s="266">
        <v>722.66666666666674</v>
      </c>
      <c r="H80" s="266">
        <v>717.28333333333342</v>
      </c>
      <c r="I80" s="266">
        <v>712.36666666666679</v>
      </c>
      <c r="J80" s="266">
        <v>732.9666666666667</v>
      </c>
      <c r="K80" s="266">
        <v>737.88333333333344</v>
      </c>
      <c r="L80" s="266">
        <v>743.26666666666665</v>
      </c>
      <c r="M80" s="267">
        <v>732.5</v>
      </c>
      <c r="N80" s="267">
        <v>722.2</v>
      </c>
      <c r="O80" s="267">
        <v>8044400</v>
      </c>
      <c r="P80" s="268">
        <v>0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1046.55</v>
      </c>
      <c r="F81" s="264">
        <v>1039.7333333333333</v>
      </c>
      <c r="G81" s="266">
        <v>1030.8166666666666</v>
      </c>
      <c r="H81" s="266">
        <v>1015.0833333333333</v>
      </c>
      <c r="I81" s="266">
        <v>1006.1666666666665</v>
      </c>
      <c r="J81" s="266">
        <v>1055.4666666666667</v>
      </c>
      <c r="K81" s="266">
        <v>1064.3833333333332</v>
      </c>
      <c r="L81" s="266">
        <v>1080.1166666666668</v>
      </c>
      <c r="M81" s="267">
        <v>1048.6500000000001</v>
      </c>
      <c r="N81" s="267">
        <v>1024</v>
      </c>
      <c r="O81" s="267">
        <v>8741000</v>
      </c>
      <c r="P81" s="268">
        <v>-1.0285714285714286E-3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1932.85</v>
      </c>
      <c r="F82" s="264">
        <v>1942.6499999999999</v>
      </c>
      <c r="G82" s="266">
        <v>1910.2999999999997</v>
      </c>
      <c r="H82" s="266">
        <v>1887.7499999999998</v>
      </c>
      <c r="I82" s="266">
        <v>1855.3999999999996</v>
      </c>
      <c r="J82" s="266">
        <v>1965.1999999999998</v>
      </c>
      <c r="K82" s="266">
        <v>1997.5499999999997</v>
      </c>
      <c r="L82" s="266">
        <v>2020.1</v>
      </c>
      <c r="M82" s="267">
        <v>1975</v>
      </c>
      <c r="N82" s="267">
        <v>1920.1</v>
      </c>
      <c r="O82" s="267">
        <v>3672700</v>
      </c>
      <c r="P82" s="268">
        <v>3.1483457844183563E-2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387.85</v>
      </c>
      <c r="F83" s="264">
        <v>387.73333333333335</v>
      </c>
      <c r="G83" s="266">
        <v>385.36666666666667</v>
      </c>
      <c r="H83" s="266">
        <v>382.88333333333333</v>
      </c>
      <c r="I83" s="266">
        <v>380.51666666666665</v>
      </c>
      <c r="J83" s="266">
        <v>390.2166666666667</v>
      </c>
      <c r="K83" s="266">
        <v>392.58333333333337</v>
      </c>
      <c r="L83" s="266">
        <v>395.06666666666672</v>
      </c>
      <c r="M83" s="267">
        <v>390.1</v>
      </c>
      <c r="N83" s="267">
        <v>385.25</v>
      </c>
      <c r="O83" s="267">
        <v>10620000</v>
      </c>
      <c r="P83" s="268">
        <v>-2.3358469744344308E-2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2090.75</v>
      </c>
      <c r="F84" s="264">
        <v>2085.4500000000003</v>
      </c>
      <c r="G84" s="266">
        <v>2077.6000000000004</v>
      </c>
      <c r="H84" s="266">
        <v>2064.4500000000003</v>
      </c>
      <c r="I84" s="266">
        <v>2056.6000000000004</v>
      </c>
      <c r="J84" s="266">
        <v>2098.6000000000004</v>
      </c>
      <c r="K84" s="266">
        <v>2106.4499999999998</v>
      </c>
      <c r="L84" s="266">
        <v>2119.6000000000004</v>
      </c>
      <c r="M84" s="267">
        <v>2093.3000000000002</v>
      </c>
      <c r="N84" s="267">
        <v>2072.3000000000002</v>
      </c>
      <c r="O84" s="267">
        <v>9519475</v>
      </c>
      <c r="P84" s="268">
        <v>-3.8274182324286709E-3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444</v>
      </c>
      <c r="F85" s="264">
        <v>445.2166666666667</v>
      </c>
      <c r="G85" s="266">
        <v>441.43333333333339</v>
      </c>
      <c r="H85" s="266">
        <v>438.86666666666667</v>
      </c>
      <c r="I85" s="266">
        <v>435.08333333333337</v>
      </c>
      <c r="J85" s="266">
        <v>447.78333333333342</v>
      </c>
      <c r="K85" s="266">
        <v>451.56666666666672</v>
      </c>
      <c r="L85" s="266">
        <v>454.13333333333344</v>
      </c>
      <c r="M85" s="267">
        <v>449</v>
      </c>
      <c r="N85" s="267">
        <v>442.65</v>
      </c>
      <c r="O85" s="267">
        <v>7312500</v>
      </c>
      <c r="P85" s="268">
        <v>-2.3209216897645685E-2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2808.9</v>
      </c>
      <c r="F86" s="264">
        <v>2788</v>
      </c>
      <c r="G86" s="266">
        <v>2753</v>
      </c>
      <c r="H86" s="266">
        <v>2697.1</v>
      </c>
      <c r="I86" s="266">
        <v>2662.1</v>
      </c>
      <c r="J86" s="266">
        <v>2843.9</v>
      </c>
      <c r="K86" s="266">
        <v>2878.9</v>
      </c>
      <c r="L86" s="266">
        <v>2934.8</v>
      </c>
      <c r="M86" s="267">
        <v>2823</v>
      </c>
      <c r="N86" s="267">
        <v>2732.1</v>
      </c>
      <c r="O86" s="267">
        <v>6991800</v>
      </c>
      <c r="P86" s="268">
        <v>1.6761937508058624E-3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1351.9</v>
      </c>
      <c r="F87" s="264">
        <v>1349.4666666666667</v>
      </c>
      <c r="G87" s="266">
        <v>1345.0833333333335</v>
      </c>
      <c r="H87" s="266">
        <v>1338.2666666666669</v>
      </c>
      <c r="I87" s="266">
        <v>1333.8833333333337</v>
      </c>
      <c r="J87" s="266">
        <v>1356.2833333333333</v>
      </c>
      <c r="K87" s="266">
        <v>1360.6666666666665</v>
      </c>
      <c r="L87" s="266">
        <v>1367.4833333333331</v>
      </c>
      <c r="M87" s="267">
        <v>1353.85</v>
      </c>
      <c r="N87" s="267">
        <v>1342.65</v>
      </c>
      <c r="O87" s="267">
        <v>6014000</v>
      </c>
      <c r="P87" s="268">
        <v>-4.9636002647253478E-3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1379.35</v>
      </c>
      <c r="F88" s="264">
        <v>1380</v>
      </c>
      <c r="G88" s="266">
        <v>1373</v>
      </c>
      <c r="H88" s="266">
        <v>1366.65</v>
      </c>
      <c r="I88" s="266">
        <v>1359.65</v>
      </c>
      <c r="J88" s="266">
        <v>1386.35</v>
      </c>
      <c r="K88" s="266">
        <v>1393.35</v>
      </c>
      <c r="L88" s="266">
        <v>1399.6999999999998</v>
      </c>
      <c r="M88" s="267">
        <v>1387</v>
      </c>
      <c r="N88" s="267">
        <v>1373.65</v>
      </c>
      <c r="O88" s="267">
        <v>13539400</v>
      </c>
      <c r="P88" s="268">
        <v>1.6983016983016984E-2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2993.75</v>
      </c>
      <c r="F89" s="264">
        <v>2998.9666666666667</v>
      </c>
      <c r="G89" s="266">
        <v>2978.4333333333334</v>
      </c>
      <c r="H89" s="266">
        <v>2963.1166666666668</v>
      </c>
      <c r="I89" s="266">
        <v>2942.5833333333335</v>
      </c>
      <c r="J89" s="266">
        <v>3014.2833333333333</v>
      </c>
      <c r="K89" s="266">
        <v>3034.8166666666671</v>
      </c>
      <c r="L89" s="266">
        <v>3050.1333333333332</v>
      </c>
      <c r="M89" s="267">
        <v>3019.5</v>
      </c>
      <c r="N89" s="267">
        <v>2983.65</v>
      </c>
      <c r="O89" s="267">
        <v>2787000</v>
      </c>
      <c r="P89" s="268">
        <v>-5.2468144340935864E-3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1656.3</v>
      </c>
      <c r="F90" s="264">
        <v>1658.7333333333333</v>
      </c>
      <c r="G90" s="266">
        <v>1648.7666666666667</v>
      </c>
      <c r="H90" s="266">
        <v>1641.2333333333333</v>
      </c>
      <c r="I90" s="266">
        <v>1631.2666666666667</v>
      </c>
      <c r="J90" s="266">
        <v>1666.2666666666667</v>
      </c>
      <c r="K90" s="266">
        <v>1676.2333333333333</v>
      </c>
      <c r="L90" s="266">
        <v>1683.7666666666667</v>
      </c>
      <c r="M90" s="267">
        <v>1668.7</v>
      </c>
      <c r="N90" s="267">
        <v>1651.2</v>
      </c>
      <c r="O90" s="267">
        <v>123099900</v>
      </c>
      <c r="P90" s="268">
        <v>-1.2704126194320197E-2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675.4</v>
      </c>
      <c r="F91" s="264">
        <v>674.16666666666663</v>
      </c>
      <c r="G91" s="266">
        <v>671.18333333333328</v>
      </c>
      <c r="H91" s="266">
        <v>666.9666666666667</v>
      </c>
      <c r="I91" s="266">
        <v>663.98333333333335</v>
      </c>
      <c r="J91" s="266">
        <v>678.38333333333321</v>
      </c>
      <c r="K91" s="266">
        <v>681.36666666666656</v>
      </c>
      <c r="L91" s="266">
        <v>685.58333333333314</v>
      </c>
      <c r="M91" s="267">
        <v>677.15</v>
      </c>
      <c r="N91" s="267">
        <v>669.95</v>
      </c>
      <c r="O91" s="267">
        <v>16545100</v>
      </c>
      <c r="P91" s="268">
        <v>-3.1150583244962883E-3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3723.7</v>
      </c>
      <c r="F92" s="264">
        <v>3722.4833333333336</v>
      </c>
      <c r="G92" s="266">
        <v>3703.0166666666673</v>
      </c>
      <c r="H92" s="266">
        <v>3682.3333333333339</v>
      </c>
      <c r="I92" s="266">
        <v>3662.8666666666677</v>
      </c>
      <c r="J92" s="266">
        <v>3743.166666666667</v>
      </c>
      <c r="K92" s="266">
        <v>3762.6333333333332</v>
      </c>
      <c r="L92" s="266">
        <v>3783.3166666666666</v>
      </c>
      <c r="M92" s="267">
        <v>3741.95</v>
      </c>
      <c r="N92" s="267">
        <v>3701.8</v>
      </c>
      <c r="O92" s="267">
        <v>3771900</v>
      </c>
      <c r="P92" s="268">
        <v>-1.0856738258201559E-2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524.6</v>
      </c>
      <c r="F93" s="264">
        <v>523.35</v>
      </c>
      <c r="G93" s="266">
        <v>520.80000000000007</v>
      </c>
      <c r="H93" s="266">
        <v>517</v>
      </c>
      <c r="I93" s="266">
        <v>514.45000000000005</v>
      </c>
      <c r="J93" s="266">
        <v>527.15000000000009</v>
      </c>
      <c r="K93" s="266">
        <v>529.70000000000005</v>
      </c>
      <c r="L93" s="266">
        <v>533.50000000000011</v>
      </c>
      <c r="M93" s="267">
        <v>525.9</v>
      </c>
      <c r="N93" s="267">
        <v>519.54999999999995</v>
      </c>
      <c r="O93" s="267">
        <v>40486600</v>
      </c>
      <c r="P93" s="268">
        <v>2.0646573021811252E-2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183.65</v>
      </c>
      <c r="F94" s="264">
        <v>184.48333333333335</v>
      </c>
      <c r="G94" s="266">
        <v>181.66666666666669</v>
      </c>
      <c r="H94" s="266">
        <v>179.68333333333334</v>
      </c>
      <c r="I94" s="266">
        <v>176.86666666666667</v>
      </c>
      <c r="J94" s="266">
        <v>186.4666666666667</v>
      </c>
      <c r="K94" s="266">
        <v>189.28333333333336</v>
      </c>
      <c r="L94" s="266">
        <v>191.26666666666671</v>
      </c>
      <c r="M94" s="267">
        <v>187.3</v>
      </c>
      <c r="N94" s="267">
        <v>182.5</v>
      </c>
      <c r="O94" s="267">
        <v>46655900</v>
      </c>
      <c r="P94" s="268">
        <v>-3.0720105703589518E-2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363.05</v>
      </c>
      <c r="F95" s="264">
        <v>369.43333333333334</v>
      </c>
      <c r="G95" s="266">
        <v>354.16666666666669</v>
      </c>
      <c r="H95" s="266">
        <v>345.28333333333336</v>
      </c>
      <c r="I95" s="266">
        <v>330.01666666666671</v>
      </c>
      <c r="J95" s="266">
        <v>378.31666666666666</v>
      </c>
      <c r="K95" s="266">
        <v>393.58333333333331</v>
      </c>
      <c r="L95" s="266">
        <v>402.46666666666664</v>
      </c>
      <c r="M95" s="267">
        <v>384.7</v>
      </c>
      <c r="N95" s="267">
        <v>360.55</v>
      </c>
      <c r="O95" s="267">
        <v>42249600</v>
      </c>
      <c r="P95" s="268">
        <v>0.10189423280050701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2517.15</v>
      </c>
      <c r="F96" s="264">
        <v>2521.4833333333331</v>
      </c>
      <c r="G96" s="266">
        <v>2507.8666666666663</v>
      </c>
      <c r="H96" s="266">
        <v>2498.583333333333</v>
      </c>
      <c r="I96" s="266">
        <v>2484.9666666666662</v>
      </c>
      <c r="J96" s="266">
        <v>2530.7666666666664</v>
      </c>
      <c r="K96" s="266">
        <v>2544.3833333333332</v>
      </c>
      <c r="L96" s="266">
        <v>2553.6666666666665</v>
      </c>
      <c r="M96" s="267">
        <v>2535.1</v>
      </c>
      <c r="N96" s="267">
        <v>2512.1999999999998</v>
      </c>
      <c r="O96" s="267">
        <v>11015700</v>
      </c>
      <c r="P96" s="268">
        <v>4.3153409090909089E-2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200.2</v>
      </c>
      <c r="F97" s="264">
        <v>201.4</v>
      </c>
      <c r="G97" s="266">
        <v>197.8</v>
      </c>
      <c r="H97" s="266">
        <v>195.4</v>
      </c>
      <c r="I97" s="266">
        <v>191.8</v>
      </c>
      <c r="J97" s="266">
        <v>203.8</v>
      </c>
      <c r="K97" s="266">
        <v>207.39999999999998</v>
      </c>
      <c r="L97" s="266">
        <v>209.8</v>
      </c>
      <c r="M97" s="267">
        <v>205</v>
      </c>
      <c r="N97" s="267">
        <v>199</v>
      </c>
      <c r="O97" s="267">
        <v>57584100</v>
      </c>
      <c r="P97" s="268">
        <v>-1.8600608431116907E-2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1020.3</v>
      </c>
      <c r="F98" s="264">
        <v>1017.4833333333332</v>
      </c>
      <c r="G98" s="266">
        <v>1011.2666666666664</v>
      </c>
      <c r="H98" s="266">
        <v>1002.2333333333332</v>
      </c>
      <c r="I98" s="266">
        <v>996.01666666666642</v>
      </c>
      <c r="J98" s="266">
        <v>1026.5166666666664</v>
      </c>
      <c r="K98" s="266">
        <v>1032.7333333333333</v>
      </c>
      <c r="L98" s="266">
        <v>1041.7666666666664</v>
      </c>
      <c r="M98" s="267">
        <v>1023.7</v>
      </c>
      <c r="N98" s="267">
        <v>1008.45</v>
      </c>
      <c r="O98" s="267">
        <v>77841400</v>
      </c>
      <c r="P98" s="268">
        <v>-3.3715090109660936E-2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1453.95</v>
      </c>
      <c r="F99" s="264">
        <v>1455.5333333333335</v>
      </c>
      <c r="G99" s="266">
        <v>1445.7166666666672</v>
      </c>
      <c r="H99" s="266">
        <v>1437.4833333333336</v>
      </c>
      <c r="I99" s="266">
        <v>1427.6666666666672</v>
      </c>
      <c r="J99" s="266">
        <v>1463.7666666666671</v>
      </c>
      <c r="K99" s="266">
        <v>1473.5833333333333</v>
      </c>
      <c r="L99" s="266">
        <v>1481.8166666666671</v>
      </c>
      <c r="M99" s="267">
        <v>1465.35</v>
      </c>
      <c r="N99" s="267">
        <v>1447.3</v>
      </c>
      <c r="O99" s="267">
        <v>2860000</v>
      </c>
      <c r="P99" s="268">
        <v>2.8776978417266189E-2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539.54999999999995</v>
      </c>
      <c r="F100" s="264">
        <v>541.93333333333328</v>
      </c>
      <c r="G100" s="266">
        <v>535.96666666666658</v>
      </c>
      <c r="H100" s="266">
        <v>532.38333333333333</v>
      </c>
      <c r="I100" s="266">
        <v>526.41666666666663</v>
      </c>
      <c r="J100" s="266">
        <v>545.51666666666654</v>
      </c>
      <c r="K100" s="266">
        <v>551.48333333333323</v>
      </c>
      <c r="L100" s="266">
        <v>555.06666666666649</v>
      </c>
      <c r="M100" s="267">
        <v>547.9</v>
      </c>
      <c r="N100" s="267">
        <v>538.35</v>
      </c>
      <c r="O100" s="267">
        <v>11865000</v>
      </c>
      <c r="P100" s="268">
        <v>1.9592678525393141E-2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13.25</v>
      </c>
      <c r="F101" s="264">
        <v>13.233333333333334</v>
      </c>
      <c r="G101" s="266">
        <v>12.966666666666669</v>
      </c>
      <c r="H101" s="266">
        <v>12.683333333333334</v>
      </c>
      <c r="I101" s="266">
        <v>12.416666666666668</v>
      </c>
      <c r="J101" s="266">
        <v>13.516666666666669</v>
      </c>
      <c r="K101" s="266">
        <v>13.783333333333335</v>
      </c>
      <c r="L101" s="266">
        <v>14.06666666666667</v>
      </c>
      <c r="M101" s="267">
        <v>13.5</v>
      </c>
      <c r="N101" s="267">
        <v>12.95</v>
      </c>
      <c r="O101" s="267">
        <v>1822000000</v>
      </c>
      <c r="P101" s="268">
        <v>9.3511788689948586E-3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121.95</v>
      </c>
      <c r="F102" s="264">
        <v>122.53333333333335</v>
      </c>
      <c r="G102" s="266">
        <v>121.06666666666669</v>
      </c>
      <c r="H102" s="266">
        <v>120.18333333333335</v>
      </c>
      <c r="I102" s="266">
        <v>118.7166666666667</v>
      </c>
      <c r="J102" s="266">
        <v>123.41666666666669</v>
      </c>
      <c r="K102" s="266">
        <v>124.88333333333335</v>
      </c>
      <c r="L102" s="266">
        <v>125.76666666666668</v>
      </c>
      <c r="M102" s="267">
        <v>124</v>
      </c>
      <c r="N102" s="267">
        <v>121.65</v>
      </c>
      <c r="O102" s="267">
        <v>75385000</v>
      </c>
      <c r="P102" s="268">
        <v>1.9901817699349874E-4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87.75</v>
      </c>
      <c r="F103" s="264">
        <v>88.083333333333329</v>
      </c>
      <c r="G103" s="266">
        <v>87.266666666666652</v>
      </c>
      <c r="H103" s="266">
        <v>86.783333333333317</v>
      </c>
      <c r="I103" s="266">
        <v>85.96666666666664</v>
      </c>
      <c r="J103" s="266">
        <v>88.566666666666663</v>
      </c>
      <c r="K103" s="266">
        <v>89.383333333333354</v>
      </c>
      <c r="L103" s="266">
        <v>89.866666666666674</v>
      </c>
      <c r="M103" s="267">
        <v>88.9</v>
      </c>
      <c r="N103" s="267">
        <v>87.6</v>
      </c>
      <c r="O103" s="267">
        <v>301912500</v>
      </c>
      <c r="P103" s="268">
        <v>7.2092676378461692E-4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154.19999999999999</v>
      </c>
      <c r="F104" s="264">
        <v>154.63333333333333</v>
      </c>
      <c r="G104" s="266">
        <v>152.66666666666666</v>
      </c>
      <c r="H104" s="266">
        <v>151.13333333333333</v>
      </c>
      <c r="I104" s="266">
        <v>149.16666666666666</v>
      </c>
      <c r="J104" s="266">
        <v>156.16666666666666</v>
      </c>
      <c r="K104" s="266">
        <v>158.13333333333335</v>
      </c>
      <c r="L104" s="266">
        <v>159.66666666666666</v>
      </c>
      <c r="M104" s="267">
        <v>156.6</v>
      </c>
      <c r="N104" s="267">
        <v>153.1</v>
      </c>
      <c r="O104" s="267">
        <v>66817500</v>
      </c>
      <c r="P104" s="268">
        <v>4.0006761706203866E-3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404.4</v>
      </c>
      <c r="F105" s="264">
        <v>404.75</v>
      </c>
      <c r="G105" s="266">
        <v>401.3</v>
      </c>
      <c r="H105" s="266">
        <v>398.2</v>
      </c>
      <c r="I105" s="266">
        <v>394.75</v>
      </c>
      <c r="J105" s="266">
        <v>407.85</v>
      </c>
      <c r="K105" s="266">
        <v>411.30000000000007</v>
      </c>
      <c r="L105" s="266">
        <v>414.40000000000003</v>
      </c>
      <c r="M105" s="267">
        <v>408.2</v>
      </c>
      <c r="N105" s="267">
        <v>401.65</v>
      </c>
      <c r="O105" s="267">
        <v>18326000</v>
      </c>
      <c r="P105" s="268">
        <v>8.0169414612010284E-3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442.8</v>
      </c>
      <c r="F106" s="264">
        <v>439.88333333333338</v>
      </c>
      <c r="G106" s="266">
        <v>435.81666666666678</v>
      </c>
      <c r="H106" s="266">
        <v>428.83333333333337</v>
      </c>
      <c r="I106" s="266">
        <v>424.76666666666677</v>
      </c>
      <c r="J106" s="266">
        <v>446.86666666666679</v>
      </c>
      <c r="K106" s="266">
        <v>450.93333333333339</v>
      </c>
      <c r="L106" s="266">
        <v>457.9166666666668</v>
      </c>
      <c r="M106" s="267">
        <v>443.95</v>
      </c>
      <c r="N106" s="267">
        <v>432.9</v>
      </c>
      <c r="O106" s="267">
        <v>18616000</v>
      </c>
      <c r="P106" s="268">
        <v>-3.852739726027397E-3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271.39999999999998</v>
      </c>
      <c r="F107" s="264">
        <v>272.06666666666666</v>
      </c>
      <c r="G107" s="266">
        <v>267.43333333333334</v>
      </c>
      <c r="H107" s="266">
        <v>263.4666666666667</v>
      </c>
      <c r="I107" s="266">
        <v>258.83333333333337</v>
      </c>
      <c r="J107" s="266">
        <v>276.0333333333333</v>
      </c>
      <c r="K107" s="266">
        <v>280.66666666666663</v>
      </c>
      <c r="L107" s="266">
        <v>284.63333333333327</v>
      </c>
      <c r="M107" s="267">
        <v>276.7</v>
      </c>
      <c r="N107" s="267">
        <v>268.10000000000002</v>
      </c>
      <c r="O107" s="267">
        <v>26224700</v>
      </c>
      <c r="P107" s="268">
        <v>0.17916286347633328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2695.35</v>
      </c>
      <c r="F108" s="264">
        <v>2700.8833333333337</v>
      </c>
      <c r="G108" s="266">
        <v>2673.0166666666673</v>
      </c>
      <c r="H108" s="266">
        <v>2650.6833333333338</v>
      </c>
      <c r="I108" s="266">
        <v>2622.8166666666675</v>
      </c>
      <c r="J108" s="266">
        <v>2723.2166666666672</v>
      </c>
      <c r="K108" s="266">
        <v>2751.083333333333</v>
      </c>
      <c r="L108" s="266">
        <v>2773.416666666667</v>
      </c>
      <c r="M108" s="267">
        <v>2728.75</v>
      </c>
      <c r="N108" s="267">
        <v>2678.55</v>
      </c>
      <c r="O108" s="267">
        <v>1432500</v>
      </c>
      <c r="P108" s="268">
        <v>-3.1047077922077924E-2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2937.6</v>
      </c>
      <c r="F109" s="264">
        <v>2936.2833333333333</v>
      </c>
      <c r="G109" s="266">
        <v>2908.4166666666665</v>
      </c>
      <c r="H109" s="266">
        <v>2879.2333333333331</v>
      </c>
      <c r="I109" s="266">
        <v>2851.3666666666663</v>
      </c>
      <c r="J109" s="266">
        <v>2965.4666666666667</v>
      </c>
      <c r="K109" s="266">
        <v>2993.3333333333335</v>
      </c>
      <c r="L109" s="266">
        <v>3022.5166666666669</v>
      </c>
      <c r="M109" s="267">
        <v>2964.15</v>
      </c>
      <c r="N109" s="267">
        <v>2907.1</v>
      </c>
      <c r="O109" s="267">
        <v>5958900</v>
      </c>
      <c r="P109" s="268">
        <v>-1.5415881828095569E-2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1527.85</v>
      </c>
      <c r="F110" s="264">
        <v>1529.8666666666668</v>
      </c>
      <c r="G110" s="266">
        <v>1516.8333333333335</v>
      </c>
      <c r="H110" s="266">
        <v>1505.8166666666666</v>
      </c>
      <c r="I110" s="266">
        <v>1492.7833333333333</v>
      </c>
      <c r="J110" s="266">
        <v>1540.8833333333337</v>
      </c>
      <c r="K110" s="266">
        <v>1553.916666666667</v>
      </c>
      <c r="L110" s="266">
        <v>1564.9333333333338</v>
      </c>
      <c r="M110" s="267">
        <v>1542.9</v>
      </c>
      <c r="N110" s="267">
        <v>1518.85</v>
      </c>
      <c r="O110" s="267">
        <v>19984500</v>
      </c>
      <c r="P110" s="268">
        <v>9.1907587425830075E-3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193.1</v>
      </c>
      <c r="F111" s="264">
        <v>193.13333333333335</v>
      </c>
      <c r="G111" s="266">
        <v>191.26666666666671</v>
      </c>
      <c r="H111" s="266">
        <v>189.43333333333337</v>
      </c>
      <c r="I111" s="266">
        <v>187.56666666666672</v>
      </c>
      <c r="J111" s="266">
        <v>194.9666666666667</v>
      </c>
      <c r="K111" s="266">
        <v>196.83333333333331</v>
      </c>
      <c r="L111" s="266">
        <v>198.66666666666669</v>
      </c>
      <c r="M111" s="267">
        <v>195</v>
      </c>
      <c r="N111" s="267">
        <v>191.3</v>
      </c>
      <c r="O111" s="267">
        <v>74402200</v>
      </c>
      <c r="P111" s="268">
        <v>3.5311382188388516E-3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1494.4</v>
      </c>
      <c r="F112" s="264">
        <v>1497.8999999999999</v>
      </c>
      <c r="G112" s="266">
        <v>1489.4999999999998</v>
      </c>
      <c r="H112" s="266">
        <v>1484.6</v>
      </c>
      <c r="I112" s="266">
        <v>1476.1999999999998</v>
      </c>
      <c r="J112" s="266">
        <v>1502.7999999999997</v>
      </c>
      <c r="K112" s="266">
        <v>1511.1999999999998</v>
      </c>
      <c r="L112" s="266">
        <v>1516.0999999999997</v>
      </c>
      <c r="M112" s="267">
        <v>1506.3</v>
      </c>
      <c r="N112" s="267">
        <v>1493</v>
      </c>
      <c r="O112" s="267">
        <v>27100800</v>
      </c>
      <c r="P112" s="268">
        <v>2.856762237451709E-3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118</v>
      </c>
      <c r="F113" s="264">
        <v>118.81666666666666</v>
      </c>
      <c r="G113" s="266">
        <v>116.18333333333332</v>
      </c>
      <c r="H113" s="266">
        <v>114.36666666666666</v>
      </c>
      <c r="I113" s="266">
        <v>111.73333333333332</v>
      </c>
      <c r="J113" s="266">
        <v>120.63333333333333</v>
      </c>
      <c r="K113" s="266">
        <v>123.26666666666665</v>
      </c>
      <c r="L113" s="266">
        <v>125.08333333333333</v>
      </c>
      <c r="M113" s="267">
        <v>121.45</v>
      </c>
      <c r="N113" s="267">
        <v>117</v>
      </c>
      <c r="O113" s="267">
        <v>143773500</v>
      </c>
      <c r="P113" s="268">
        <v>1.3401140815064256E-2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1109.05</v>
      </c>
      <c r="F114" s="264">
        <v>1114.4333333333334</v>
      </c>
      <c r="G114" s="266">
        <v>1100.9166666666667</v>
      </c>
      <c r="H114" s="266">
        <v>1092.7833333333333</v>
      </c>
      <c r="I114" s="266">
        <v>1079.2666666666667</v>
      </c>
      <c r="J114" s="266">
        <v>1122.5666666666668</v>
      </c>
      <c r="K114" s="266">
        <v>1136.0833333333333</v>
      </c>
      <c r="L114" s="266">
        <v>1144.2166666666669</v>
      </c>
      <c r="M114" s="267">
        <v>1127.95</v>
      </c>
      <c r="N114" s="267">
        <v>1106.3</v>
      </c>
      <c r="O114" s="267">
        <v>2006550</v>
      </c>
      <c r="P114" s="268">
        <v>2.1847070506454815E-2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765.95</v>
      </c>
      <c r="F115" s="264">
        <v>762.80000000000007</v>
      </c>
      <c r="G115" s="266">
        <v>755.60000000000014</v>
      </c>
      <c r="H115" s="266">
        <v>745.25000000000011</v>
      </c>
      <c r="I115" s="266">
        <v>738.05000000000018</v>
      </c>
      <c r="J115" s="266">
        <v>773.15000000000009</v>
      </c>
      <c r="K115" s="266">
        <v>780.35000000000014</v>
      </c>
      <c r="L115" s="266">
        <v>790.7</v>
      </c>
      <c r="M115" s="267">
        <v>770</v>
      </c>
      <c r="N115" s="267">
        <v>752.45</v>
      </c>
      <c r="O115" s="267">
        <v>15949500</v>
      </c>
      <c r="P115" s="268">
        <v>-3.43804629972983E-2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454.6</v>
      </c>
      <c r="F116" s="264">
        <v>453.68333333333334</v>
      </c>
      <c r="G116" s="266">
        <v>451.91666666666669</v>
      </c>
      <c r="H116" s="266">
        <v>449.23333333333335</v>
      </c>
      <c r="I116" s="266">
        <v>447.4666666666667</v>
      </c>
      <c r="J116" s="266">
        <v>456.36666666666667</v>
      </c>
      <c r="K116" s="266">
        <v>458.13333333333333</v>
      </c>
      <c r="L116" s="266">
        <v>460.81666666666666</v>
      </c>
      <c r="M116" s="267">
        <v>455.45</v>
      </c>
      <c r="N116" s="267">
        <v>451</v>
      </c>
      <c r="O116" s="267">
        <v>76204800</v>
      </c>
      <c r="P116" s="268">
        <v>-7.7625091786426097E-4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725.25</v>
      </c>
      <c r="F117" s="264">
        <v>715.15</v>
      </c>
      <c r="G117" s="266">
        <v>697.3</v>
      </c>
      <c r="H117" s="266">
        <v>669.35</v>
      </c>
      <c r="I117" s="266">
        <v>651.5</v>
      </c>
      <c r="J117" s="266">
        <v>743.09999999999991</v>
      </c>
      <c r="K117" s="266">
        <v>760.95</v>
      </c>
      <c r="L117" s="266">
        <v>788.89999999999986</v>
      </c>
      <c r="M117" s="267">
        <v>733</v>
      </c>
      <c r="N117" s="267">
        <v>687.2</v>
      </c>
      <c r="O117" s="267">
        <v>28320000</v>
      </c>
      <c r="P117" s="268">
        <v>9.5180548170348531E-2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3865.85</v>
      </c>
      <c r="F118" s="264">
        <v>3836.5166666666664</v>
      </c>
      <c r="G118" s="266">
        <v>3799.9833333333327</v>
      </c>
      <c r="H118" s="266">
        <v>3734.1166666666663</v>
      </c>
      <c r="I118" s="266">
        <v>3697.5833333333326</v>
      </c>
      <c r="J118" s="266">
        <v>3902.3833333333328</v>
      </c>
      <c r="K118" s="266">
        <v>3938.9166666666665</v>
      </c>
      <c r="L118" s="266">
        <v>4004.7833333333328</v>
      </c>
      <c r="M118" s="267">
        <v>3873.05</v>
      </c>
      <c r="N118" s="267">
        <v>3770.65</v>
      </c>
      <c r="O118" s="267">
        <v>585250</v>
      </c>
      <c r="P118" s="268">
        <v>5.7840036150022596E-2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849.05</v>
      </c>
      <c r="F119" s="264">
        <v>845.19999999999993</v>
      </c>
      <c r="G119" s="266">
        <v>838.44999999999982</v>
      </c>
      <c r="H119" s="266">
        <v>827.84999999999991</v>
      </c>
      <c r="I119" s="266">
        <v>821.0999999999998</v>
      </c>
      <c r="J119" s="266">
        <v>855.79999999999984</v>
      </c>
      <c r="K119" s="266">
        <v>862.55000000000007</v>
      </c>
      <c r="L119" s="266">
        <v>873.14999999999986</v>
      </c>
      <c r="M119" s="267">
        <v>851.95</v>
      </c>
      <c r="N119" s="267">
        <v>834.6</v>
      </c>
      <c r="O119" s="267">
        <v>14844600</v>
      </c>
      <c r="P119" s="268">
        <v>4.1550614127208807E-3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560.35</v>
      </c>
      <c r="F120" s="264">
        <v>558.93333333333339</v>
      </c>
      <c r="G120" s="266">
        <v>555.41666666666674</v>
      </c>
      <c r="H120" s="266">
        <v>550.48333333333335</v>
      </c>
      <c r="I120" s="266">
        <v>546.9666666666667</v>
      </c>
      <c r="J120" s="266">
        <v>563.86666666666679</v>
      </c>
      <c r="K120" s="266">
        <v>567.38333333333344</v>
      </c>
      <c r="L120" s="266">
        <v>572.31666666666683</v>
      </c>
      <c r="M120" s="267">
        <v>562.45000000000005</v>
      </c>
      <c r="N120" s="267">
        <v>554</v>
      </c>
      <c r="O120" s="267">
        <v>22611250</v>
      </c>
      <c r="P120" s="268">
        <v>-2.0946092227754926E-2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1851.55</v>
      </c>
      <c r="F121" s="264">
        <v>1855.0333333333335</v>
      </c>
      <c r="G121" s="266">
        <v>1843.5666666666671</v>
      </c>
      <c r="H121" s="266">
        <v>1835.5833333333335</v>
      </c>
      <c r="I121" s="266">
        <v>1824.116666666667</v>
      </c>
      <c r="J121" s="266">
        <v>1863.0166666666671</v>
      </c>
      <c r="K121" s="266">
        <v>1874.4833333333338</v>
      </c>
      <c r="L121" s="266">
        <v>1882.4666666666672</v>
      </c>
      <c r="M121" s="267">
        <v>1866.5</v>
      </c>
      <c r="N121" s="267">
        <v>1847.05</v>
      </c>
      <c r="O121" s="267">
        <v>26614000</v>
      </c>
      <c r="P121" s="268">
        <v>-1.2716642924976259E-2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154.15</v>
      </c>
      <c r="F122" s="264">
        <v>154.56666666666669</v>
      </c>
      <c r="G122" s="266">
        <v>153.33333333333337</v>
      </c>
      <c r="H122" s="266">
        <v>152.51666666666668</v>
      </c>
      <c r="I122" s="266">
        <v>151.28333333333336</v>
      </c>
      <c r="J122" s="266">
        <v>155.38333333333338</v>
      </c>
      <c r="K122" s="266">
        <v>156.61666666666667</v>
      </c>
      <c r="L122" s="266">
        <v>157.43333333333339</v>
      </c>
      <c r="M122" s="267">
        <v>155.80000000000001</v>
      </c>
      <c r="N122" s="267">
        <v>153.75</v>
      </c>
      <c r="O122" s="267">
        <v>54985226</v>
      </c>
      <c r="P122" s="268">
        <v>6.4961429151441327E-4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2577.5</v>
      </c>
      <c r="F123" s="264">
        <v>2586.2333333333331</v>
      </c>
      <c r="G123" s="266">
        <v>2547.8166666666662</v>
      </c>
      <c r="H123" s="266">
        <v>2518.1333333333332</v>
      </c>
      <c r="I123" s="266">
        <v>2479.7166666666662</v>
      </c>
      <c r="J123" s="266">
        <v>2615.9166666666661</v>
      </c>
      <c r="K123" s="266">
        <v>2654.333333333333</v>
      </c>
      <c r="L123" s="266">
        <v>2684.016666666666</v>
      </c>
      <c r="M123" s="267">
        <v>2624.65</v>
      </c>
      <c r="N123" s="267">
        <v>2556.5500000000002</v>
      </c>
      <c r="O123" s="267">
        <v>1098000</v>
      </c>
      <c r="P123" s="268">
        <v>8.6698337292161518E-2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392.05</v>
      </c>
      <c r="F124" s="264">
        <v>390.16666666666669</v>
      </c>
      <c r="G124" s="266">
        <v>384.93333333333339</v>
      </c>
      <c r="H124" s="266">
        <v>377.81666666666672</v>
      </c>
      <c r="I124" s="266">
        <v>372.58333333333343</v>
      </c>
      <c r="J124" s="266">
        <v>397.28333333333336</v>
      </c>
      <c r="K124" s="266">
        <v>402.51666666666659</v>
      </c>
      <c r="L124" s="266">
        <v>409.63333333333333</v>
      </c>
      <c r="M124" s="267">
        <v>395.4</v>
      </c>
      <c r="N124" s="267">
        <v>383.05</v>
      </c>
      <c r="O124" s="267">
        <v>12629300</v>
      </c>
      <c r="P124" s="268">
        <v>-2.5510204081632651E-3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532</v>
      </c>
      <c r="F125" s="264">
        <v>534.55000000000007</v>
      </c>
      <c r="G125" s="266">
        <v>526.85000000000014</v>
      </c>
      <c r="H125" s="266">
        <v>521.70000000000005</v>
      </c>
      <c r="I125" s="266">
        <v>514.00000000000011</v>
      </c>
      <c r="J125" s="266">
        <v>539.70000000000016</v>
      </c>
      <c r="K125" s="266">
        <v>547.4000000000002</v>
      </c>
      <c r="L125" s="266">
        <v>552.55000000000018</v>
      </c>
      <c r="M125" s="267">
        <v>542.25</v>
      </c>
      <c r="N125" s="267">
        <v>529.4</v>
      </c>
      <c r="O125" s="267">
        <v>20686000</v>
      </c>
      <c r="P125" s="268">
        <v>-3.6964618249534453E-2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3398.25</v>
      </c>
      <c r="F126" s="264">
        <v>3395.3000000000006</v>
      </c>
      <c r="G126" s="266">
        <v>3373.7500000000014</v>
      </c>
      <c r="H126" s="266">
        <v>3349.2500000000009</v>
      </c>
      <c r="I126" s="266">
        <v>3327.7000000000016</v>
      </c>
      <c r="J126" s="266">
        <v>3419.8000000000011</v>
      </c>
      <c r="K126" s="266">
        <v>3441.3500000000004</v>
      </c>
      <c r="L126" s="266">
        <v>3465.8500000000008</v>
      </c>
      <c r="M126" s="267">
        <v>3416.85</v>
      </c>
      <c r="N126" s="267">
        <v>3370.8</v>
      </c>
      <c r="O126" s="267">
        <v>9347700</v>
      </c>
      <c r="P126" s="268">
        <v>-1.50154896630208E-2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5785.05</v>
      </c>
      <c r="F127" s="264">
        <v>5774.5666666666666</v>
      </c>
      <c r="G127" s="266">
        <v>5725.2333333333336</v>
      </c>
      <c r="H127" s="266">
        <v>5665.416666666667</v>
      </c>
      <c r="I127" s="266">
        <v>5616.0833333333339</v>
      </c>
      <c r="J127" s="266">
        <v>5834.3833333333332</v>
      </c>
      <c r="K127" s="266">
        <v>5883.7166666666672</v>
      </c>
      <c r="L127" s="266">
        <v>5943.5333333333328</v>
      </c>
      <c r="M127" s="267">
        <v>5823.9</v>
      </c>
      <c r="N127" s="267">
        <v>5714.75</v>
      </c>
      <c r="O127" s="267">
        <v>1566600</v>
      </c>
      <c r="P127" s="268">
        <v>-2.1973822489729628E-3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4974.3</v>
      </c>
      <c r="F128" s="264">
        <v>4981.55</v>
      </c>
      <c r="G128" s="266">
        <v>4943.3500000000004</v>
      </c>
      <c r="H128" s="266">
        <v>4912.4000000000005</v>
      </c>
      <c r="I128" s="266">
        <v>4874.2000000000007</v>
      </c>
      <c r="J128" s="266">
        <v>5012.5</v>
      </c>
      <c r="K128" s="266">
        <v>5050.6999999999989</v>
      </c>
      <c r="L128" s="266">
        <v>5081.6499999999996</v>
      </c>
      <c r="M128" s="267">
        <v>5019.75</v>
      </c>
      <c r="N128" s="267">
        <v>4950.6000000000004</v>
      </c>
      <c r="O128" s="267">
        <v>636200</v>
      </c>
      <c r="P128" s="268">
        <v>4.737839545167404E-3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1237.05</v>
      </c>
      <c r="F129" s="264">
        <v>1239.9833333333333</v>
      </c>
      <c r="G129" s="266">
        <v>1228.9666666666667</v>
      </c>
      <c r="H129" s="266">
        <v>1220.8833333333334</v>
      </c>
      <c r="I129" s="266">
        <v>1209.8666666666668</v>
      </c>
      <c r="J129" s="266">
        <v>1248.0666666666666</v>
      </c>
      <c r="K129" s="266">
        <v>1259.0833333333335</v>
      </c>
      <c r="L129" s="266">
        <v>1267.1666666666665</v>
      </c>
      <c r="M129" s="267">
        <v>1251</v>
      </c>
      <c r="N129" s="267">
        <v>1231.9000000000001</v>
      </c>
      <c r="O129" s="267">
        <v>10197450</v>
      </c>
      <c r="P129" s="268">
        <v>8.2359862173291866E-3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1659.25</v>
      </c>
      <c r="F130" s="264">
        <v>1656.8333333333333</v>
      </c>
      <c r="G130" s="266">
        <v>1631.6166666666666</v>
      </c>
      <c r="H130" s="266">
        <v>1603.9833333333333</v>
      </c>
      <c r="I130" s="266">
        <v>1578.7666666666667</v>
      </c>
      <c r="J130" s="266">
        <v>1684.4666666666665</v>
      </c>
      <c r="K130" s="266">
        <v>1709.6833333333332</v>
      </c>
      <c r="L130" s="266">
        <v>1737.3166666666664</v>
      </c>
      <c r="M130" s="267">
        <v>1682.05</v>
      </c>
      <c r="N130" s="267">
        <v>1629.2</v>
      </c>
      <c r="O130" s="267">
        <v>14930650</v>
      </c>
      <c r="P130" s="268">
        <v>-2.1286549707602337E-3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271.2</v>
      </c>
      <c r="F131" s="264">
        <v>272</v>
      </c>
      <c r="G131" s="266">
        <v>269.5</v>
      </c>
      <c r="H131" s="266">
        <v>267.8</v>
      </c>
      <c r="I131" s="266">
        <v>265.3</v>
      </c>
      <c r="J131" s="266">
        <v>273.7</v>
      </c>
      <c r="K131" s="266">
        <v>276.2</v>
      </c>
      <c r="L131" s="266">
        <v>277.89999999999998</v>
      </c>
      <c r="M131" s="267">
        <v>274.5</v>
      </c>
      <c r="N131" s="267">
        <v>270.3</v>
      </c>
      <c r="O131" s="267">
        <v>33288000</v>
      </c>
      <c r="P131" s="268">
        <v>4.7084389713871787E-3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167.15</v>
      </c>
      <c r="F132" s="264">
        <v>166.43333333333334</v>
      </c>
      <c r="G132" s="266">
        <v>165.21666666666667</v>
      </c>
      <c r="H132" s="266">
        <v>163.28333333333333</v>
      </c>
      <c r="I132" s="266">
        <v>162.06666666666666</v>
      </c>
      <c r="J132" s="266">
        <v>168.36666666666667</v>
      </c>
      <c r="K132" s="266">
        <v>169.58333333333337</v>
      </c>
      <c r="L132" s="266">
        <v>171.51666666666668</v>
      </c>
      <c r="M132" s="267">
        <v>167.65</v>
      </c>
      <c r="N132" s="267">
        <v>164.5</v>
      </c>
      <c r="O132" s="267">
        <v>69480000</v>
      </c>
      <c r="P132" s="268">
        <v>8.6430423509075197E-4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543.35</v>
      </c>
      <c r="F133" s="264">
        <v>540.18333333333339</v>
      </c>
      <c r="G133" s="266">
        <v>535.16666666666674</v>
      </c>
      <c r="H133" s="266">
        <v>526.98333333333335</v>
      </c>
      <c r="I133" s="266">
        <v>521.9666666666667</v>
      </c>
      <c r="J133" s="266">
        <v>548.36666666666679</v>
      </c>
      <c r="K133" s="266">
        <v>553.38333333333344</v>
      </c>
      <c r="L133" s="266">
        <v>561.56666666666683</v>
      </c>
      <c r="M133" s="267">
        <v>545.20000000000005</v>
      </c>
      <c r="N133" s="267">
        <v>532</v>
      </c>
      <c r="O133" s="267">
        <v>11494800</v>
      </c>
      <c r="P133" s="268">
        <v>5.0361976707585772E-3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10593.15</v>
      </c>
      <c r="F134" s="264">
        <v>10607.416666666666</v>
      </c>
      <c r="G134" s="266">
        <v>10526.933333333332</v>
      </c>
      <c r="H134" s="266">
        <v>10460.716666666667</v>
      </c>
      <c r="I134" s="266">
        <v>10380.233333333334</v>
      </c>
      <c r="J134" s="266">
        <v>10673.633333333331</v>
      </c>
      <c r="K134" s="266">
        <v>10754.116666666665</v>
      </c>
      <c r="L134" s="266">
        <v>10820.33333333333</v>
      </c>
      <c r="M134" s="267">
        <v>10687.9</v>
      </c>
      <c r="N134" s="267">
        <v>10541.2</v>
      </c>
      <c r="O134" s="267">
        <v>2677350</v>
      </c>
      <c r="P134" s="268">
        <v>1.4051699649654388E-2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1053.3</v>
      </c>
      <c r="F135" s="264">
        <v>1052.1666666666667</v>
      </c>
      <c r="G135" s="266">
        <v>1046.6833333333334</v>
      </c>
      <c r="H135" s="266">
        <v>1040.0666666666666</v>
      </c>
      <c r="I135" s="266">
        <v>1034.5833333333333</v>
      </c>
      <c r="J135" s="266">
        <v>1058.7833333333335</v>
      </c>
      <c r="K135" s="266">
        <v>1064.2666666666667</v>
      </c>
      <c r="L135" s="266">
        <v>1070.8833333333337</v>
      </c>
      <c r="M135" s="267">
        <v>1057.6500000000001</v>
      </c>
      <c r="N135" s="267">
        <v>1045.55</v>
      </c>
      <c r="O135" s="267">
        <v>9713900</v>
      </c>
      <c r="P135" s="268">
        <v>2.1665342673503284E-3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3272.35</v>
      </c>
      <c r="F136" s="264">
        <v>3260.9666666666667</v>
      </c>
      <c r="G136" s="266">
        <v>3219.4833333333336</v>
      </c>
      <c r="H136" s="266">
        <v>3166.6166666666668</v>
      </c>
      <c r="I136" s="266">
        <v>3125.1333333333337</v>
      </c>
      <c r="J136" s="266">
        <v>3313.8333333333335</v>
      </c>
      <c r="K136" s="266">
        <v>3355.3166666666662</v>
      </c>
      <c r="L136" s="266">
        <v>3408.1833333333334</v>
      </c>
      <c r="M136" s="267">
        <v>3302.45</v>
      </c>
      <c r="N136" s="267">
        <v>3208.1</v>
      </c>
      <c r="O136" s="267">
        <v>2734000</v>
      </c>
      <c r="P136" s="268">
        <v>1.9055995309293463E-3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1652.9</v>
      </c>
      <c r="F137" s="264">
        <v>1654.8999999999999</v>
      </c>
      <c r="G137" s="266">
        <v>1644.7999999999997</v>
      </c>
      <c r="H137" s="266">
        <v>1636.6999999999998</v>
      </c>
      <c r="I137" s="266">
        <v>1626.5999999999997</v>
      </c>
      <c r="J137" s="266">
        <v>1662.9999999999998</v>
      </c>
      <c r="K137" s="266">
        <v>1673.0999999999997</v>
      </c>
      <c r="L137" s="266">
        <v>1681.1999999999998</v>
      </c>
      <c r="M137" s="267">
        <v>1665</v>
      </c>
      <c r="N137" s="267">
        <v>1646.8</v>
      </c>
      <c r="O137" s="267">
        <v>1075200</v>
      </c>
      <c r="P137" s="268">
        <v>1.0526315789473684E-2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1040.3499999999999</v>
      </c>
      <c r="F138" s="264">
        <v>1039.9833333333333</v>
      </c>
      <c r="G138" s="266">
        <v>1035.6166666666668</v>
      </c>
      <c r="H138" s="266">
        <v>1030.8833333333334</v>
      </c>
      <c r="I138" s="266">
        <v>1026.5166666666669</v>
      </c>
      <c r="J138" s="266">
        <v>1044.7166666666667</v>
      </c>
      <c r="K138" s="266">
        <v>1049.083333333333</v>
      </c>
      <c r="L138" s="266">
        <v>1053.8166666666666</v>
      </c>
      <c r="M138" s="267">
        <v>1044.3499999999999</v>
      </c>
      <c r="N138" s="267">
        <v>1035.25</v>
      </c>
      <c r="O138" s="267">
        <v>6167200</v>
      </c>
      <c r="P138" s="268">
        <v>-1.7210606833248342E-2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1185.2</v>
      </c>
      <c r="F139" s="264">
        <v>1182.25</v>
      </c>
      <c r="G139" s="266">
        <v>1165.05</v>
      </c>
      <c r="H139" s="266">
        <v>1144.8999999999999</v>
      </c>
      <c r="I139" s="266">
        <v>1127.6999999999998</v>
      </c>
      <c r="J139" s="266">
        <v>1202.4000000000001</v>
      </c>
      <c r="K139" s="266">
        <v>1219.5999999999999</v>
      </c>
      <c r="L139" s="266">
        <v>1239.7500000000002</v>
      </c>
      <c r="M139" s="267">
        <v>1199.45</v>
      </c>
      <c r="N139" s="267">
        <v>1162.0999999999999</v>
      </c>
      <c r="O139" s="267">
        <v>2430400</v>
      </c>
      <c r="P139" s="268">
        <v>9.162773984908372E-2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97.55</v>
      </c>
      <c r="F140" s="264">
        <v>97.233333333333334</v>
      </c>
      <c r="G140" s="266">
        <v>96.166666666666671</v>
      </c>
      <c r="H140" s="266">
        <v>94.783333333333331</v>
      </c>
      <c r="I140" s="266">
        <v>93.716666666666669</v>
      </c>
      <c r="J140" s="266">
        <v>98.616666666666674</v>
      </c>
      <c r="K140" s="266">
        <v>99.683333333333337</v>
      </c>
      <c r="L140" s="266">
        <v>101.06666666666668</v>
      </c>
      <c r="M140" s="267">
        <v>98.3</v>
      </c>
      <c r="N140" s="267">
        <v>95.85</v>
      </c>
      <c r="O140" s="267">
        <v>101522900</v>
      </c>
      <c r="P140" s="268">
        <v>9.6044764678828762E-2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2442.0500000000002</v>
      </c>
      <c r="F141" s="264">
        <v>2450.4666666666667</v>
      </c>
      <c r="G141" s="266">
        <v>2422.8833333333332</v>
      </c>
      <c r="H141" s="266">
        <v>2403.7166666666667</v>
      </c>
      <c r="I141" s="266">
        <v>2376.1333333333332</v>
      </c>
      <c r="J141" s="266">
        <v>2469.6333333333332</v>
      </c>
      <c r="K141" s="266">
        <v>2497.2166666666662</v>
      </c>
      <c r="L141" s="266">
        <v>2516.3833333333332</v>
      </c>
      <c r="M141" s="267">
        <v>2478.0500000000002</v>
      </c>
      <c r="N141" s="267">
        <v>2431.3000000000002</v>
      </c>
      <c r="O141" s="267">
        <v>2399650</v>
      </c>
      <c r="P141" s="268">
        <v>-2.2844344904815229E-2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119365</v>
      </c>
      <c r="F142" s="264">
        <v>118976.96666666667</v>
      </c>
      <c r="G142" s="266">
        <v>117954.93333333335</v>
      </c>
      <c r="H142" s="266">
        <v>116544.86666666667</v>
      </c>
      <c r="I142" s="266">
        <v>115522.83333333334</v>
      </c>
      <c r="J142" s="266">
        <v>120387.03333333335</v>
      </c>
      <c r="K142" s="266">
        <v>121409.06666666668</v>
      </c>
      <c r="L142" s="266">
        <v>122819.13333333336</v>
      </c>
      <c r="M142" s="267">
        <v>119999</v>
      </c>
      <c r="N142" s="267">
        <v>117566.9</v>
      </c>
      <c r="O142" s="267">
        <v>35900</v>
      </c>
      <c r="P142" s="268">
        <v>-3.1561909900188832E-2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1446.55</v>
      </c>
      <c r="F143" s="264">
        <v>1441.3166666666666</v>
      </c>
      <c r="G143" s="266">
        <v>1434.2833333333333</v>
      </c>
      <c r="H143" s="266">
        <v>1422.0166666666667</v>
      </c>
      <c r="I143" s="266">
        <v>1414.9833333333333</v>
      </c>
      <c r="J143" s="266">
        <v>1453.5833333333333</v>
      </c>
      <c r="K143" s="266">
        <v>1460.6166666666666</v>
      </c>
      <c r="L143" s="266">
        <v>1472.8833333333332</v>
      </c>
      <c r="M143" s="267">
        <v>1448.35</v>
      </c>
      <c r="N143" s="267">
        <v>1429.05</v>
      </c>
      <c r="O143" s="267">
        <v>6755650</v>
      </c>
      <c r="P143" s="268">
        <v>-4.7804245665208234E-3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98.1</v>
      </c>
      <c r="F144" s="264">
        <v>98.066666666666677</v>
      </c>
      <c r="G144" s="266">
        <v>96.933333333333351</v>
      </c>
      <c r="H144" s="266">
        <v>95.76666666666668</v>
      </c>
      <c r="I144" s="266">
        <v>94.633333333333354</v>
      </c>
      <c r="J144" s="266">
        <v>99.233333333333348</v>
      </c>
      <c r="K144" s="266">
        <v>100.36666666666667</v>
      </c>
      <c r="L144" s="266">
        <v>101.53333333333335</v>
      </c>
      <c r="M144" s="267">
        <v>99.2</v>
      </c>
      <c r="N144" s="267">
        <v>96.9</v>
      </c>
      <c r="O144" s="267">
        <v>85567500</v>
      </c>
      <c r="P144" s="268">
        <v>-2.7531537674735766E-2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4911.3</v>
      </c>
      <c r="F145" s="264">
        <v>4883.3333333333339</v>
      </c>
      <c r="G145" s="266">
        <v>4781.0666666666675</v>
      </c>
      <c r="H145" s="266">
        <v>4650.8333333333339</v>
      </c>
      <c r="I145" s="266">
        <v>4548.5666666666675</v>
      </c>
      <c r="J145" s="266">
        <v>5013.5666666666675</v>
      </c>
      <c r="K145" s="266">
        <v>5115.8333333333339</v>
      </c>
      <c r="L145" s="266">
        <v>5246.0666666666675</v>
      </c>
      <c r="M145" s="267">
        <v>4985.6000000000004</v>
      </c>
      <c r="N145" s="267">
        <v>4753.1000000000004</v>
      </c>
      <c r="O145" s="267">
        <v>1546200</v>
      </c>
      <c r="P145" s="268">
        <v>7.9937139863803033E-2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3822.75</v>
      </c>
      <c r="F146" s="264">
        <v>3798.9666666666667</v>
      </c>
      <c r="G146" s="266">
        <v>3767.1333333333332</v>
      </c>
      <c r="H146" s="266">
        <v>3711.5166666666664</v>
      </c>
      <c r="I146" s="266">
        <v>3679.6833333333329</v>
      </c>
      <c r="J146" s="266">
        <v>3854.5833333333335</v>
      </c>
      <c r="K146" s="266">
        <v>3886.4166666666665</v>
      </c>
      <c r="L146" s="266">
        <v>3942.0333333333338</v>
      </c>
      <c r="M146" s="267">
        <v>3830.8</v>
      </c>
      <c r="N146" s="267">
        <v>3743.35</v>
      </c>
      <c r="O146" s="267">
        <v>794100</v>
      </c>
      <c r="P146" s="268">
        <v>-7.4990626171728535E-3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25139.3</v>
      </c>
      <c r="F147" s="264">
        <v>24994.600000000002</v>
      </c>
      <c r="G147" s="266">
        <v>24794.950000000004</v>
      </c>
      <c r="H147" s="266">
        <v>24450.600000000002</v>
      </c>
      <c r="I147" s="266">
        <v>24250.950000000004</v>
      </c>
      <c r="J147" s="266">
        <v>25338.950000000004</v>
      </c>
      <c r="K147" s="266">
        <v>25538.600000000006</v>
      </c>
      <c r="L147" s="266">
        <v>25882.950000000004</v>
      </c>
      <c r="M147" s="267">
        <v>25194.25</v>
      </c>
      <c r="N147" s="267">
        <v>24650.25</v>
      </c>
      <c r="O147" s="267">
        <v>371840</v>
      </c>
      <c r="P147" s="268">
        <v>-8.215085884988798E-3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185.85</v>
      </c>
      <c r="F148" s="264">
        <v>184.9</v>
      </c>
      <c r="G148" s="266">
        <v>183.45000000000002</v>
      </c>
      <c r="H148" s="266">
        <v>181.05</v>
      </c>
      <c r="I148" s="266">
        <v>179.60000000000002</v>
      </c>
      <c r="J148" s="266">
        <v>187.3</v>
      </c>
      <c r="K148" s="266">
        <v>188.75</v>
      </c>
      <c r="L148" s="266">
        <v>191.15</v>
      </c>
      <c r="M148" s="267">
        <v>186.35</v>
      </c>
      <c r="N148" s="267">
        <v>182.5</v>
      </c>
      <c r="O148" s="267">
        <v>85464000</v>
      </c>
      <c r="P148" s="268">
        <v>-3.0969502913232899E-3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288.35000000000002</v>
      </c>
      <c r="F149" s="264">
        <v>287.5333333333333</v>
      </c>
      <c r="G149" s="266">
        <v>285.36666666666662</v>
      </c>
      <c r="H149" s="266">
        <v>282.38333333333333</v>
      </c>
      <c r="I149" s="266">
        <v>280.21666666666664</v>
      </c>
      <c r="J149" s="266">
        <v>290.51666666666659</v>
      </c>
      <c r="K149" s="266">
        <v>292.68333333333334</v>
      </c>
      <c r="L149" s="266">
        <v>295.66666666666657</v>
      </c>
      <c r="M149" s="267">
        <v>289.7</v>
      </c>
      <c r="N149" s="267">
        <v>284.55</v>
      </c>
      <c r="O149" s="267">
        <v>105750000</v>
      </c>
      <c r="P149" s="268">
        <v>-2.2078804347826085E-3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1455.7</v>
      </c>
      <c r="F150" s="264">
        <v>1445.45</v>
      </c>
      <c r="G150" s="266">
        <v>1421.5500000000002</v>
      </c>
      <c r="H150" s="266">
        <v>1387.4</v>
      </c>
      <c r="I150" s="266">
        <v>1363.5000000000002</v>
      </c>
      <c r="J150" s="266">
        <v>1479.6000000000001</v>
      </c>
      <c r="K150" s="266">
        <v>1503.5000000000002</v>
      </c>
      <c r="L150" s="266">
        <v>1537.65</v>
      </c>
      <c r="M150" s="267">
        <v>1469.35</v>
      </c>
      <c r="N150" s="267">
        <v>1411.3</v>
      </c>
      <c r="O150" s="267">
        <v>8538600</v>
      </c>
      <c r="P150" s="268">
        <v>9.5175039311429285E-3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4238.25</v>
      </c>
      <c r="F151" s="264">
        <v>4217</v>
      </c>
      <c r="G151" s="266">
        <v>4174</v>
      </c>
      <c r="H151" s="266">
        <v>4109.75</v>
      </c>
      <c r="I151" s="266">
        <v>4066.75</v>
      </c>
      <c r="J151" s="266">
        <v>4281.25</v>
      </c>
      <c r="K151" s="266">
        <v>4324.25</v>
      </c>
      <c r="L151" s="266">
        <v>4388.5</v>
      </c>
      <c r="M151" s="267">
        <v>4260</v>
      </c>
      <c r="N151" s="267">
        <v>4152.75</v>
      </c>
      <c r="O151" s="267">
        <v>675600</v>
      </c>
      <c r="P151" s="268">
        <v>2.4567788898999091E-2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197.45</v>
      </c>
      <c r="F152" s="264">
        <v>197.61666666666667</v>
      </c>
      <c r="G152" s="266">
        <v>193.83333333333334</v>
      </c>
      <c r="H152" s="266">
        <v>190.21666666666667</v>
      </c>
      <c r="I152" s="266">
        <v>186.43333333333334</v>
      </c>
      <c r="J152" s="266">
        <v>201.23333333333335</v>
      </c>
      <c r="K152" s="266">
        <v>205.01666666666665</v>
      </c>
      <c r="L152" s="266">
        <v>208.63333333333335</v>
      </c>
      <c r="M152" s="267">
        <v>201.4</v>
      </c>
      <c r="N152" s="267">
        <v>194</v>
      </c>
      <c r="O152" s="267">
        <v>56833700</v>
      </c>
      <c r="P152" s="268">
        <v>2.5566208142281506E-2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37401.15</v>
      </c>
      <c r="F153" s="264">
        <v>37324.366666666661</v>
      </c>
      <c r="G153" s="266">
        <v>37109.483333333323</v>
      </c>
      <c r="H153" s="266">
        <v>36817.816666666658</v>
      </c>
      <c r="I153" s="266">
        <v>36602.93333333332</v>
      </c>
      <c r="J153" s="266">
        <v>37616.033333333326</v>
      </c>
      <c r="K153" s="266">
        <v>37830.916666666672</v>
      </c>
      <c r="L153" s="266">
        <v>38122.583333333328</v>
      </c>
      <c r="M153" s="267">
        <v>37539.25</v>
      </c>
      <c r="N153" s="267">
        <v>37032.699999999997</v>
      </c>
      <c r="O153" s="267">
        <v>176610</v>
      </c>
      <c r="P153" s="268">
        <v>-5.6583058863271685E-3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916.1</v>
      </c>
      <c r="F154" s="264">
        <v>921.21666666666658</v>
      </c>
      <c r="G154" s="266">
        <v>908.43333333333317</v>
      </c>
      <c r="H154" s="266">
        <v>900.76666666666654</v>
      </c>
      <c r="I154" s="266">
        <v>887.98333333333312</v>
      </c>
      <c r="J154" s="266">
        <v>928.88333333333321</v>
      </c>
      <c r="K154" s="266">
        <v>941.66666666666674</v>
      </c>
      <c r="L154" s="266">
        <v>949.33333333333326</v>
      </c>
      <c r="M154" s="267">
        <v>934</v>
      </c>
      <c r="N154" s="267">
        <v>913.55</v>
      </c>
      <c r="O154" s="267">
        <v>12276000</v>
      </c>
      <c r="P154" s="268">
        <v>1.9051176690324991E-2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6514.45</v>
      </c>
      <c r="F155" s="264">
        <v>6500.9833333333336</v>
      </c>
      <c r="G155" s="266">
        <v>6463.9666666666672</v>
      </c>
      <c r="H155" s="266">
        <v>6413.4833333333336</v>
      </c>
      <c r="I155" s="266">
        <v>6376.4666666666672</v>
      </c>
      <c r="J155" s="266">
        <v>6551.4666666666672</v>
      </c>
      <c r="K155" s="266">
        <v>6588.4833333333336</v>
      </c>
      <c r="L155" s="266">
        <v>6638.9666666666672</v>
      </c>
      <c r="M155" s="267">
        <v>6538</v>
      </c>
      <c r="N155" s="267">
        <v>6450.5</v>
      </c>
      <c r="O155" s="267">
        <v>2284650</v>
      </c>
      <c r="P155" s="268">
        <v>-6.868221434936643E-3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211.7</v>
      </c>
      <c r="F156" s="264">
        <v>211.9</v>
      </c>
      <c r="G156" s="266">
        <v>210.55</v>
      </c>
      <c r="H156" s="266">
        <v>209.4</v>
      </c>
      <c r="I156" s="266">
        <v>208.05</v>
      </c>
      <c r="J156" s="266">
        <v>213.05</v>
      </c>
      <c r="K156" s="266">
        <v>214.39999999999998</v>
      </c>
      <c r="L156" s="266">
        <v>215.55</v>
      </c>
      <c r="M156" s="267">
        <v>213.25</v>
      </c>
      <c r="N156" s="267">
        <v>210.75</v>
      </c>
      <c r="O156" s="267">
        <v>45318000</v>
      </c>
      <c r="P156" s="268">
        <v>-2.0045410314628608E-2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391</v>
      </c>
      <c r="F157" s="264">
        <v>389.5333333333333</v>
      </c>
      <c r="G157" s="266">
        <v>384.36666666666662</v>
      </c>
      <c r="H157" s="266">
        <v>377.73333333333329</v>
      </c>
      <c r="I157" s="266">
        <v>372.56666666666661</v>
      </c>
      <c r="J157" s="266">
        <v>396.16666666666663</v>
      </c>
      <c r="K157" s="266">
        <v>401.33333333333337</v>
      </c>
      <c r="L157" s="266">
        <v>407.96666666666664</v>
      </c>
      <c r="M157" s="267">
        <v>394.7</v>
      </c>
      <c r="N157" s="267">
        <v>382.9</v>
      </c>
      <c r="O157" s="267">
        <v>55377625</v>
      </c>
      <c r="P157" s="268">
        <v>-1.0250017314218436E-2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2560.9</v>
      </c>
      <c r="F158" s="264">
        <v>2563.6833333333329</v>
      </c>
      <c r="G158" s="266">
        <v>2547.3666666666659</v>
      </c>
      <c r="H158" s="266">
        <v>2533.833333333333</v>
      </c>
      <c r="I158" s="266">
        <v>2517.516666666666</v>
      </c>
      <c r="J158" s="266">
        <v>2577.2166666666658</v>
      </c>
      <c r="K158" s="266">
        <v>2593.5333333333324</v>
      </c>
      <c r="L158" s="266">
        <v>2607.0666666666657</v>
      </c>
      <c r="M158" s="267">
        <v>2580</v>
      </c>
      <c r="N158" s="267">
        <v>2550.15</v>
      </c>
      <c r="O158" s="267">
        <v>2525500</v>
      </c>
      <c r="P158" s="268">
        <v>9.9980003999200154E-3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3895.05</v>
      </c>
      <c r="F159" s="264">
        <v>3885.0166666666664</v>
      </c>
      <c r="G159" s="266">
        <v>3847.9833333333327</v>
      </c>
      <c r="H159" s="266">
        <v>3800.9166666666661</v>
      </c>
      <c r="I159" s="266">
        <v>3763.8833333333323</v>
      </c>
      <c r="J159" s="266">
        <v>3932.083333333333</v>
      </c>
      <c r="K159" s="266">
        <v>3969.1166666666668</v>
      </c>
      <c r="L159" s="266">
        <v>4016.1833333333334</v>
      </c>
      <c r="M159" s="267">
        <v>3922.05</v>
      </c>
      <c r="N159" s="267">
        <v>3837.95</v>
      </c>
      <c r="O159" s="267">
        <v>1638250</v>
      </c>
      <c r="P159" s="268">
        <v>2.5669118797933949E-2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88.65</v>
      </c>
      <c r="F160" s="264">
        <v>88.516666666666666</v>
      </c>
      <c r="G160" s="266">
        <v>87.133333333333326</v>
      </c>
      <c r="H160" s="266">
        <v>85.61666666666666</v>
      </c>
      <c r="I160" s="266">
        <v>84.23333333333332</v>
      </c>
      <c r="J160" s="266">
        <v>90.033333333333331</v>
      </c>
      <c r="K160" s="266">
        <v>91.416666666666686</v>
      </c>
      <c r="L160" s="266">
        <v>92.933333333333337</v>
      </c>
      <c r="M160" s="267">
        <v>89.9</v>
      </c>
      <c r="N160" s="267">
        <v>87</v>
      </c>
      <c r="O160" s="267">
        <v>245520000</v>
      </c>
      <c r="P160" s="268">
        <v>-5.7721829904820388E-2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5711.55</v>
      </c>
      <c r="F161" s="264">
        <v>5631.25</v>
      </c>
      <c r="G161" s="266">
        <v>5531.95</v>
      </c>
      <c r="H161" s="266">
        <v>5352.3499999999995</v>
      </c>
      <c r="I161" s="266">
        <v>5253.0499999999993</v>
      </c>
      <c r="J161" s="266">
        <v>5810.85</v>
      </c>
      <c r="K161" s="266">
        <v>5910.15</v>
      </c>
      <c r="L161" s="266">
        <v>6089.7500000000009</v>
      </c>
      <c r="M161" s="267">
        <v>5730.55</v>
      </c>
      <c r="N161" s="267">
        <v>5451.65</v>
      </c>
      <c r="O161" s="267">
        <v>2186200</v>
      </c>
      <c r="P161" s="268">
        <v>2.3406048122834939E-2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231.7</v>
      </c>
      <c r="F162" s="264">
        <v>231.2833333333333</v>
      </c>
      <c r="G162" s="266">
        <v>228.96666666666661</v>
      </c>
      <c r="H162" s="266">
        <v>226.23333333333332</v>
      </c>
      <c r="I162" s="266">
        <v>223.91666666666663</v>
      </c>
      <c r="J162" s="266">
        <v>234.01666666666659</v>
      </c>
      <c r="K162" s="266">
        <v>236.33333333333331</v>
      </c>
      <c r="L162" s="266">
        <v>239.06666666666658</v>
      </c>
      <c r="M162" s="267">
        <v>233.6</v>
      </c>
      <c r="N162" s="267">
        <v>228.55</v>
      </c>
      <c r="O162" s="267">
        <v>85550400</v>
      </c>
      <c r="P162" s="268">
        <v>-9.9570886972461768E-3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1777</v>
      </c>
      <c r="F163" s="264">
        <v>1776.8333333333333</v>
      </c>
      <c r="G163" s="266">
        <v>1752.1666666666665</v>
      </c>
      <c r="H163" s="266">
        <v>1727.3333333333333</v>
      </c>
      <c r="I163" s="266">
        <v>1702.6666666666665</v>
      </c>
      <c r="J163" s="266">
        <v>1801.6666666666665</v>
      </c>
      <c r="K163" s="266">
        <v>1826.333333333333</v>
      </c>
      <c r="L163" s="266">
        <v>1851.1666666666665</v>
      </c>
      <c r="M163" s="267">
        <v>1801.5</v>
      </c>
      <c r="N163" s="267">
        <v>1752</v>
      </c>
      <c r="O163" s="267">
        <v>5459091</v>
      </c>
      <c r="P163" s="268">
        <v>-1.3314697660732676E-2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1038.3</v>
      </c>
      <c r="F164" s="264">
        <v>1034.1000000000001</v>
      </c>
      <c r="G164" s="266">
        <v>1027.5000000000002</v>
      </c>
      <c r="H164" s="266">
        <v>1016.7</v>
      </c>
      <c r="I164" s="266">
        <v>1010.1000000000001</v>
      </c>
      <c r="J164" s="266">
        <v>1044.9000000000003</v>
      </c>
      <c r="K164" s="266">
        <v>1051.5000000000002</v>
      </c>
      <c r="L164" s="266">
        <v>1062.3000000000004</v>
      </c>
      <c r="M164" s="267">
        <v>1040.7</v>
      </c>
      <c r="N164" s="267">
        <v>1023.3</v>
      </c>
      <c r="O164" s="267">
        <v>3157750</v>
      </c>
      <c r="P164" s="268">
        <v>7.8676071622354859E-3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278.2</v>
      </c>
      <c r="F165" s="264">
        <v>276.84999999999997</v>
      </c>
      <c r="G165" s="266">
        <v>271.34999999999991</v>
      </c>
      <c r="H165" s="266">
        <v>264.49999999999994</v>
      </c>
      <c r="I165" s="266">
        <v>258.99999999999989</v>
      </c>
      <c r="J165" s="266">
        <v>283.69999999999993</v>
      </c>
      <c r="K165" s="266">
        <v>289.20000000000005</v>
      </c>
      <c r="L165" s="266">
        <v>296.04999999999995</v>
      </c>
      <c r="M165" s="267">
        <v>282.35000000000002</v>
      </c>
      <c r="N165" s="267">
        <v>270</v>
      </c>
      <c r="O165" s="267">
        <v>63675000</v>
      </c>
      <c r="P165" s="268">
        <v>8.6450801634706069E-4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410.1</v>
      </c>
      <c r="F166" s="264">
        <v>409.76666666666665</v>
      </c>
      <c r="G166" s="266">
        <v>405.83333333333331</v>
      </c>
      <c r="H166" s="266">
        <v>401.56666666666666</v>
      </c>
      <c r="I166" s="266">
        <v>397.63333333333333</v>
      </c>
      <c r="J166" s="266">
        <v>414.0333333333333</v>
      </c>
      <c r="K166" s="266">
        <v>417.9666666666667</v>
      </c>
      <c r="L166" s="266">
        <v>422.23333333333329</v>
      </c>
      <c r="M166" s="267">
        <v>413.7</v>
      </c>
      <c r="N166" s="267">
        <v>405.5</v>
      </c>
      <c r="O166" s="267">
        <v>41028000</v>
      </c>
      <c r="P166" s="268">
        <v>4.3574051407588741E-3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2467.4499999999998</v>
      </c>
      <c r="F167" s="264">
        <v>2468.3000000000002</v>
      </c>
      <c r="G167" s="266">
        <v>2461.7000000000003</v>
      </c>
      <c r="H167" s="266">
        <v>2455.9500000000003</v>
      </c>
      <c r="I167" s="266">
        <v>2449.3500000000004</v>
      </c>
      <c r="J167" s="266">
        <v>2474.0500000000002</v>
      </c>
      <c r="K167" s="266">
        <v>2480.6500000000005</v>
      </c>
      <c r="L167" s="266">
        <v>2486.4</v>
      </c>
      <c r="M167" s="267">
        <v>2474.9</v>
      </c>
      <c r="N167" s="267">
        <v>2462.5500000000002</v>
      </c>
      <c r="O167" s="267">
        <v>45184000</v>
      </c>
      <c r="P167" s="268">
        <v>-1.0831075719015953E-2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101.1</v>
      </c>
      <c r="F168" s="264">
        <v>100.15000000000002</v>
      </c>
      <c r="G168" s="266">
        <v>99.100000000000037</v>
      </c>
      <c r="H168" s="266">
        <v>97.100000000000023</v>
      </c>
      <c r="I168" s="266">
        <v>96.05000000000004</v>
      </c>
      <c r="J168" s="266">
        <v>102.15000000000003</v>
      </c>
      <c r="K168" s="266">
        <v>103.20000000000002</v>
      </c>
      <c r="L168" s="266">
        <v>105.20000000000003</v>
      </c>
      <c r="M168" s="267">
        <v>101.2</v>
      </c>
      <c r="N168" s="267">
        <v>98.15</v>
      </c>
      <c r="O168" s="267">
        <v>165296000</v>
      </c>
      <c r="P168" s="268">
        <v>-3.0453756276101543E-2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758.55</v>
      </c>
      <c r="F169" s="264">
        <v>761.86666666666667</v>
      </c>
      <c r="G169" s="266">
        <v>754.48333333333335</v>
      </c>
      <c r="H169" s="266">
        <v>750.41666666666663</v>
      </c>
      <c r="I169" s="266">
        <v>743.0333333333333</v>
      </c>
      <c r="J169" s="266">
        <v>765.93333333333339</v>
      </c>
      <c r="K169" s="266">
        <v>773.31666666666683</v>
      </c>
      <c r="L169" s="266">
        <v>777.38333333333344</v>
      </c>
      <c r="M169" s="267">
        <v>769.25</v>
      </c>
      <c r="N169" s="267">
        <v>757.8</v>
      </c>
      <c r="O169" s="267">
        <v>16908000</v>
      </c>
      <c r="P169" s="268">
        <v>2.3982558139534885E-2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1465.25</v>
      </c>
      <c r="F170" s="264">
        <v>1467.5</v>
      </c>
      <c r="G170" s="266">
        <v>1458.7</v>
      </c>
      <c r="H170" s="266">
        <v>1452.15</v>
      </c>
      <c r="I170" s="266">
        <v>1443.3500000000001</v>
      </c>
      <c r="J170" s="266">
        <v>1474.05</v>
      </c>
      <c r="K170" s="266">
        <v>1482.8500000000001</v>
      </c>
      <c r="L170" s="266">
        <v>1489.3999999999999</v>
      </c>
      <c r="M170" s="267">
        <v>1476.3</v>
      </c>
      <c r="N170" s="267">
        <v>1460.95</v>
      </c>
      <c r="O170" s="267">
        <v>5943750</v>
      </c>
      <c r="P170" s="268">
        <v>-2.9393753827311696E-2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617.75</v>
      </c>
      <c r="F171" s="264">
        <v>618.51666666666677</v>
      </c>
      <c r="G171" s="266">
        <v>614.63333333333355</v>
      </c>
      <c r="H171" s="266">
        <v>611.51666666666677</v>
      </c>
      <c r="I171" s="266">
        <v>607.63333333333355</v>
      </c>
      <c r="J171" s="266">
        <v>621.63333333333355</v>
      </c>
      <c r="K171" s="266">
        <v>625.51666666666677</v>
      </c>
      <c r="L171" s="266">
        <v>628.63333333333355</v>
      </c>
      <c r="M171" s="267">
        <v>622.4</v>
      </c>
      <c r="N171" s="267">
        <v>615.4</v>
      </c>
      <c r="O171" s="267">
        <v>97921500</v>
      </c>
      <c r="P171" s="268">
        <v>2.3887198469211706E-2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28393</v>
      </c>
      <c r="F172" s="264">
        <v>28228.516666666666</v>
      </c>
      <c r="G172" s="266">
        <v>28017.033333333333</v>
      </c>
      <c r="H172" s="266">
        <v>27641.066666666666</v>
      </c>
      <c r="I172" s="266">
        <v>27429.583333333332</v>
      </c>
      <c r="J172" s="266">
        <v>28604.483333333334</v>
      </c>
      <c r="K172" s="266">
        <v>28815.966666666664</v>
      </c>
      <c r="L172" s="266">
        <v>29191.933333333334</v>
      </c>
      <c r="M172" s="267">
        <v>28440</v>
      </c>
      <c r="N172" s="267">
        <v>27852.55</v>
      </c>
      <c r="O172" s="267">
        <v>164500</v>
      </c>
      <c r="P172" s="268">
        <v>1.0752688172043012E-2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3908.55</v>
      </c>
      <c r="F173" s="264">
        <v>3892.2333333333336</v>
      </c>
      <c r="G173" s="266">
        <v>3864.5166666666673</v>
      </c>
      <c r="H173" s="266">
        <v>3820.4833333333336</v>
      </c>
      <c r="I173" s="266">
        <v>3792.7666666666673</v>
      </c>
      <c r="J173" s="266">
        <v>3936.2666666666673</v>
      </c>
      <c r="K173" s="266">
        <v>3963.9833333333336</v>
      </c>
      <c r="L173" s="266">
        <v>4008.0166666666673</v>
      </c>
      <c r="M173" s="267">
        <v>3919.95</v>
      </c>
      <c r="N173" s="267">
        <v>3848.2</v>
      </c>
      <c r="O173" s="267">
        <v>2239850</v>
      </c>
      <c r="P173" s="268">
        <v>-6.8725474981710154E-3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2445.65</v>
      </c>
      <c r="F174" s="264">
        <v>2446.1833333333334</v>
      </c>
      <c r="G174" s="266">
        <v>2428.4666666666667</v>
      </c>
      <c r="H174" s="266">
        <v>2411.2833333333333</v>
      </c>
      <c r="I174" s="266">
        <v>2393.5666666666666</v>
      </c>
      <c r="J174" s="266">
        <v>2463.3666666666668</v>
      </c>
      <c r="K174" s="266">
        <v>2481.0833333333339</v>
      </c>
      <c r="L174" s="266">
        <v>2498.2666666666669</v>
      </c>
      <c r="M174" s="267">
        <v>2463.9</v>
      </c>
      <c r="N174" s="267">
        <v>2429</v>
      </c>
      <c r="O174" s="267">
        <v>4461000</v>
      </c>
      <c r="P174" s="268">
        <v>2.9065743944636679E-2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2058.5</v>
      </c>
      <c r="F175" s="264">
        <v>2055.2000000000003</v>
      </c>
      <c r="G175" s="266">
        <v>2030.6000000000004</v>
      </c>
      <c r="H175" s="266">
        <v>2002.7</v>
      </c>
      <c r="I175" s="266">
        <v>1978.1000000000001</v>
      </c>
      <c r="J175" s="266">
        <v>2083.1000000000004</v>
      </c>
      <c r="K175" s="266">
        <v>2107.6999999999998</v>
      </c>
      <c r="L175" s="266">
        <v>2135.6000000000008</v>
      </c>
      <c r="M175" s="267">
        <v>2079.8000000000002</v>
      </c>
      <c r="N175" s="267">
        <v>2027.3</v>
      </c>
      <c r="O175" s="267">
        <v>6940800</v>
      </c>
      <c r="P175" s="268">
        <v>3.0143817623224541E-2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1245.75</v>
      </c>
      <c r="F176" s="264">
        <v>1239.95</v>
      </c>
      <c r="G176" s="266">
        <v>1230.9000000000001</v>
      </c>
      <c r="H176" s="266">
        <v>1216.05</v>
      </c>
      <c r="I176" s="266">
        <v>1207</v>
      </c>
      <c r="J176" s="266">
        <v>1254.8000000000002</v>
      </c>
      <c r="K176" s="266">
        <v>1263.8499999999999</v>
      </c>
      <c r="L176" s="266">
        <v>1278.7000000000003</v>
      </c>
      <c r="M176" s="267">
        <v>1249</v>
      </c>
      <c r="N176" s="267">
        <v>1225.0999999999999</v>
      </c>
      <c r="O176" s="267">
        <v>16235100</v>
      </c>
      <c r="P176" s="268">
        <v>-6.383343329620427E-3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677.5</v>
      </c>
      <c r="F177" s="264">
        <v>675.6</v>
      </c>
      <c r="G177" s="266">
        <v>671.95</v>
      </c>
      <c r="H177" s="266">
        <v>666.4</v>
      </c>
      <c r="I177" s="266">
        <v>662.75</v>
      </c>
      <c r="J177" s="266">
        <v>681.15000000000009</v>
      </c>
      <c r="K177" s="266">
        <v>684.8</v>
      </c>
      <c r="L177" s="266">
        <v>690.35000000000014</v>
      </c>
      <c r="M177" s="267">
        <v>679.25</v>
      </c>
      <c r="N177" s="267">
        <v>670.05</v>
      </c>
      <c r="O177" s="267">
        <v>8068500</v>
      </c>
      <c r="P177" s="268">
        <v>-3.150481838398814E-3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716.85</v>
      </c>
      <c r="F178" s="264">
        <v>719.5</v>
      </c>
      <c r="G178" s="266">
        <v>712.45</v>
      </c>
      <c r="H178" s="266">
        <v>708.05000000000007</v>
      </c>
      <c r="I178" s="266">
        <v>701.00000000000011</v>
      </c>
      <c r="J178" s="266">
        <v>723.9</v>
      </c>
      <c r="K178" s="266">
        <v>730.94999999999993</v>
      </c>
      <c r="L178" s="266">
        <v>735.34999999999991</v>
      </c>
      <c r="M178" s="267">
        <v>726.55</v>
      </c>
      <c r="N178" s="267">
        <v>715.1</v>
      </c>
      <c r="O178" s="267">
        <v>5742000</v>
      </c>
      <c r="P178" s="268">
        <v>2.1708185053380784E-2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1022.5</v>
      </c>
      <c r="F179" s="264">
        <v>1017.25</v>
      </c>
      <c r="G179" s="266">
        <v>1004.8</v>
      </c>
      <c r="H179" s="266">
        <v>987.09999999999991</v>
      </c>
      <c r="I179" s="266">
        <v>974.64999999999986</v>
      </c>
      <c r="J179" s="266">
        <v>1034.95</v>
      </c>
      <c r="K179" s="266">
        <v>1047.4000000000001</v>
      </c>
      <c r="L179" s="266">
        <v>1065.1000000000001</v>
      </c>
      <c r="M179" s="267">
        <v>1029.7</v>
      </c>
      <c r="N179" s="267">
        <v>999.55</v>
      </c>
      <c r="O179" s="267">
        <v>11851400</v>
      </c>
      <c r="P179" s="268">
        <v>-8.346471297412594E-4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1714.1</v>
      </c>
      <c r="F180" s="264">
        <v>1712.0333333333335</v>
      </c>
      <c r="G180" s="266">
        <v>1706.0666666666671</v>
      </c>
      <c r="H180" s="266">
        <v>1698.0333333333335</v>
      </c>
      <c r="I180" s="266">
        <v>1692.0666666666671</v>
      </c>
      <c r="J180" s="266">
        <v>1720.0666666666671</v>
      </c>
      <c r="K180" s="266">
        <v>1726.0333333333338</v>
      </c>
      <c r="L180" s="266">
        <v>1734.0666666666671</v>
      </c>
      <c r="M180" s="267">
        <v>1718</v>
      </c>
      <c r="N180" s="267">
        <v>1704</v>
      </c>
      <c r="O180" s="267">
        <v>7148500</v>
      </c>
      <c r="P180" s="268">
        <v>-2.0417951353203151E-2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953.75</v>
      </c>
      <c r="F181" s="264">
        <v>952.85</v>
      </c>
      <c r="G181" s="266">
        <v>949.45</v>
      </c>
      <c r="H181" s="266">
        <v>945.15</v>
      </c>
      <c r="I181" s="266">
        <v>941.75</v>
      </c>
      <c r="J181" s="266">
        <v>957.15000000000009</v>
      </c>
      <c r="K181" s="266">
        <v>960.55</v>
      </c>
      <c r="L181" s="266">
        <v>964.85000000000014</v>
      </c>
      <c r="M181" s="267">
        <v>956.25</v>
      </c>
      <c r="N181" s="267">
        <v>948.55</v>
      </c>
      <c r="O181" s="267">
        <v>8799300</v>
      </c>
      <c r="P181" s="268">
        <v>3.0778701138811943E-3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724.65</v>
      </c>
      <c r="F182" s="264">
        <v>724.51666666666677</v>
      </c>
      <c r="G182" s="266">
        <v>719.68333333333351</v>
      </c>
      <c r="H182" s="266">
        <v>714.7166666666667</v>
      </c>
      <c r="I182" s="266">
        <v>709.88333333333344</v>
      </c>
      <c r="J182" s="266">
        <v>729.48333333333358</v>
      </c>
      <c r="K182" s="266">
        <v>734.31666666666683</v>
      </c>
      <c r="L182" s="266">
        <v>739.28333333333364</v>
      </c>
      <c r="M182" s="267">
        <v>729.35</v>
      </c>
      <c r="N182" s="267">
        <v>719.55</v>
      </c>
      <c r="O182" s="267">
        <v>63830025</v>
      </c>
      <c r="P182" s="268">
        <v>1.8393052018915969E-2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335.6</v>
      </c>
      <c r="F183" s="264">
        <v>332.25000000000006</v>
      </c>
      <c r="G183" s="266">
        <v>327.2000000000001</v>
      </c>
      <c r="H183" s="266">
        <v>318.80000000000007</v>
      </c>
      <c r="I183" s="266">
        <v>313.75000000000011</v>
      </c>
      <c r="J183" s="266">
        <v>340.65000000000009</v>
      </c>
      <c r="K183" s="266">
        <v>345.70000000000005</v>
      </c>
      <c r="L183" s="266">
        <v>354.10000000000008</v>
      </c>
      <c r="M183" s="267">
        <v>337.3</v>
      </c>
      <c r="N183" s="267">
        <v>323.85000000000002</v>
      </c>
      <c r="O183" s="267">
        <v>112360500</v>
      </c>
      <c r="P183" s="268">
        <v>2.0225545476832557E-2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130.85</v>
      </c>
      <c r="F184" s="264">
        <v>130.53333333333333</v>
      </c>
      <c r="G184" s="266">
        <v>129.76666666666665</v>
      </c>
      <c r="H184" s="266">
        <v>128.68333333333331</v>
      </c>
      <c r="I184" s="266">
        <v>127.91666666666663</v>
      </c>
      <c r="J184" s="266">
        <v>131.61666666666667</v>
      </c>
      <c r="K184" s="266">
        <v>132.38333333333338</v>
      </c>
      <c r="L184" s="266">
        <v>133.4666666666667</v>
      </c>
      <c r="M184" s="267">
        <v>131.30000000000001</v>
      </c>
      <c r="N184" s="267">
        <v>129.44999999999999</v>
      </c>
      <c r="O184" s="267">
        <v>208928500</v>
      </c>
      <c r="P184" s="268">
        <v>3.2031080199956534E-2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3653.8</v>
      </c>
      <c r="F185" s="264">
        <v>3649.7666666666664</v>
      </c>
      <c r="G185" s="266">
        <v>3638.5333333333328</v>
      </c>
      <c r="H185" s="266">
        <v>3623.2666666666664</v>
      </c>
      <c r="I185" s="266">
        <v>3612.0333333333328</v>
      </c>
      <c r="J185" s="266">
        <v>3665.0333333333328</v>
      </c>
      <c r="K185" s="266">
        <v>3676.2666666666664</v>
      </c>
      <c r="L185" s="266">
        <v>3691.5333333333328</v>
      </c>
      <c r="M185" s="267">
        <v>3661</v>
      </c>
      <c r="N185" s="267">
        <v>3634.5</v>
      </c>
      <c r="O185" s="267">
        <v>11548250</v>
      </c>
      <c r="P185" s="268">
        <v>-2.8257551717364039E-3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1238.2</v>
      </c>
      <c r="F186" s="264">
        <v>1238.25</v>
      </c>
      <c r="G186" s="266">
        <v>1231.05</v>
      </c>
      <c r="H186" s="266">
        <v>1223.8999999999999</v>
      </c>
      <c r="I186" s="266">
        <v>1216.6999999999998</v>
      </c>
      <c r="J186" s="266">
        <v>1245.4000000000001</v>
      </c>
      <c r="K186" s="266">
        <v>1252.5999999999999</v>
      </c>
      <c r="L186" s="266">
        <v>1259.7500000000002</v>
      </c>
      <c r="M186" s="267">
        <v>1245.45</v>
      </c>
      <c r="N186" s="267">
        <v>1231.0999999999999</v>
      </c>
      <c r="O186" s="267">
        <v>15749400</v>
      </c>
      <c r="P186" s="268">
        <v>-3.8330170777988613E-3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3644.55</v>
      </c>
      <c r="F187" s="264">
        <v>3641.7999999999997</v>
      </c>
      <c r="G187" s="266">
        <v>3620.6499999999996</v>
      </c>
      <c r="H187" s="266">
        <v>3596.75</v>
      </c>
      <c r="I187" s="266">
        <v>3575.6</v>
      </c>
      <c r="J187" s="266">
        <v>3665.6999999999994</v>
      </c>
      <c r="K187" s="266">
        <v>3686.85</v>
      </c>
      <c r="L187" s="266">
        <v>3710.7499999999991</v>
      </c>
      <c r="M187" s="267">
        <v>3662.95</v>
      </c>
      <c r="N187" s="267">
        <v>3617.9</v>
      </c>
      <c r="O187" s="267">
        <v>4778050</v>
      </c>
      <c r="P187" s="268">
        <v>8.6072689468101385E-3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2085.0500000000002</v>
      </c>
      <c r="F188" s="264">
        <v>2073.8333333333335</v>
      </c>
      <c r="G188" s="266">
        <v>2059.9666666666672</v>
      </c>
      <c r="H188" s="266">
        <v>2034.8833333333337</v>
      </c>
      <c r="I188" s="266">
        <v>2021.0166666666673</v>
      </c>
      <c r="J188" s="266">
        <v>2098.916666666667</v>
      </c>
      <c r="K188" s="266">
        <v>2112.7833333333328</v>
      </c>
      <c r="L188" s="266">
        <v>2137.8666666666668</v>
      </c>
      <c r="M188" s="267">
        <v>2087.6999999999998</v>
      </c>
      <c r="N188" s="267">
        <v>2048.75</v>
      </c>
      <c r="O188" s="267">
        <v>1648000</v>
      </c>
      <c r="P188" s="268">
        <v>1.82370820668693E-3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2898.3</v>
      </c>
      <c r="F189" s="264">
        <v>2885.1333333333332</v>
      </c>
      <c r="G189" s="266">
        <v>2860.0166666666664</v>
      </c>
      <c r="H189" s="266">
        <v>2821.7333333333331</v>
      </c>
      <c r="I189" s="266">
        <v>2796.6166666666663</v>
      </c>
      <c r="J189" s="266">
        <v>2923.4166666666665</v>
      </c>
      <c r="K189" s="266">
        <v>2948.5333333333333</v>
      </c>
      <c r="L189" s="266">
        <v>2986.8166666666666</v>
      </c>
      <c r="M189" s="267">
        <v>2910.25</v>
      </c>
      <c r="N189" s="267">
        <v>2846.85</v>
      </c>
      <c r="O189" s="267">
        <v>3156400</v>
      </c>
      <c r="P189" s="268">
        <v>-3.058968058968059E-2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1929.95</v>
      </c>
      <c r="F190" s="264">
        <v>1921.8500000000001</v>
      </c>
      <c r="G190" s="266">
        <v>1909.3000000000002</v>
      </c>
      <c r="H190" s="266">
        <v>1888.65</v>
      </c>
      <c r="I190" s="266">
        <v>1876.1000000000001</v>
      </c>
      <c r="J190" s="266">
        <v>1942.5000000000002</v>
      </c>
      <c r="K190" s="266">
        <v>1955.05</v>
      </c>
      <c r="L190" s="266">
        <v>1975.7000000000003</v>
      </c>
      <c r="M190" s="267">
        <v>1934.4</v>
      </c>
      <c r="N190" s="267">
        <v>1901.2</v>
      </c>
      <c r="O190" s="267">
        <v>7218400</v>
      </c>
      <c r="P190" s="268">
        <v>7.2783735261293609E-4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1755.85</v>
      </c>
      <c r="F191" s="264">
        <v>1745.2666666666667</v>
      </c>
      <c r="G191" s="266">
        <v>1730.5333333333333</v>
      </c>
      <c r="H191" s="266">
        <v>1705.2166666666667</v>
      </c>
      <c r="I191" s="266">
        <v>1690.4833333333333</v>
      </c>
      <c r="J191" s="266">
        <v>1770.5833333333333</v>
      </c>
      <c r="K191" s="266">
        <v>1785.3166666666664</v>
      </c>
      <c r="L191" s="266">
        <v>1810.6333333333332</v>
      </c>
      <c r="M191" s="267">
        <v>1760</v>
      </c>
      <c r="N191" s="267">
        <v>1719.95</v>
      </c>
      <c r="O191" s="267">
        <v>2948400</v>
      </c>
      <c r="P191" s="268">
        <v>-1.5756442782748032E-2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9673.35</v>
      </c>
      <c r="F192" s="264">
        <v>9599.35</v>
      </c>
      <c r="G192" s="266">
        <v>9487.5</v>
      </c>
      <c r="H192" s="266">
        <v>9301.65</v>
      </c>
      <c r="I192" s="266">
        <v>9189.7999999999993</v>
      </c>
      <c r="J192" s="266">
        <v>9785.2000000000007</v>
      </c>
      <c r="K192" s="266">
        <v>9897.0500000000029</v>
      </c>
      <c r="L192" s="266">
        <v>10082.900000000001</v>
      </c>
      <c r="M192" s="267">
        <v>9711.2000000000007</v>
      </c>
      <c r="N192" s="267">
        <v>9413.5</v>
      </c>
      <c r="O192" s="267">
        <v>1700400</v>
      </c>
      <c r="P192" s="268">
        <v>0.16817807089859851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604.35</v>
      </c>
      <c r="F193" s="264">
        <v>599.23333333333335</v>
      </c>
      <c r="G193" s="266">
        <v>592.86666666666667</v>
      </c>
      <c r="H193" s="266">
        <v>581.38333333333333</v>
      </c>
      <c r="I193" s="266">
        <v>575.01666666666665</v>
      </c>
      <c r="J193" s="266">
        <v>610.7166666666667</v>
      </c>
      <c r="K193" s="266">
        <v>617.08333333333348</v>
      </c>
      <c r="L193" s="266">
        <v>628.56666666666672</v>
      </c>
      <c r="M193" s="267">
        <v>605.6</v>
      </c>
      <c r="N193" s="267">
        <v>587.75</v>
      </c>
      <c r="O193" s="267">
        <v>30101500</v>
      </c>
      <c r="P193" s="268">
        <v>-2.2005406318634905E-2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250.1</v>
      </c>
      <c r="F194" s="264">
        <v>248.9666666666667</v>
      </c>
      <c r="G194" s="266">
        <v>246.43333333333339</v>
      </c>
      <c r="H194" s="266">
        <v>242.76666666666671</v>
      </c>
      <c r="I194" s="266">
        <v>240.23333333333341</v>
      </c>
      <c r="J194" s="266">
        <v>252.63333333333338</v>
      </c>
      <c r="K194" s="266">
        <v>255.16666666666669</v>
      </c>
      <c r="L194" s="266">
        <v>258.83333333333337</v>
      </c>
      <c r="M194" s="267">
        <v>251.5</v>
      </c>
      <c r="N194" s="267">
        <v>245.3</v>
      </c>
      <c r="O194" s="267">
        <v>87324000</v>
      </c>
      <c r="P194" s="268">
        <v>1.358739179185035E-2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857.9</v>
      </c>
      <c r="F195" s="264">
        <v>861.16666666666663</v>
      </c>
      <c r="G195" s="266">
        <v>853.33333333333326</v>
      </c>
      <c r="H195" s="266">
        <v>848.76666666666665</v>
      </c>
      <c r="I195" s="266">
        <v>840.93333333333328</v>
      </c>
      <c r="J195" s="266">
        <v>865.73333333333323</v>
      </c>
      <c r="K195" s="266">
        <v>873.56666666666649</v>
      </c>
      <c r="L195" s="266">
        <v>878.13333333333321</v>
      </c>
      <c r="M195" s="267">
        <v>869</v>
      </c>
      <c r="N195" s="267">
        <v>856.6</v>
      </c>
      <c r="O195" s="267">
        <v>10222800</v>
      </c>
      <c r="P195" s="268">
        <v>8.7625814091178214E-3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422.35</v>
      </c>
      <c r="F196" s="264">
        <v>421.86666666666673</v>
      </c>
      <c r="G196" s="266">
        <v>419.43333333333345</v>
      </c>
      <c r="H196" s="266">
        <v>416.51666666666671</v>
      </c>
      <c r="I196" s="266">
        <v>414.08333333333343</v>
      </c>
      <c r="J196" s="266">
        <v>424.78333333333347</v>
      </c>
      <c r="K196" s="266">
        <v>427.21666666666675</v>
      </c>
      <c r="L196" s="266">
        <v>430.1333333333335</v>
      </c>
      <c r="M196" s="267">
        <v>424.3</v>
      </c>
      <c r="N196" s="267">
        <v>418.95</v>
      </c>
      <c r="O196" s="267">
        <v>54079500</v>
      </c>
      <c r="P196" s="268">
        <v>1.6637058342497815E-2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287.25</v>
      </c>
      <c r="F197" s="264">
        <v>284.95</v>
      </c>
      <c r="G197" s="266">
        <v>280.89999999999998</v>
      </c>
      <c r="H197" s="266">
        <v>274.55</v>
      </c>
      <c r="I197" s="266">
        <v>270.5</v>
      </c>
      <c r="J197" s="266">
        <v>291.29999999999995</v>
      </c>
      <c r="K197" s="266">
        <v>295.35000000000002</v>
      </c>
      <c r="L197" s="266">
        <v>301.69999999999993</v>
      </c>
      <c r="M197" s="267">
        <v>289</v>
      </c>
      <c r="N197" s="267">
        <v>278.60000000000002</v>
      </c>
      <c r="O197" s="267">
        <v>103527000</v>
      </c>
      <c r="P197" s="268">
        <v>-2.1770558720979674E-2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637.6</v>
      </c>
      <c r="F198" s="264">
        <v>640.0333333333333</v>
      </c>
      <c r="G198" s="266">
        <v>633.56666666666661</v>
      </c>
      <c r="H198" s="266">
        <v>629.5333333333333</v>
      </c>
      <c r="I198" s="266">
        <v>623.06666666666661</v>
      </c>
      <c r="J198" s="266">
        <v>644.06666666666661</v>
      </c>
      <c r="K198" s="266">
        <v>650.5333333333333</v>
      </c>
      <c r="L198" s="266">
        <v>654.56666666666661</v>
      </c>
      <c r="M198" s="267">
        <v>646.5</v>
      </c>
      <c r="N198" s="267">
        <v>636</v>
      </c>
      <c r="O198" s="267">
        <v>6967800</v>
      </c>
      <c r="P198" s="268">
        <v>1.4545931070632944E-2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3" t="s">
        <v>16</v>
      </c>
      <c r="B8" s="335"/>
      <c r="C8" s="338" t="s">
        <v>20</v>
      </c>
      <c r="D8" s="338" t="s">
        <v>21</v>
      </c>
      <c r="E8" s="330" t="s">
        <v>22</v>
      </c>
      <c r="F8" s="331"/>
      <c r="G8" s="332"/>
      <c r="H8" s="330" t="s">
        <v>23</v>
      </c>
      <c r="I8" s="331"/>
      <c r="J8" s="332"/>
      <c r="K8" s="26"/>
      <c r="L8" s="48"/>
      <c r="M8" s="48"/>
      <c r="N8" s="1"/>
      <c r="O8" s="1"/>
    </row>
    <row r="9" spans="1:15" ht="36" customHeight="1">
      <c r="A9" s="334"/>
      <c r="B9" s="337"/>
      <c r="C9" s="337"/>
      <c r="D9" s="33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20997.1</v>
      </c>
      <c r="D10" s="34">
        <v>20982.3</v>
      </c>
      <c r="E10" s="34">
        <v>20938.5</v>
      </c>
      <c r="F10" s="34">
        <v>20879.900000000001</v>
      </c>
      <c r="G10" s="34">
        <v>20836.100000000002</v>
      </c>
      <c r="H10" s="34">
        <v>21040.899999999998</v>
      </c>
      <c r="I10" s="34">
        <v>21084.699999999993</v>
      </c>
      <c r="J10" s="34">
        <v>21143.299999999996</v>
      </c>
      <c r="K10" s="34">
        <v>21026.1</v>
      </c>
      <c r="L10" s="34">
        <v>20923.7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47314.25</v>
      </c>
      <c r="D11" s="34">
        <v>47362.950000000004</v>
      </c>
      <c r="E11" s="34">
        <v>47137.900000000009</v>
      </c>
      <c r="F11" s="34">
        <v>46961.55</v>
      </c>
      <c r="G11" s="34">
        <v>46736.500000000007</v>
      </c>
      <c r="H11" s="34">
        <v>47539.30000000001</v>
      </c>
      <c r="I11" s="34">
        <v>47764.350000000013</v>
      </c>
      <c r="J11" s="34">
        <v>47940.700000000012</v>
      </c>
      <c r="K11" s="34">
        <v>47588</v>
      </c>
      <c r="L11" s="34">
        <v>47186.6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4550.8</v>
      </c>
      <c r="D12" s="36">
        <v>4544.916666666667</v>
      </c>
      <c r="E12" s="36">
        <v>4517.6833333333343</v>
      </c>
      <c r="F12" s="36">
        <v>4484.5666666666675</v>
      </c>
      <c r="G12" s="36">
        <v>4457.3333333333348</v>
      </c>
      <c r="H12" s="36">
        <v>4578.0333333333338</v>
      </c>
      <c r="I12" s="36">
        <v>4605.2666666666655</v>
      </c>
      <c r="J12" s="36">
        <v>4638.3833333333332</v>
      </c>
      <c r="K12" s="36">
        <v>4572.1499999999996</v>
      </c>
      <c r="L12" s="36">
        <v>4511.8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6991.85</v>
      </c>
      <c r="D13" s="36">
        <v>6978.2833333333328</v>
      </c>
      <c r="E13" s="36">
        <v>6958.4166666666661</v>
      </c>
      <c r="F13" s="36">
        <v>6924.9833333333336</v>
      </c>
      <c r="G13" s="36">
        <v>6905.1166666666668</v>
      </c>
      <c r="H13" s="36">
        <v>7011.7166666666653</v>
      </c>
      <c r="I13" s="36">
        <v>7031.5833333333321</v>
      </c>
      <c r="J13" s="36">
        <v>7065.0166666666646</v>
      </c>
      <c r="K13" s="36">
        <v>6998.15</v>
      </c>
      <c r="L13" s="36">
        <v>6944.85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33514.25</v>
      </c>
      <c r="D14" s="36">
        <v>33487.48333333333</v>
      </c>
      <c r="E14" s="36">
        <v>33359.266666666663</v>
      </c>
      <c r="F14" s="36">
        <v>33204.283333333333</v>
      </c>
      <c r="G14" s="36">
        <v>33076.066666666666</v>
      </c>
      <c r="H14" s="36">
        <v>33642.46666666666</v>
      </c>
      <c r="I14" s="36">
        <v>33770.68333333332</v>
      </c>
      <c r="J14" s="36">
        <v>33925.666666666657</v>
      </c>
      <c r="K14" s="36">
        <v>33615.699999999997</v>
      </c>
      <c r="L14" s="36">
        <v>33332.5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7377.25</v>
      </c>
      <c r="D15" s="36">
        <v>7380.1166666666659</v>
      </c>
      <c r="E15" s="36">
        <v>7343.1333333333314</v>
      </c>
      <c r="F15" s="36">
        <v>7309.0166666666655</v>
      </c>
      <c r="G15" s="36">
        <v>7272.033333333331</v>
      </c>
      <c r="H15" s="36">
        <v>7414.2333333333318</v>
      </c>
      <c r="I15" s="36">
        <v>7451.2166666666672</v>
      </c>
      <c r="J15" s="36">
        <v>7485.3333333333321</v>
      </c>
      <c r="K15" s="36">
        <v>7417.1</v>
      </c>
      <c r="L15" s="36">
        <v>7346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12684.7</v>
      </c>
      <c r="D16" s="36">
        <v>12667.933333333334</v>
      </c>
      <c r="E16" s="36">
        <v>12639.366666666669</v>
      </c>
      <c r="F16" s="36">
        <v>12594.033333333335</v>
      </c>
      <c r="G16" s="36">
        <v>12565.466666666669</v>
      </c>
      <c r="H16" s="36">
        <v>12713.266666666668</v>
      </c>
      <c r="I16" s="36">
        <v>12741.833333333334</v>
      </c>
      <c r="J16" s="36">
        <v>12787.166666666668</v>
      </c>
      <c r="K16" s="36">
        <v>12696.5</v>
      </c>
      <c r="L16" s="36">
        <v>12622.6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4786.8500000000004</v>
      </c>
      <c r="D17" s="36">
        <v>4793.4666666666672</v>
      </c>
      <c r="E17" s="36">
        <v>4753.4333333333343</v>
      </c>
      <c r="F17" s="36">
        <v>4720.0166666666673</v>
      </c>
      <c r="G17" s="36">
        <v>4679.9833333333345</v>
      </c>
      <c r="H17" s="36">
        <v>4826.8833333333341</v>
      </c>
      <c r="I17" s="36">
        <v>4866.916666666667</v>
      </c>
      <c r="J17" s="36">
        <v>4900.3333333333339</v>
      </c>
      <c r="K17" s="31">
        <v>4833.5</v>
      </c>
      <c r="L17" s="31">
        <v>4760.05</v>
      </c>
      <c r="M17" s="31">
        <v>1.4818100000000001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23046.55</v>
      </c>
      <c r="D18" s="36">
        <v>22943.866666666669</v>
      </c>
      <c r="E18" s="36">
        <v>22792.733333333337</v>
      </c>
      <c r="F18" s="36">
        <v>22538.916666666668</v>
      </c>
      <c r="G18" s="36">
        <v>22387.783333333336</v>
      </c>
      <c r="H18" s="36">
        <v>23197.683333333338</v>
      </c>
      <c r="I18" s="36">
        <v>23348.816666666669</v>
      </c>
      <c r="J18" s="36">
        <v>23602.633333333339</v>
      </c>
      <c r="K18" s="31">
        <v>23095</v>
      </c>
      <c r="L18" s="31">
        <v>22690.05</v>
      </c>
      <c r="M18" s="31">
        <v>0.13002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165.45</v>
      </c>
      <c r="D19" s="36">
        <v>165.1</v>
      </c>
      <c r="E19" s="36">
        <v>163.95</v>
      </c>
      <c r="F19" s="36">
        <v>162.44999999999999</v>
      </c>
      <c r="G19" s="36">
        <v>161.29999999999998</v>
      </c>
      <c r="H19" s="36">
        <v>166.6</v>
      </c>
      <c r="I19" s="36">
        <v>167.75000000000003</v>
      </c>
      <c r="J19" s="36">
        <v>169.25</v>
      </c>
      <c r="K19" s="31">
        <v>166.25</v>
      </c>
      <c r="L19" s="31">
        <v>163.6</v>
      </c>
      <c r="M19" s="31">
        <v>28.16667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234.45</v>
      </c>
      <c r="D20" s="36">
        <v>234.71666666666667</v>
      </c>
      <c r="E20" s="36">
        <v>232.18333333333334</v>
      </c>
      <c r="F20" s="36">
        <v>229.91666666666666</v>
      </c>
      <c r="G20" s="36">
        <v>227.38333333333333</v>
      </c>
      <c r="H20" s="36">
        <v>236.98333333333335</v>
      </c>
      <c r="I20" s="36">
        <v>239.51666666666671</v>
      </c>
      <c r="J20" s="36">
        <v>241.78333333333336</v>
      </c>
      <c r="K20" s="31">
        <v>237.25</v>
      </c>
      <c r="L20" s="31">
        <v>232.45</v>
      </c>
      <c r="M20" s="31">
        <v>14.869630000000001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2179.1999999999998</v>
      </c>
      <c r="D21" s="36">
        <v>2158.4</v>
      </c>
      <c r="E21" s="36">
        <v>2131.8000000000002</v>
      </c>
      <c r="F21" s="36">
        <v>2084.4</v>
      </c>
      <c r="G21" s="36">
        <v>2057.8000000000002</v>
      </c>
      <c r="H21" s="36">
        <v>2205.8000000000002</v>
      </c>
      <c r="I21" s="36">
        <v>2232.3999999999996</v>
      </c>
      <c r="J21" s="36">
        <v>2279.8000000000002</v>
      </c>
      <c r="K21" s="31">
        <v>2185</v>
      </c>
      <c r="L21" s="31">
        <v>2111</v>
      </c>
      <c r="M21" s="31">
        <v>7.7123100000000004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2855.8</v>
      </c>
      <c r="D22" s="36">
        <v>2862.25</v>
      </c>
      <c r="E22" s="36">
        <v>2804.6</v>
      </c>
      <c r="F22" s="36">
        <v>2753.4</v>
      </c>
      <c r="G22" s="36">
        <v>2695.75</v>
      </c>
      <c r="H22" s="36">
        <v>2913.45</v>
      </c>
      <c r="I22" s="36">
        <v>2971.0999999999995</v>
      </c>
      <c r="J22" s="36">
        <v>3022.2999999999997</v>
      </c>
      <c r="K22" s="31">
        <v>2919.9</v>
      </c>
      <c r="L22" s="31">
        <v>2811.05</v>
      </c>
      <c r="M22" s="31">
        <v>50.64123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1530</v>
      </c>
      <c r="D23" s="36">
        <v>1528</v>
      </c>
      <c r="E23" s="36">
        <v>1477</v>
      </c>
      <c r="F23" s="36">
        <v>1424</v>
      </c>
      <c r="G23" s="36">
        <v>1373</v>
      </c>
      <c r="H23" s="36">
        <v>1581</v>
      </c>
      <c r="I23" s="36">
        <v>1632</v>
      </c>
      <c r="J23" s="36">
        <v>1685</v>
      </c>
      <c r="K23" s="31">
        <v>1579</v>
      </c>
      <c r="L23" s="31">
        <v>1475</v>
      </c>
      <c r="M23" s="31">
        <v>27.056850000000001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1031.9000000000001</v>
      </c>
      <c r="D24" s="36">
        <v>1031.8500000000001</v>
      </c>
      <c r="E24" s="36">
        <v>1015.7000000000003</v>
      </c>
      <c r="F24" s="36">
        <v>999.50000000000011</v>
      </c>
      <c r="G24" s="36">
        <v>983.35000000000025</v>
      </c>
      <c r="H24" s="36">
        <v>1048.0500000000002</v>
      </c>
      <c r="I24" s="36">
        <v>1064.2000000000003</v>
      </c>
      <c r="J24" s="36">
        <v>1080.4000000000003</v>
      </c>
      <c r="K24" s="31">
        <v>1048</v>
      </c>
      <c r="L24" s="31">
        <v>1015.65</v>
      </c>
      <c r="M24" s="31">
        <v>78.896659999999997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526.15</v>
      </c>
      <c r="D25" s="36">
        <v>526.98333333333323</v>
      </c>
      <c r="E25" s="36">
        <v>514.26666666666642</v>
      </c>
      <c r="F25" s="36">
        <v>502.38333333333321</v>
      </c>
      <c r="G25" s="36">
        <v>489.6666666666664</v>
      </c>
      <c r="H25" s="36">
        <v>538.86666666666645</v>
      </c>
      <c r="I25" s="36">
        <v>551.58333333333337</v>
      </c>
      <c r="J25" s="36">
        <v>563.46666666666647</v>
      </c>
      <c r="K25" s="31">
        <v>539.70000000000005</v>
      </c>
      <c r="L25" s="31">
        <v>515.1</v>
      </c>
      <c r="M25" s="31">
        <v>98.902000000000001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4725.25</v>
      </c>
      <c r="D26" s="36">
        <v>4734.3666666666668</v>
      </c>
      <c r="E26" s="36">
        <v>4672.7833333333338</v>
      </c>
      <c r="F26" s="36">
        <v>4620.3166666666666</v>
      </c>
      <c r="G26" s="36">
        <v>4558.7333333333336</v>
      </c>
      <c r="H26" s="36">
        <v>4786.8333333333339</v>
      </c>
      <c r="I26" s="36">
        <v>4848.4166666666661</v>
      </c>
      <c r="J26" s="36">
        <v>4900.8833333333341</v>
      </c>
      <c r="K26" s="31">
        <v>4795.95</v>
      </c>
      <c r="L26" s="31">
        <v>4681.8999999999996</v>
      </c>
      <c r="M26" s="31">
        <v>2.4089399999999999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504</v>
      </c>
      <c r="D27" s="36">
        <v>500</v>
      </c>
      <c r="E27" s="36">
        <v>493.5</v>
      </c>
      <c r="F27" s="36">
        <v>483</v>
      </c>
      <c r="G27" s="36">
        <v>476.5</v>
      </c>
      <c r="H27" s="36">
        <v>510.5</v>
      </c>
      <c r="I27" s="36">
        <v>517</v>
      </c>
      <c r="J27" s="36">
        <v>527.5</v>
      </c>
      <c r="K27" s="31">
        <v>506.5</v>
      </c>
      <c r="L27" s="31">
        <v>489.5</v>
      </c>
      <c r="M27" s="31">
        <v>42.778280000000002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5547.35</v>
      </c>
      <c r="D28" s="36">
        <v>5530.9000000000005</v>
      </c>
      <c r="E28" s="36">
        <v>5506.4500000000007</v>
      </c>
      <c r="F28" s="36">
        <v>5465.55</v>
      </c>
      <c r="G28" s="36">
        <v>5441.1</v>
      </c>
      <c r="H28" s="36">
        <v>5571.8000000000011</v>
      </c>
      <c r="I28" s="36">
        <v>5596.25</v>
      </c>
      <c r="J28" s="36">
        <v>5637.1500000000015</v>
      </c>
      <c r="K28" s="31">
        <v>5555.35</v>
      </c>
      <c r="L28" s="31">
        <v>5490</v>
      </c>
      <c r="M28" s="31">
        <v>2.3812799999999998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450.55</v>
      </c>
      <c r="D29" s="36">
        <v>453.58333333333331</v>
      </c>
      <c r="E29" s="36">
        <v>446.56666666666661</v>
      </c>
      <c r="F29" s="36">
        <v>442.58333333333331</v>
      </c>
      <c r="G29" s="36">
        <v>435.56666666666661</v>
      </c>
      <c r="H29" s="36">
        <v>457.56666666666661</v>
      </c>
      <c r="I29" s="36">
        <v>464.58333333333337</v>
      </c>
      <c r="J29" s="36">
        <v>468.56666666666661</v>
      </c>
      <c r="K29" s="31">
        <v>460.6</v>
      </c>
      <c r="L29" s="31">
        <v>449.6</v>
      </c>
      <c r="M29" s="31">
        <v>12.848459999999999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175.55</v>
      </c>
      <c r="D30" s="36">
        <v>175.46666666666667</v>
      </c>
      <c r="E30" s="36">
        <v>174.43333333333334</v>
      </c>
      <c r="F30" s="36">
        <v>173.31666666666666</v>
      </c>
      <c r="G30" s="36">
        <v>172.28333333333333</v>
      </c>
      <c r="H30" s="36">
        <v>176.58333333333334</v>
      </c>
      <c r="I30" s="36">
        <v>177.6166666666667</v>
      </c>
      <c r="J30" s="36">
        <v>178.73333333333335</v>
      </c>
      <c r="K30" s="31">
        <v>176.5</v>
      </c>
      <c r="L30" s="31">
        <v>174.35</v>
      </c>
      <c r="M30" s="31">
        <v>85.096400000000003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3233</v>
      </c>
      <c r="D31" s="36">
        <v>3221.1666666666665</v>
      </c>
      <c r="E31" s="36">
        <v>3197.333333333333</v>
      </c>
      <c r="F31" s="36">
        <v>3161.6666666666665</v>
      </c>
      <c r="G31" s="36">
        <v>3137.833333333333</v>
      </c>
      <c r="H31" s="36">
        <v>3256.833333333333</v>
      </c>
      <c r="I31" s="36">
        <v>3280.6666666666661</v>
      </c>
      <c r="J31" s="36">
        <v>3316.333333333333</v>
      </c>
      <c r="K31" s="31">
        <v>3245</v>
      </c>
      <c r="L31" s="31">
        <v>3185.5</v>
      </c>
      <c r="M31" s="31">
        <v>9.10426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1950.6</v>
      </c>
      <c r="D32" s="36">
        <v>1938.5333333333335</v>
      </c>
      <c r="E32" s="36">
        <v>1922.0666666666671</v>
      </c>
      <c r="F32" s="36">
        <v>1893.5333333333335</v>
      </c>
      <c r="G32" s="36">
        <v>1877.0666666666671</v>
      </c>
      <c r="H32" s="36">
        <v>1967.0666666666671</v>
      </c>
      <c r="I32" s="36">
        <v>1983.5333333333338</v>
      </c>
      <c r="J32" s="36">
        <v>2012.0666666666671</v>
      </c>
      <c r="K32" s="31">
        <v>1955</v>
      </c>
      <c r="L32" s="31">
        <v>1910</v>
      </c>
      <c r="M32" s="31">
        <v>3.1347499999999999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1172.1500000000001</v>
      </c>
      <c r="D33" s="36">
        <v>1175.8166666666666</v>
      </c>
      <c r="E33" s="36">
        <v>1126.6333333333332</v>
      </c>
      <c r="F33" s="36">
        <v>1081.1166666666666</v>
      </c>
      <c r="G33" s="36">
        <v>1031.9333333333332</v>
      </c>
      <c r="H33" s="36">
        <v>1221.3333333333333</v>
      </c>
      <c r="I33" s="36">
        <v>1270.5166666666667</v>
      </c>
      <c r="J33" s="36">
        <v>1316.0333333333333</v>
      </c>
      <c r="K33" s="31">
        <v>1225</v>
      </c>
      <c r="L33" s="31">
        <v>1130.3</v>
      </c>
      <c r="M33" s="31">
        <v>62.029209999999999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739.75</v>
      </c>
      <c r="D34" s="36">
        <v>740.5</v>
      </c>
      <c r="E34" s="36">
        <v>735</v>
      </c>
      <c r="F34" s="36">
        <v>730.25</v>
      </c>
      <c r="G34" s="36">
        <v>724.75</v>
      </c>
      <c r="H34" s="36">
        <v>745.25</v>
      </c>
      <c r="I34" s="36">
        <v>750.75</v>
      </c>
      <c r="J34" s="36">
        <v>755.5</v>
      </c>
      <c r="K34" s="31">
        <v>746</v>
      </c>
      <c r="L34" s="31">
        <v>735.75</v>
      </c>
      <c r="M34" s="31">
        <v>17.330490000000001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1004.45</v>
      </c>
      <c r="D35" s="36">
        <v>1005.5833333333334</v>
      </c>
      <c r="E35" s="36">
        <v>995.16666666666674</v>
      </c>
      <c r="F35" s="36">
        <v>985.88333333333333</v>
      </c>
      <c r="G35" s="36">
        <v>975.4666666666667</v>
      </c>
      <c r="H35" s="36">
        <v>1014.8666666666668</v>
      </c>
      <c r="I35" s="36">
        <v>1025.2833333333335</v>
      </c>
      <c r="J35" s="36">
        <v>1034.5666666666668</v>
      </c>
      <c r="K35" s="31">
        <v>1016</v>
      </c>
      <c r="L35" s="31">
        <v>996.3</v>
      </c>
      <c r="M35" s="31">
        <v>25.560549999999999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374.3</v>
      </c>
      <c r="D36" s="36">
        <v>375.41666666666669</v>
      </c>
      <c r="E36" s="36">
        <v>367.88333333333338</v>
      </c>
      <c r="F36" s="36">
        <v>361.4666666666667</v>
      </c>
      <c r="G36" s="36">
        <v>353.93333333333339</v>
      </c>
      <c r="H36" s="36">
        <v>381.83333333333337</v>
      </c>
      <c r="I36" s="36">
        <v>389.36666666666667</v>
      </c>
      <c r="J36" s="36">
        <v>395.78333333333336</v>
      </c>
      <c r="K36" s="31">
        <v>382.95</v>
      </c>
      <c r="L36" s="31">
        <v>369</v>
      </c>
      <c r="M36" s="31">
        <v>42.053800000000003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1116.5</v>
      </c>
      <c r="D37" s="36">
        <v>1123.25</v>
      </c>
      <c r="E37" s="36">
        <v>1107.0999999999999</v>
      </c>
      <c r="F37" s="36">
        <v>1097.6999999999998</v>
      </c>
      <c r="G37" s="36">
        <v>1081.5499999999997</v>
      </c>
      <c r="H37" s="36">
        <v>1132.6500000000001</v>
      </c>
      <c r="I37" s="36">
        <v>1148.8000000000002</v>
      </c>
      <c r="J37" s="36">
        <v>1158.2000000000003</v>
      </c>
      <c r="K37" s="31">
        <v>1139.4000000000001</v>
      </c>
      <c r="L37" s="31">
        <v>1113.8499999999999</v>
      </c>
      <c r="M37" s="31">
        <v>69.245890000000003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6138.4</v>
      </c>
      <c r="D38" s="36">
        <v>6100.5666666666666</v>
      </c>
      <c r="E38" s="36">
        <v>6056.1333333333332</v>
      </c>
      <c r="F38" s="36">
        <v>5973.8666666666668</v>
      </c>
      <c r="G38" s="36">
        <v>5929.4333333333334</v>
      </c>
      <c r="H38" s="36">
        <v>6182.833333333333</v>
      </c>
      <c r="I38" s="36">
        <v>6227.2666666666655</v>
      </c>
      <c r="J38" s="36">
        <v>6309.5333333333328</v>
      </c>
      <c r="K38" s="31">
        <v>6145</v>
      </c>
      <c r="L38" s="31">
        <v>6018.3</v>
      </c>
      <c r="M38" s="31">
        <v>1.7595499999999999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1702.8</v>
      </c>
      <c r="D39" s="36">
        <v>1706.0166666666667</v>
      </c>
      <c r="E39" s="36">
        <v>1695.0333333333333</v>
      </c>
      <c r="F39" s="36">
        <v>1687.2666666666667</v>
      </c>
      <c r="G39" s="36">
        <v>1676.2833333333333</v>
      </c>
      <c r="H39" s="36">
        <v>1713.7833333333333</v>
      </c>
      <c r="I39" s="36">
        <v>1724.7666666666664</v>
      </c>
      <c r="J39" s="36">
        <v>1732.5333333333333</v>
      </c>
      <c r="K39" s="31">
        <v>1717</v>
      </c>
      <c r="L39" s="31">
        <v>1698.25</v>
      </c>
      <c r="M39" s="31">
        <v>10.033709999999999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7818.1</v>
      </c>
      <c r="D40" s="36">
        <v>7875.7</v>
      </c>
      <c r="E40" s="36">
        <v>7712.4</v>
      </c>
      <c r="F40" s="36">
        <v>7606.7</v>
      </c>
      <c r="G40" s="36">
        <v>7443.4</v>
      </c>
      <c r="H40" s="36">
        <v>7981.4</v>
      </c>
      <c r="I40" s="36">
        <v>8144.7000000000007</v>
      </c>
      <c r="J40" s="36">
        <v>8250.4</v>
      </c>
      <c r="K40" s="31">
        <v>8039</v>
      </c>
      <c r="L40" s="31">
        <v>7770</v>
      </c>
      <c r="M40" s="31">
        <v>0.64180000000000004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7292.75</v>
      </c>
      <c r="D41" s="36">
        <v>7305.166666666667</v>
      </c>
      <c r="E41" s="36">
        <v>7257.6333333333341</v>
      </c>
      <c r="F41" s="36">
        <v>7222.5166666666673</v>
      </c>
      <c r="G41" s="36">
        <v>7174.9833333333345</v>
      </c>
      <c r="H41" s="36">
        <v>7340.2833333333338</v>
      </c>
      <c r="I41" s="36">
        <v>7387.8166666666666</v>
      </c>
      <c r="J41" s="36">
        <v>7422.9333333333334</v>
      </c>
      <c r="K41" s="31">
        <v>7352.7</v>
      </c>
      <c r="L41" s="31">
        <v>7270.05</v>
      </c>
      <c r="M41" s="31">
        <v>5.90055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2572.4499999999998</v>
      </c>
      <c r="D42" s="36">
        <v>2580.7833333333333</v>
      </c>
      <c r="E42" s="36">
        <v>2556.6666666666665</v>
      </c>
      <c r="F42" s="36">
        <v>2540.8833333333332</v>
      </c>
      <c r="G42" s="36">
        <v>2516.7666666666664</v>
      </c>
      <c r="H42" s="36">
        <v>2596.5666666666666</v>
      </c>
      <c r="I42" s="36">
        <v>2620.6833333333334</v>
      </c>
      <c r="J42" s="36">
        <v>2636.4666666666667</v>
      </c>
      <c r="K42" s="31">
        <v>2604.9</v>
      </c>
      <c r="L42" s="31">
        <v>2565</v>
      </c>
      <c r="M42" s="31">
        <v>7.4048600000000002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237.95</v>
      </c>
      <c r="D43" s="36">
        <v>239.46666666666667</v>
      </c>
      <c r="E43" s="36">
        <v>235.48333333333335</v>
      </c>
      <c r="F43" s="36">
        <v>233.01666666666668</v>
      </c>
      <c r="G43" s="36">
        <v>229.03333333333336</v>
      </c>
      <c r="H43" s="36">
        <v>241.93333333333334</v>
      </c>
      <c r="I43" s="36">
        <v>245.91666666666663</v>
      </c>
      <c r="J43" s="36">
        <v>248.38333333333333</v>
      </c>
      <c r="K43" s="31">
        <v>243.45</v>
      </c>
      <c r="L43" s="31">
        <v>237</v>
      </c>
      <c r="M43" s="31">
        <v>109.84327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215.2</v>
      </c>
      <c r="D44" s="36">
        <v>215.11666666666667</v>
      </c>
      <c r="E44" s="36">
        <v>212.98333333333335</v>
      </c>
      <c r="F44" s="36">
        <v>210.76666666666668</v>
      </c>
      <c r="G44" s="36">
        <v>208.63333333333335</v>
      </c>
      <c r="H44" s="36">
        <v>217.33333333333334</v>
      </c>
      <c r="I44" s="36">
        <v>219.46666666666667</v>
      </c>
      <c r="J44" s="36">
        <v>221.68333333333334</v>
      </c>
      <c r="K44" s="31">
        <v>217.25</v>
      </c>
      <c r="L44" s="31">
        <v>212.9</v>
      </c>
      <c r="M44" s="31">
        <v>161.70437999999999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118.45</v>
      </c>
      <c r="D45" s="36">
        <v>117.76666666666665</v>
      </c>
      <c r="E45" s="36">
        <v>115.5333333333333</v>
      </c>
      <c r="F45" s="36">
        <v>112.61666666666665</v>
      </c>
      <c r="G45" s="36">
        <v>110.3833333333333</v>
      </c>
      <c r="H45" s="36">
        <v>120.68333333333331</v>
      </c>
      <c r="I45" s="36">
        <v>122.91666666666666</v>
      </c>
      <c r="J45" s="36">
        <v>125.83333333333331</v>
      </c>
      <c r="K45" s="31">
        <v>120</v>
      </c>
      <c r="L45" s="31">
        <v>114.85</v>
      </c>
      <c r="M45" s="31">
        <v>319.23235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1668.8</v>
      </c>
      <c r="D46" s="36">
        <v>1671.6833333333334</v>
      </c>
      <c r="E46" s="36">
        <v>1655.8166666666668</v>
      </c>
      <c r="F46" s="36">
        <v>1642.8333333333335</v>
      </c>
      <c r="G46" s="36">
        <v>1626.9666666666669</v>
      </c>
      <c r="H46" s="36">
        <v>1684.6666666666667</v>
      </c>
      <c r="I46" s="36">
        <v>1700.5333333333335</v>
      </c>
      <c r="J46" s="36">
        <v>1713.5166666666667</v>
      </c>
      <c r="K46" s="31">
        <v>1687.55</v>
      </c>
      <c r="L46" s="31">
        <v>1658.7</v>
      </c>
      <c r="M46" s="31">
        <v>4.3523300000000003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161.25</v>
      </c>
      <c r="D47" s="36">
        <v>161.21666666666667</v>
      </c>
      <c r="E47" s="36">
        <v>159.18333333333334</v>
      </c>
      <c r="F47" s="36">
        <v>157.11666666666667</v>
      </c>
      <c r="G47" s="36">
        <v>155.08333333333334</v>
      </c>
      <c r="H47" s="36">
        <v>163.28333333333333</v>
      </c>
      <c r="I47" s="36">
        <v>165.31666666666669</v>
      </c>
      <c r="J47" s="36">
        <v>167.38333333333333</v>
      </c>
      <c r="K47" s="31">
        <v>163.25</v>
      </c>
      <c r="L47" s="31">
        <v>159.15</v>
      </c>
      <c r="M47" s="31">
        <v>229.41648000000001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576.5</v>
      </c>
      <c r="D48" s="36">
        <v>577.01666666666665</v>
      </c>
      <c r="E48" s="36">
        <v>573.48333333333335</v>
      </c>
      <c r="F48" s="36">
        <v>570.4666666666667</v>
      </c>
      <c r="G48" s="36">
        <v>566.93333333333339</v>
      </c>
      <c r="H48" s="36">
        <v>580.0333333333333</v>
      </c>
      <c r="I48" s="36">
        <v>583.56666666666661</v>
      </c>
      <c r="J48" s="36">
        <v>586.58333333333326</v>
      </c>
      <c r="K48" s="31">
        <v>580.54999999999995</v>
      </c>
      <c r="L48" s="31">
        <v>574</v>
      </c>
      <c r="M48" s="31">
        <v>4.6917499999999999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1193.3</v>
      </c>
      <c r="D49" s="36">
        <v>1189.6166666666668</v>
      </c>
      <c r="E49" s="36">
        <v>1178.7333333333336</v>
      </c>
      <c r="F49" s="36">
        <v>1164.1666666666667</v>
      </c>
      <c r="G49" s="36">
        <v>1153.2833333333335</v>
      </c>
      <c r="H49" s="36">
        <v>1204.1833333333336</v>
      </c>
      <c r="I49" s="36">
        <v>1215.0666666666668</v>
      </c>
      <c r="J49" s="36">
        <v>1229.6333333333337</v>
      </c>
      <c r="K49" s="31">
        <v>1200.5</v>
      </c>
      <c r="L49" s="31">
        <v>1175.05</v>
      </c>
      <c r="M49" s="31">
        <v>10.314360000000001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1000.85</v>
      </c>
      <c r="D50" s="36">
        <v>999.16666666666663</v>
      </c>
      <c r="E50" s="36">
        <v>993.73333333333323</v>
      </c>
      <c r="F50" s="36">
        <v>986.61666666666656</v>
      </c>
      <c r="G50" s="36">
        <v>981.18333333333317</v>
      </c>
      <c r="H50" s="36">
        <v>1006.2833333333333</v>
      </c>
      <c r="I50" s="36">
        <v>1011.7166666666667</v>
      </c>
      <c r="J50" s="36">
        <v>1018.8333333333334</v>
      </c>
      <c r="K50" s="31">
        <v>1004.6</v>
      </c>
      <c r="L50" s="31">
        <v>992.05</v>
      </c>
      <c r="M50" s="31">
        <v>61.951189999999997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179.65</v>
      </c>
      <c r="D51" s="36">
        <v>179.38333333333335</v>
      </c>
      <c r="E51" s="36">
        <v>177.31666666666672</v>
      </c>
      <c r="F51" s="36">
        <v>174.98333333333338</v>
      </c>
      <c r="G51" s="36">
        <v>172.91666666666674</v>
      </c>
      <c r="H51" s="36">
        <v>181.7166666666667</v>
      </c>
      <c r="I51" s="36">
        <v>183.78333333333336</v>
      </c>
      <c r="J51" s="36">
        <v>186.11666666666667</v>
      </c>
      <c r="K51" s="31">
        <v>181.45</v>
      </c>
      <c r="L51" s="31">
        <v>177.05</v>
      </c>
      <c r="M51" s="31">
        <v>205.41516999999999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240.05</v>
      </c>
      <c r="D52" s="36">
        <v>239.41666666666666</v>
      </c>
      <c r="E52" s="36">
        <v>238.2833333333333</v>
      </c>
      <c r="F52" s="36">
        <v>236.51666666666665</v>
      </c>
      <c r="G52" s="36">
        <v>235.3833333333333</v>
      </c>
      <c r="H52" s="36">
        <v>241.18333333333331</v>
      </c>
      <c r="I52" s="36">
        <v>242.31666666666669</v>
      </c>
      <c r="J52" s="36">
        <v>244.08333333333331</v>
      </c>
      <c r="K52" s="31">
        <v>240.55</v>
      </c>
      <c r="L52" s="31">
        <v>237.65</v>
      </c>
      <c r="M52" s="31">
        <v>16.12669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21889.75</v>
      </c>
      <c r="D53" s="36">
        <v>21811.899999999998</v>
      </c>
      <c r="E53" s="36">
        <v>21663.799999999996</v>
      </c>
      <c r="F53" s="36">
        <v>21437.85</v>
      </c>
      <c r="G53" s="36">
        <v>21289.749999999996</v>
      </c>
      <c r="H53" s="36">
        <v>22037.849999999995</v>
      </c>
      <c r="I53" s="36">
        <v>22185.949999999993</v>
      </c>
      <c r="J53" s="36">
        <v>22411.899999999994</v>
      </c>
      <c r="K53" s="31">
        <v>21960</v>
      </c>
      <c r="L53" s="31">
        <v>21585.95</v>
      </c>
      <c r="M53" s="31">
        <v>0.25624000000000002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465.5</v>
      </c>
      <c r="D54" s="36">
        <v>465.63333333333338</v>
      </c>
      <c r="E54" s="36">
        <v>456.41666666666674</v>
      </c>
      <c r="F54" s="36">
        <v>447.33333333333337</v>
      </c>
      <c r="G54" s="36">
        <v>438.11666666666673</v>
      </c>
      <c r="H54" s="36">
        <v>474.71666666666675</v>
      </c>
      <c r="I54" s="36">
        <v>483.93333333333334</v>
      </c>
      <c r="J54" s="36">
        <v>493.01666666666677</v>
      </c>
      <c r="K54" s="31">
        <v>474.85</v>
      </c>
      <c r="L54" s="31">
        <v>456.55</v>
      </c>
      <c r="M54" s="31">
        <v>138.46554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4944.1499999999996</v>
      </c>
      <c r="D55" s="36">
        <v>4939.5666666666666</v>
      </c>
      <c r="E55" s="36">
        <v>4904.6333333333332</v>
      </c>
      <c r="F55" s="36">
        <v>4865.1166666666668</v>
      </c>
      <c r="G55" s="36">
        <v>4830.1833333333334</v>
      </c>
      <c r="H55" s="36">
        <v>4979.083333333333</v>
      </c>
      <c r="I55" s="36">
        <v>5014.0166666666655</v>
      </c>
      <c r="J55" s="36">
        <v>5053.5333333333328</v>
      </c>
      <c r="K55" s="31">
        <v>4974.5</v>
      </c>
      <c r="L55" s="31">
        <v>4900.05</v>
      </c>
      <c r="M55" s="31">
        <v>1.47976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446.7</v>
      </c>
      <c r="D56" s="36">
        <v>444.85000000000008</v>
      </c>
      <c r="E56" s="36">
        <v>440.20000000000016</v>
      </c>
      <c r="F56" s="36">
        <v>433.7000000000001</v>
      </c>
      <c r="G56" s="36">
        <v>429.05000000000018</v>
      </c>
      <c r="H56" s="36">
        <v>451.35000000000014</v>
      </c>
      <c r="I56" s="36">
        <v>456.00000000000011</v>
      </c>
      <c r="J56" s="36">
        <v>462.50000000000011</v>
      </c>
      <c r="K56" s="31">
        <v>449.5</v>
      </c>
      <c r="L56" s="31">
        <v>438.35</v>
      </c>
      <c r="M56" s="31">
        <v>70.34375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451</v>
      </c>
      <c r="D57" s="36">
        <v>451.06666666666666</v>
      </c>
      <c r="E57" s="36">
        <v>446.43333333333334</v>
      </c>
      <c r="F57" s="36">
        <v>441.86666666666667</v>
      </c>
      <c r="G57" s="36">
        <v>437.23333333333335</v>
      </c>
      <c r="H57" s="36">
        <v>455.63333333333333</v>
      </c>
      <c r="I57" s="36">
        <v>460.26666666666665</v>
      </c>
      <c r="J57" s="36">
        <v>464.83333333333331</v>
      </c>
      <c r="K57" s="31">
        <v>455.7</v>
      </c>
      <c r="L57" s="31">
        <v>446.5</v>
      </c>
      <c r="M57" s="31">
        <v>16.414000000000001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1175.2</v>
      </c>
      <c r="D58" s="36">
        <v>1173.7166666666667</v>
      </c>
      <c r="E58" s="36">
        <v>1164.9833333333333</v>
      </c>
      <c r="F58" s="36">
        <v>1154.7666666666667</v>
      </c>
      <c r="G58" s="36">
        <v>1146.0333333333333</v>
      </c>
      <c r="H58" s="36">
        <v>1183.9333333333334</v>
      </c>
      <c r="I58" s="36">
        <v>1192.666666666667</v>
      </c>
      <c r="J58" s="36">
        <v>1202.8833333333334</v>
      </c>
      <c r="K58" s="31">
        <v>1182.45</v>
      </c>
      <c r="L58" s="31">
        <v>1163.5</v>
      </c>
      <c r="M58" s="31">
        <v>32.517890000000001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1202.3</v>
      </c>
      <c r="D59" s="36">
        <v>1205.4333333333334</v>
      </c>
      <c r="E59" s="36">
        <v>1191.9166666666667</v>
      </c>
      <c r="F59" s="36">
        <v>1181.5333333333333</v>
      </c>
      <c r="G59" s="36">
        <v>1168.0166666666667</v>
      </c>
      <c r="H59" s="36">
        <v>1215.8166666666668</v>
      </c>
      <c r="I59" s="36">
        <v>1229.3333333333333</v>
      </c>
      <c r="J59" s="36">
        <v>1239.7166666666669</v>
      </c>
      <c r="K59" s="31">
        <v>1218.95</v>
      </c>
      <c r="L59" s="31">
        <v>1195.05</v>
      </c>
      <c r="M59" s="31">
        <v>15.65455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353.65</v>
      </c>
      <c r="D60" s="36">
        <v>354.41666666666669</v>
      </c>
      <c r="E60" s="36">
        <v>350.23333333333335</v>
      </c>
      <c r="F60" s="36">
        <v>346.81666666666666</v>
      </c>
      <c r="G60" s="36">
        <v>342.63333333333333</v>
      </c>
      <c r="H60" s="36">
        <v>357.83333333333337</v>
      </c>
      <c r="I60" s="36">
        <v>362.01666666666665</v>
      </c>
      <c r="J60" s="36">
        <v>365.43333333333339</v>
      </c>
      <c r="K60" s="31">
        <v>358.6</v>
      </c>
      <c r="L60" s="31">
        <v>351</v>
      </c>
      <c r="M60" s="31">
        <v>114.20609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5864.75</v>
      </c>
      <c r="D61" s="36">
        <v>5857.1333333333341</v>
      </c>
      <c r="E61" s="36">
        <v>5806.2666666666682</v>
      </c>
      <c r="F61" s="36">
        <v>5747.7833333333338</v>
      </c>
      <c r="G61" s="36">
        <v>5696.9166666666679</v>
      </c>
      <c r="H61" s="36">
        <v>5915.6166666666686</v>
      </c>
      <c r="I61" s="36">
        <v>5966.4833333333354</v>
      </c>
      <c r="J61" s="36">
        <v>6024.966666666669</v>
      </c>
      <c r="K61" s="31">
        <v>5908</v>
      </c>
      <c r="L61" s="31">
        <v>5798.65</v>
      </c>
      <c r="M61" s="31">
        <v>4.8444599999999998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2286.4</v>
      </c>
      <c r="D62" s="36">
        <v>2284.8333333333335</v>
      </c>
      <c r="E62" s="36">
        <v>2268.166666666667</v>
      </c>
      <c r="F62" s="36">
        <v>2249.9333333333334</v>
      </c>
      <c r="G62" s="36">
        <v>2233.2666666666669</v>
      </c>
      <c r="H62" s="36">
        <v>2303.0666666666671</v>
      </c>
      <c r="I62" s="36">
        <v>2319.733333333334</v>
      </c>
      <c r="J62" s="36">
        <v>2337.9666666666672</v>
      </c>
      <c r="K62" s="31">
        <v>2301.5</v>
      </c>
      <c r="L62" s="31">
        <v>2266.6</v>
      </c>
      <c r="M62" s="31">
        <v>4.4587000000000003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844.6</v>
      </c>
      <c r="D63" s="36">
        <v>842.18333333333339</v>
      </c>
      <c r="E63" s="36">
        <v>837.96666666666681</v>
      </c>
      <c r="F63" s="36">
        <v>831.33333333333337</v>
      </c>
      <c r="G63" s="36">
        <v>827.11666666666679</v>
      </c>
      <c r="H63" s="36">
        <v>848.81666666666683</v>
      </c>
      <c r="I63" s="36">
        <v>853.03333333333353</v>
      </c>
      <c r="J63" s="36">
        <v>859.66666666666686</v>
      </c>
      <c r="K63" s="31">
        <v>846.4</v>
      </c>
      <c r="L63" s="31">
        <v>835.55</v>
      </c>
      <c r="M63" s="31">
        <v>7.6510899999999999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1244.25</v>
      </c>
      <c r="D64" s="36">
        <v>1238.0833333333333</v>
      </c>
      <c r="E64" s="36">
        <v>1228.1666666666665</v>
      </c>
      <c r="F64" s="36">
        <v>1212.0833333333333</v>
      </c>
      <c r="G64" s="36">
        <v>1202.1666666666665</v>
      </c>
      <c r="H64" s="36">
        <v>1254.1666666666665</v>
      </c>
      <c r="I64" s="36">
        <v>1264.083333333333</v>
      </c>
      <c r="J64" s="36">
        <v>1280.1666666666665</v>
      </c>
      <c r="K64" s="31">
        <v>1248</v>
      </c>
      <c r="L64" s="31">
        <v>1222</v>
      </c>
      <c r="M64" s="31">
        <v>2.0741000000000001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297.75</v>
      </c>
      <c r="D65" s="36">
        <v>299.01666666666665</v>
      </c>
      <c r="E65" s="36">
        <v>295.5333333333333</v>
      </c>
      <c r="F65" s="36">
        <v>293.31666666666666</v>
      </c>
      <c r="G65" s="36">
        <v>289.83333333333331</v>
      </c>
      <c r="H65" s="36">
        <v>301.23333333333329</v>
      </c>
      <c r="I65" s="36">
        <v>304.71666666666664</v>
      </c>
      <c r="J65" s="36">
        <v>306.93333333333328</v>
      </c>
      <c r="K65" s="31">
        <v>302.5</v>
      </c>
      <c r="L65" s="31">
        <v>296.8</v>
      </c>
      <c r="M65" s="31">
        <v>13.304819999999999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2001.2</v>
      </c>
      <c r="D66" s="36">
        <v>1981.8833333333332</v>
      </c>
      <c r="E66" s="36">
        <v>1953.7666666666664</v>
      </c>
      <c r="F66" s="36">
        <v>1906.3333333333333</v>
      </c>
      <c r="G66" s="36">
        <v>1878.2166666666665</v>
      </c>
      <c r="H66" s="36">
        <v>2029.3166666666664</v>
      </c>
      <c r="I66" s="36">
        <v>2057.4333333333334</v>
      </c>
      <c r="J66" s="36">
        <v>2104.8666666666663</v>
      </c>
      <c r="K66" s="31">
        <v>2010</v>
      </c>
      <c r="L66" s="31">
        <v>1934.45</v>
      </c>
      <c r="M66" s="31">
        <v>5.6277200000000001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550.5</v>
      </c>
      <c r="D67" s="36">
        <v>548.96666666666658</v>
      </c>
      <c r="E67" s="36">
        <v>546.58333333333314</v>
      </c>
      <c r="F67" s="36">
        <v>542.66666666666652</v>
      </c>
      <c r="G67" s="36">
        <v>540.28333333333308</v>
      </c>
      <c r="H67" s="36">
        <v>552.88333333333321</v>
      </c>
      <c r="I67" s="36">
        <v>555.26666666666665</v>
      </c>
      <c r="J67" s="36">
        <v>559.18333333333328</v>
      </c>
      <c r="K67" s="31">
        <v>551.35</v>
      </c>
      <c r="L67" s="31">
        <v>545.04999999999995</v>
      </c>
      <c r="M67" s="31">
        <v>12.784330000000001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2345.9499999999998</v>
      </c>
      <c r="D68" s="36">
        <v>2334.9333333333329</v>
      </c>
      <c r="E68" s="36">
        <v>2314.6166666666659</v>
      </c>
      <c r="F68" s="36">
        <v>2283.2833333333328</v>
      </c>
      <c r="G68" s="36">
        <v>2262.9666666666658</v>
      </c>
      <c r="H68" s="36">
        <v>2366.266666666666</v>
      </c>
      <c r="I68" s="36">
        <v>2386.5833333333326</v>
      </c>
      <c r="J68" s="36">
        <v>2417.9166666666661</v>
      </c>
      <c r="K68" s="31">
        <v>2355.25</v>
      </c>
      <c r="L68" s="31">
        <v>2303.6</v>
      </c>
      <c r="M68" s="31">
        <v>2.4771200000000002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2223.15</v>
      </c>
      <c r="D69" s="36">
        <v>2225.9</v>
      </c>
      <c r="E69" s="36">
        <v>2208.25</v>
      </c>
      <c r="F69" s="36">
        <v>2193.35</v>
      </c>
      <c r="G69" s="36">
        <v>2175.6999999999998</v>
      </c>
      <c r="H69" s="36">
        <v>2240.8000000000002</v>
      </c>
      <c r="I69" s="36">
        <v>2258.4500000000007</v>
      </c>
      <c r="J69" s="36">
        <v>2273.3500000000004</v>
      </c>
      <c r="K69" s="31">
        <v>2243.5500000000002</v>
      </c>
      <c r="L69" s="31">
        <v>2211</v>
      </c>
      <c r="M69" s="31">
        <v>1.4516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384.9</v>
      </c>
      <c r="D70" s="36">
        <v>386.15000000000003</v>
      </c>
      <c r="E70" s="36">
        <v>381.80000000000007</v>
      </c>
      <c r="F70" s="36">
        <v>378.70000000000005</v>
      </c>
      <c r="G70" s="36">
        <v>374.35000000000008</v>
      </c>
      <c r="H70" s="36">
        <v>389.25000000000006</v>
      </c>
      <c r="I70" s="36">
        <v>393.60000000000008</v>
      </c>
      <c r="J70" s="36">
        <v>396.70000000000005</v>
      </c>
      <c r="K70" s="31">
        <v>390.5</v>
      </c>
      <c r="L70" s="31">
        <v>383.05</v>
      </c>
      <c r="M70" s="31">
        <v>8.1957400000000007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185.75</v>
      </c>
      <c r="D71" s="36">
        <v>186.56666666666669</v>
      </c>
      <c r="E71" s="36">
        <v>183.78333333333339</v>
      </c>
      <c r="F71" s="36">
        <v>181.81666666666669</v>
      </c>
      <c r="G71" s="36">
        <v>179.03333333333339</v>
      </c>
      <c r="H71" s="36">
        <v>188.53333333333339</v>
      </c>
      <c r="I71" s="36">
        <v>191.31666666666669</v>
      </c>
      <c r="J71" s="36">
        <v>193.28333333333339</v>
      </c>
      <c r="K71" s="31">
        <v>189.35</v>
      </c>
      <c r="L71" s="31">
        <v>184.6</v>
      </c>
      <c r="M71" s="31">
        <v>20.114039999999999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3670.5</v>
      </c>
      <c r="D72" s="36">
        <v>3668.6</v>
      </c>
      <c r="E72" s="36">
        <v>3643.6499999999996</v>
      </c>
      <c r="F72" s="36">
        <v>3616.7999999999997</v>
      </c>
      <c r="G72" s="36">
        <v>3591.8499999999995</v>
      </c>
      <c r="H72" s="36">
        <v>3695.45</v>
      </c>
      <c r="I72" s="36">
        <v>3720.3999999999996</v>
      </c>
      <c r="J72" s="36">
        <v>3747.25</v>
      </c>
      <c r="K72" s="31">
        <v>3693.55</v>
      </c>
      <c r="L72" s="31">
        <v>3641.75</v>
      </c>
      <c r="M72" s="31">
        <v>2.4736799999999999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6372.65</v>
      </c>
      <c r="D73" s="36">
        <v>6244.55</v>
      </c>
      <c r="E73" s="36">
        <v>6089.1</v>
      </c>
      <c r="F73" s="36">
        <v>5805.55</v>
      </c>
      <c r="G73" s="36">
        <v>5650.1</v>
      </c>
      <c r="H73" s="36">
        <v>6528.1</v>
      </c>
      <c r="I73" s="36">
        <v>6683.5499999999993</v>
      </c>
      <c r="J73" s="36">
        <v>6967.1</v>
      </c>
      <c r="K73" s="31">
        <v>6400</v>
      </c>
      <c r="L73" s="31">
        <v>5961</v>
      </c>
      <c r="M73" s="31">
        <v>16.314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667.1</v>
      </c>
      <c r="D74" s="36">
        <v>664.66666666666663</v>
      </c>
      <c r="E74" s="36">
        <v>655.73333333333323</v>
      </c>
      <c r="F74" s="36">
        <v>644.36666666666656</v>
      </c>
      <c r="G74" s="36">
        <v>635.43333333333317</v>
      </c>
      <c r="H74" s="36">
        <v>676.0333333333333</v>
      </c>
      <c r="I74" s="36">
        <v>684.9666666666667</v>
      </c>
      <c r="J74" s="36">
        <v>696.33333333333337</v>
      </c>
      <c r="K74" s="31">
        <v>673.6</v>
      </c>
      <c r="L74" s="31">
        <v>653.29999999999995</v>
      </c>
      <c r="M74" s="31">
        <v>56.418059999999997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4069.75</v>
      </c>
      <c r="D75" s="36">
        <v>4056.6</v>
      </c>
      <c r="E75" s="36">
        <v>4038.2</v>
      </c>
      <c r="F75" s="36">
        <v>4006.65</v>
      </c>
      <c r="G75" s="36">
        <v>3988.25</v>
      </c>
      <c r="H75" s="36">
        <v>4088.1499999999996</v>
      </c>
      <c r="I75" s="36">
        <v>4106.55</v>
      </c>
      <c r="J75" s="36">
        <v>4138.0999999999995</v>
      </c>
      <c r="K75" s="31">
        <v>4075</v>
      </c>
      <c r="L75" s="31">
        <v>4025.05</v>
      </c>
      <c r="M75" s="31">
        <v>2.3993899999999999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5473.5</v>
      </c>
      <c r="D76" s="36">
        <v>5473.833333333333</v>
      </c>
      <c r="E76" s="36">
        <v>5369.6666666666661</v>
      </c>
      <c r="F76" s="36">
        <v>5265.833333333333</v>
      </c>
      <c r="G76" s="36">
        <v>5161.6666666666661</v>
      </c>
      <c r="H76" s="36">
        <v>5577.6666666666661</v>
      </c>
      <c r="I76" s="36">
        <v>5681.8333333333321</v>
      </c>
      <c r="J76" s="36">
        <v>5785.6666666666661</v>
      </c>
      <c r="K76" s="31">
        <v>5578</v>
      </c>
      <c r="L76" s="31">
        <v>5370</v>
      </c>
      <c r="M76" s="31">
        <v>18.9863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4025.65</v>
      </c>
      <c r="D77" s="36">
        <v>4034.85</v>
      </c>
      <c r="E77" s="36">
        <v>4000.7999999999997</v>
      </c>
      <c r="F77" s="36">
        <v>3975.95</v>
      </c>
      <c r="G77" s="36">
        <v>3941.8999999999996</v>
      </c>
      <c r="H77" s="36">
        <v>4059.7</v>
      </c>
      <c r="I77" s="36">
        <v>4093.75</v>
      </c>
      <c r="J77" s="36">
        <v>4118.6000000000004</v>
      </c>
      <c r="K77" s="31">
        <v>4068.9</v>
      </c>
      <c r="L77" s="31">
        <v>4010</v>
      </c>
      <c r="M77" s="31">
        <v>5.3458399999999999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3170.6</v>
      </c>
      <c r="D78" s="36">
        <v>3172.4666666666667</v>
      </c>
      <c r="E78" s="36">
        <v>3138.2833333333333</v>
      </c>
      <c r="F78" s="36">
        <v>3105.9666666666667</v>
      </c>
      <c r="G78" s="36">
        <v>3071.7833333333333</v>
      </c>
      <c r="H78" s="36">
        <v>3204.7833333333333</v>
      </c>
      <c r="I78" s="36">
        <v>3238.9666666666667</v>
      </c>
      <c r="J78" s="36">
        <v>3271.2833333333333</v>
      </c>
      <c r="K78" s="31">
        <v>3206.65</v>
      </c>
      <c r="L78" s="31">
        <v>3140.15</v>
      </c>
      <c r="M78" s="31">
        <v>3.9430800000000001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154.15</v>
      </c>
      <c r="D79" s="36">
        <v>154.98333333333335</v>
      </c>
      <c r="E79" s="36">
        <v>152.76666666666671</v>
      </c>
      <c r="F79" s="36">
        <v>151.38333333333335</v>
      </c>
      <c r="G79" s="36">
        <v>149.16666666666671</v>
      </c>
      <c r="H79" s="36">
        <v>156.3666666666667</v>
      </c>
      <c r="I79" s="36">
        <v>158.58333333333334</v>
      </c>
      <c r="J79" s="36">
        <v>159.9666666666667</v>
      </c>
      <c r="K79" s="31">
        <v>157.19999999999999</v>
      </c>
      <c r="L79" s="31">
        <v>153.6</v>
      </c>
      <c r="M79" s="31">
        <v>100.74791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2978.7</v>
      </c>
      <c r="D80" s="36">
        <v>2933.4833333333336</v>
      </c>
      <c r="E80" s="36">
        <v>2879.9666666666672</v>
      </c>
      <c r="F80" s="36">
        <v>2781.2333333333336</v>
      </c>
      <c r="G80" s="36">
        <v>2727.7166666666672</v>
      </c>
      <c r="H80" s="36">
        <v>3032.2166666666672</v>
      </c>
      <c r="I80" s="36">
        <v>3085.7333333333336</v>
      </c>
      <c r="J80" s="36">
        <v>3184.4666666666672</v>
      </c>
      <c r="K80" s="31">
        <v>2987</v>
      </c>
      <c r="L80" s="31">
        <v>2834.75</v>
      </c>
      <c r="M80" s="31">
        <v>1.5838099999999999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386.05</v>
      </c>
      <c r="D81" s="36">
        <v>383.73333333333329</v>
      </c>
      <c r="E81" s="36">
        <v>378.46666666666658</v>
      </c>
      <c r="F81" s="36">
        <v>370.88333333333327</v>
      </c>
      <c r="G81" s="36">
        <v>365.61666666666656</v>
      </c>
      <c r="H81" s="36">
        <v>391.31666666666661</v>
      </c>
      <c r="I81" s="36">
        <v>396.58333333333337</v>
      </c>
      <c r="J81" s="36">
        <v>404.16666666666663</v>
      </c>
      <c r="K81" s="31">
        <v>389</v>
      </c>
      <c r="L81" s="31">
        <v>376.15</v>
      </c>
      <c r="M81" s="31">
        <v>27.336300000000001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141.05000000000001</v>
      </c>
      <c r="D82" s="36">
        <v>141.29999999999998</v>
      </c>
      <c r="E82" s="36">
        <v>139.49999999999997</v>
      </c>
      <c r="F82" s="36">
        <v>137.94999999999999</v>
      </c>
      <c r="G82" s="36">
        <v>136.14999999999998</v>
      </c>
      <c r="H82" s="36">
        <v>142.84999999999997</v>
      </c>
      <c r="I82" s="36">
        <v>144.64999999999998</v>
      </c>
      <c r="J82" s="36">
        <v>146.19999999999996</v>
      </c>
      <c r="K82" s="31">
        <v>143.1</v>
      </c>
      <c r="L82" s="31">
        <v>139.75</v>
      </c>
      <c r="M82" s="31">
        <v>110.44633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1800.95</v>
      </c>
      <c r="D83" s="36">
        <v>1788.2333333333333</v>
      </c>
      <c r="E83" s="36">
        <v>1769.2666666666667</v>
      </c>
      <c r="F83" s="36">
        <v>1737.5833333333333</v>
      </c>
      <c r="G83" s="36">
        <v>1718.6166666666666</v>
      </c>
      <c r="H83" s="36">
        <v>1819.9166666666667</v>
      </c>
      <c r="I83" s="36">
        <v>1838.8833333333334</v>
      </c>
      <c r="J83" s="36">
        <v>1870.5666666666668</v>
      </c>
      <c r="K83" s="31">
        <v>1807.2</v>
      </c>
      <c r="L83" s="31">
        <v>1756.55</v>
      </c>
      <c r="M83" s="31">
        <v>2.9758900000000001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1043.0999999999999</v>
      </c>
      <c r="D84" s="36">
        <v>1035.45</v>
      </c>
      <c r="E84" s="36">
        <v>1025.1500000000001</v>
      </c>
      <c r="F84" s="36">
        <v>1007.2</v>
      </c>
      <c r="G84" s="36">
        <v>996.90000000000009</v>
      </c>
      <c r="H84" s="36">
        <v>1053.4000000000001</v>
      </c>
      <c r="I84" s="36">
        <v>1063.6999999999998</v>
      </c>
      <c r="J84" s="36">
        <v>1081.6500000000001</v>
      </c>
      <c r="K84" s="31">
        <v>1045.75</v>
      </c>
      <c r="L84" s="31">
        <v>1017.5</v>
      </c>
      <c r="M84" s="31">
        <v>8.0902899999999995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1923.95</v>
      </c>
      <c r="D85" s="36">
        <v>1934.8166666666666</v>
      </c>
      <c r="E85" s="36">
        <v>1904.1333333333332</v>
      </c>
      <c r="F85" s="36">
        <v>1884.3166666666666</v>
      </c>
      <c r="G85" s="36">
        <v>1853.6333333333332</v>
      </c>
      <c r="H85" s="36">
        <v>1954.6333333333332</v>
      </c>
      <c r="I85" s="36">
        <v>1985.3166666666666</v>
      </c>
      <c r="J85" s="36">
        <v>2005.1333333333332</v>
      </c>
      <c r="K85" s="31">
        <v>1965.5</v>
      </c>
      <c r="L85" s="31">
        <v>1915</v>
      </c>
      <c r="M85" s="31">
        <v>6.5953600000000003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2084.0500000000002</v>
      </c>
      <c r="D86" s="36">
        <v>2080.1333333333332</v>
      </c>
      <c r="E86" s="36">
        <v>2072.0166666666664</v>
      </c>
      <c r="F86" s="36">
        <v>2059.9833333333331</v>
      </c>
      <c r="G86" s="36">
        <v>2051.8666666666663</v>
      </c>
      <c r="H86" s="36">
        <v>2092.1666666666665</v>
      </c>
      <c r="I86" s="36">
        <v>2100.2833333333333</v>
      </c>
      <c r="J86" s="36">
        <v>2112.3166666666666</v>
      </c>
      <c r="K86" s="31">
        <v>2088.25</v>
      </c>
      <c r="L86" s="31">
        <v>2068.1</v>
      </c>
      <c r="M86" s="31">
        <v>2.53803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441.1</v>
      </c>
      <c r="D87" s="36">
        <v>442.40000000000003</v>
      </c>
      <c r="E87" s="36">
        <v>438.30000000000007</v>
      </c>
      <c r="F87" s="36">
        <v>435.50000000000006</v>
      </c>
      <c r="G87" s="36">
        <v>431.40000000000009</v>
      </c>
      <c r="H87" s="36">
        <v>445.20000000000005</v>
      </c>
      <c r="I87" s="36">
        <v>449.30000000000007</v>
      </c>
      <c r="J87" s="36">
        <v>452.1</v>
      </c>
      <c r="K87" s="31">
        <v>446.5</v>
      </c>
      <c r="L87" s="31">
        <v>439.6</v>
      </c>
      <c r="M87" s="31">
        <v>16.236519999999999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2791.75</v>
      </c>
      <c r="D88" s="36">
        <v>2775.7000000000003</v>
      </c>
      <c r="E88" s="36">
        <v>2738.4000000000005</v>
      </c>
      <c r="F88" s="36">
        <v>2685.05</v>
      </c>
      <c r="G88" s="36">
        <v>2647.7500000000005</v>
      </c>
      <c r="H88" s="36">
        <v>2829.0500000000006</v>
      </c>
      <c r="I88" s="36">
        <v>2866.3500000000008</v>
      </c>
      <c r="J88" s="36">
        <v>2919.7000000000007</v>
      </c>
      <c r="K88" s="31">
        <v>2813</v>
      </c>
      <c r="L88" s="31">
        <v>2722.35</v>
      </c>
      <c r="M88" s="31">
        <v>26.242840000000001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1345</v>
      </c>
      <c r="D89" s="36">
        <v>1344</v>
      </c>
      <c r="E89" s="36">
        <v>1339.3</v>
      </c>
      <c r="F89" s="36">
        <v>1333.6</v>
      </c>
      <c r="G89" s="36">
        <v>1328.8999999999999</v>
      </c>
      <c r="H89" s="36">
        <v>1349.7</v>
      </c>
      <c r="I89" s="36">
        <v>1354.3999999999999</v>
      </c>
      <c r="J89" s="36">
        <v>1360.1000000000001</v>
      </c>
      <c r="K89" s="31">
        <v>1348.7</v>
      </c>
      <c r="L89" s="31">
        <v>1338.3</v>
      </c>
      <c r="M89" s="31">
        <v>4.9574400000000001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1375.3</v>
      </c>
      <c r="D90" s="36">
        <v>1374.7833333333335</v>
      </c>
      <c r="E90" s="36">
        <v>1366.5666666666671</v>
      </c>
      <c r="F90" s="36">
        <v>1357.8333333333335</v>
      </c>
      <c r="G90" s="36">
        <v>1349.616666666667</v>
      </c>
      <c r="H90" s="36">
        <v>1383.5166666666671</v>
      </c>
      <c r="I90" s="36">
        <v>1391.7333333333338</v>
      </c>
      <c r="J90" s="36">
        <v>1400.4666666666672</v>
      </c>
      <c r="K90" s="31">
        <v>1383</v>
      </c>
      <c r="L90" s="31">
        <v>1366.05</v>
      </c>
      <c r="M90" s="31">
        <v>28.246559999999999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2976.1</v>
      </c>
      <c r="D91" s="36">
        <v>2984.2166666666672</v>
      </c>
      <c r="E91" s="36">
        <v>2958.4333333333343</v>
      </c>
      <c r="F91" s="36">
        <v>2940.7666666666673</v>
      </c>
      <c r="G91" s="36">
        <v>2914.9833333333345</v>
      </c>
      <c r="H91" s="36">
        <v>3001.8833333333341</v>
      </c>
      <c r="I91" s="36">
        <v>3027.666666666667</v>
      </c>
      <c r="J91" s="36">
        <v>3045.3333333333339</v>
      </c>
      <c r="K91" s="31">
        <v>3010</v>
      </c>
      <c r="L91" s="31">
        <v>2966.55</v>
      </c>
      <c r="M91" s="31">
        <v>2.1839499999999998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1651</v>
      </c>
      <c r="D92" s="36">
        <v>1653.8999999999999</v>
      </c>
      <c r="E92" s="36">
        <v>1644.0999999999997</v>
      </c>
      <c r="F92" s="36">
        <v>1637.1999999999998</v>
      </c>
      <c r="G92" s="36">
        <v>1627.3999999999996</v>
      </c>
      <c r="H92" s="36">
        <v>1660.7999999999997</v>
      </c>
      <c r="I92" s="36">
        <v>1670.6</v>
      </c>
      <c r="J92" s="36">
        <v>1677.4999999999998</v>
      </c>
      <c r="K92" s="31">
        <v>1663.7</v>
      </c>
      <c r="L92" s="31">
        <v>1647</v>
      </c>
      <c r="M92" s="31">
        <v>115.93810000000001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672.5</v>
      </c>
      <c r="D93" s="36">
        <v>671.41666666666663</v>
      </c>
      <c r="E93" s="36">
        <v>668.33333333333326</v>
      </c>
      <c r="F93" s="36">
        <v>664.16666666666663</v>
      </c>
      <c r="G93" s="36">
        <v>661.08333333333326</v>
      </c>
      <c r="H93" s="36">
        <v>675.58333333333326</v>
      </c>
      <c r="I93" s="36">
        <v>678.66666666666652</v>
      </c>
      <c r="J93" s="36">
        <v>682.83333333333326</v>
      </c>
      <c r="K93" s="31">
        <v>674.5</v>
      </c>
      <c r="L93" s="31">
        <v>667.25</v>
      </c>
      <c r="M93" s="31">
        <v>18.979479999999999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3704.65</v>
      </c>
      <c r="D94" s="36">
        <v>3705.4333333333329</v>
      </c>
      <c r="E94" s="36">
        <v>3682.2166666666658</v>
      </c>
      <c r="F94" s="36">
        <v>3659.7833333333328</v>
      </c>
      <c r="G94" s="36">
        <v>3636.5666666666657</v>
      </c>
      <c r="H94" s="36">
        <v>3727.8666666666659</v>
      </c>
      <c r="I94" s="36">
        <v>3751.083333333333</v>
      </c>
      <c r="J94" s="36">
        <v>3773.516666666666</v>
      </c>
      <c r="K94" s="31">
        <v>3728.65</v>
      </c>
      <c r="L94" s="31">
        <v>3683</v>
      </c>
      <c r="M94" s="31">
        <v>4.5173800000000002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522.4</v>
      </c>
      <c r="D95" s="36">
        <v>521.09999999999991</v>
      </c>
      <c r="E95" s="36">
        <v>518.39999999999986</v>
      </c>
      <c r="F95" s="36">
        <v>514.4</v>
      </c>
      <c r="G95" s="36">
        <v>511.69999999999993</v>
      </c>
      <c r="H95" s="36">
        <v>525.0999999999998</v>
      </c>
      <c r="I95" s="36">
        <v>527.79999999999984</v>
      </c>
      <c r="J95" s="36">
        <v>531.79999999999973</v>
      </c>
      <c r="K95" s="31">
        <v>523.79999999999995</v>
      </c>
      <c r="L95" s="31">
        <v>517.1</v>
      </c>
      <c r="M95" s="31">
        <v>25.973469999999999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360.85</v>
      </c>
      <c r="D96" s="36">
        <v>367.13333333333338</v>
      </c>
      <c r="E96" s="36">
        <v>351.91666666666674</v>
      </c>
      <c r="F96" s="36">
        <v>342.98333333333335</v>
      </c>
      <c r="G96" s="36">
        <v>327.76666666666671</v>
      </c>
      <c r="H96" s="36">
        <v>376.06666666666678</v>
      </c>
      <c r="I96" s="36">
        <v>391.28333333333336</v>
      </c>
      <c r="J96" s="36">
        <v>400.21666666666681</v>
      </c>
      <c r="K96" s="31">
        <v>382.35</v>
      </c>
      <c r="L96" s="31">
        <v>358.2</v>
      </c>
      <c r="M96" s="31">
        <v>157.928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2503.65</v>
      </c>
      <c r="D97" s="36">
        <v>2510.8666666666668</v>
      </c>
      <c r="E97" s="36">
        <v>2491.7833333333338</v>
      </c>
      <c r="F97" s="36">
        <v>2479.916666666667</v>
      </c>
      <c r="G97" s="36">
        <v>2460.8333333333339</v>
      </c>
      <c r="H97" s="36">
        <v>2522.7333333333336</v>
      </c>
      <c r="I97" s="36">
        <v>2541.8166666666666</v>
      </c>
      <c r="J97" s="36">
        <v>2553.6833333333334</v>
      </c>
      <c r="K97" s="31">
        <v>2529.9499999999998</v>
      </c>
      <c r="L97" s="31">
        <v>2499</v>
      </c>
      <c r="M97" s="31">
        <v>20.122430000000001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325.35000000000002</v>
      </c>
      <c r="D98" s="36">
        <v>325.23333333333335</v>
      </c>
      <c r="E98" s="36">
        <v>323.66666666666669</v>
      </c>
      <c r="F98" s="36">
        <v>321.98333333333335</v>
      </c>
      <c r="G98" s="36">
        <v>320.41666666666669</v>
      </c>
      <c r="H98" s="36">
        <v>326.91666666666669</v>
      </c>
      <c r="I98" s="36">
        <v>328.48333333333329</v>
      </c>
      <c r="J98" s="36">
        <v>330.16666666666669</v>
      </c>
      <c r="K98" s="31">
        <v>326.8</v>
      </c>
      <c r="L98" s="31">
        <v>323.55</v>
      </c>
      <c r="M98" s="31">
        <v>5.6552199999999999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36252.449999999997</v>
      </c>
      <c r="D99" s="36">
        <v>36334.166666666664</v>
      </c>
      <c r="E99" s="36">
        <v>36068.333333333328</v>
      </c>
      <c r="F99" s="36">
        <v>35884.216666666667</v>
      </c>
      <c r="G99" s="36">
        <v>35618.383333333331</v>
      </c>
      <c r="H99" s="36">
        <v>36518.283333333326</v>
      </c>
      <c r="I99" s="36">
        <v>36784.116666666654</v>
      </c>
      <c r="J99" s="36">
        <v>36968.233333333323</v>
      </c>
      <c r="K99" s="31">
        <v>36600</v>
      </c>
      <c r="L99" s="31">
        <v>36150.050000000003</v>
      </c>
      <c r="M99" s="31">
        <v>3.2259999999999997E-2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1017.1</v>
      </c>
      <c r="D100" s="36">
        <v>1013.9166666666666</v>
      </c>
      <c r="E100" s="36">
        <v>1007.8333333333333</v>
      </c>
      <c r="F100" s="36">
        <v>998.56666666666661</v>
      </c>
      <c r="G100" s="36">
        <v>992.48333333333323</v>
      </c>
      <c r="H100" s="36">
        <v>1023.1833333333333</v>
      </c>
      <c r="I100" s="36">
        <v>1029.2666666666664</v>
      </c>
      <c r="J100" s="36">
        <v>1038.5333333333333</v>
      </c>
      <c r="K100" s="31">
        <v>1020</v>
      </c>
      <c r="L100" s="31">
        <v>1004.65</v>
      </c>
      <c r="M100" s="31">
        <v>117.14606000000001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1447</v>
      </c>
      <c r="D101" s="36">
        <v>1448.9666666666665</v>
      </c>
      <c r="E101" s="36">
        <v>1439.133333333333</v>
      </c>
      <c r="F101" s="36">
        <v>1431.2666666666664</v>
      </c>
      <c r="G101" s="36">
        <v>1421.4333333333329</v>
      </c>
      <c r="H101" s="36">
        <v>1456.833333333333</v>
      </c>
      <c r="I101" s="36">
        <v>1466.6666666666665</v>
      </c>
      <c r="J101" s="36">
        <v>1474.5333333333331</v>
      </c>
      <c r="K101" s="31">
        <v>1458.8</v>
      </c>
      <c r="L101" s="31">
        <v>1441.1</v>
      </c>
      <c r="M101" s="31">
        <v>4.7234100000000003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537.45000000000005</v>
      </c>
      <c r="D102" s="36">
        <v>539.7166666666667</v>
      </c>
      <c r="E102" s="36">
        <v>533.43333333333339</v>
      </c>
      <c r="F102" s="36">
        <v>529.41666666666674</v>
      </c>
      <c r="G102" s="36">
        <v>523.13333333333344</v>
      </c>
      <c r="H102" s="36">
        <v>543.73333333333335</v>
      </c>
      <c r="I102" s="36">
        <v>550.01666666666665</v>
      </c>
      <c r="J102" s="36">
        <v>554.0333333333333</v>
      </c>
      <c r="K102" s="31">
        <v>546</v>
      </c>
      <c r="L102" s="31">
        <v>535.70000000000005</v>
      </c>
      <c r="M102" s="31">
        <v>15.907109999999999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13.15</v>
      </c>
      <c r="D103" s="36">
        <v>13.15</v>
      </c>
      <c r="E103" s="36">
        <v>12.9</v>
      </c>
      <c r="F103" s="36">
        <v>12.65</v>
      </c>
      <c r="G103" s="36">
        <v>12.4</v>
      </c>
      <c r="H103" s="36">
        <v>13.4</v>
      </c>
      <c r="I103" s="36">
        <v>13.65</v>
      </c>
      <c r="J103" s="36">
        <v>13.9</v>
      </c>
      <c r="K103" s="31">
        <v>13.4</v>
      </c>
      <c r="L103" s="31">
        <v>12.9</v>
      </c>
      <c r="M103" s="31">
        <v>2988.83455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87.35</v>
      </c>
      <c r="D104" s="36">
        <v>87.7</v>
      </c>
      <c r="E104" s="36">
        <v>86.800000000000011</v>
      </c>
      <c r="F104" s="36">
        <v>86.250000000000014</v>
      </c>
      <c r="G104" s="36">
        <v>85.350000000000023</v>
      </c>
      <c r="H104" s="36">
        <v>88.25</v>
      </c>
      <c r="I104" s="36">
        <v>89.15</v>
      </c>
      <c r="J104" s="36">
        <v>89.699999999999989</v>
      </c>
      <c r="K104" s="31">
        <v>88.6</v>
      </c>
      <c r="L104" s="31">
        <v>87.15</v>
      </c>
      <c r="M104" s="31">
        <v>372.13779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401.85</v>
      </c>
      <c r="D105" s="36">
        <v>402.81666666666666</v>
      </c>
      <c r="E105" s="36">
        <v>399.5333333333333</v>
      </c>
      <c r="F105" s="36">
        <v>397.21666666666664</v>
      </c>
      <c r="G105" s="36">
        <v>393.93333333333328</v>
      </c>
      <c r="H105" s="36">
        <v>405.13333333333333</v>
      </c>
      <c r="I105" s="36">
        <v>408.41666666666674</v>
      </c>
      <c r="J105" s="36">
        <v>410.73333333333335</v>
      </c>
      <c r="K105" s="31">
        <v>406.1</v>
      </c>
      <c r="L105" s="31">
        <v>400.5</v>
      </c>
      <c r="M105" s="31">
        <v>31.806609999999999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441</v>
      </c>
      <c r="D106" s="36">
        <v>438.48333333333335</v>
      </c>
      <c r="E106" s="36">
        <v>435.06666666666672</v>
      </c>
      <c r="F106" s="36">
        <v>429.13333333333338</v>
      </c>
      <c r="G106" s="36">
        <v>425.71666666666675</v>
      </c>
      <c r="H106" s="36">
        <v>444.41666666666669</v>
      </c>
      <c r="I106" s="36">
        <v>447.83333333333331</v>
      </c>
      <c r="J106" s="36">
        <v>453.76666666666665</v>
      </c>
      <c r="K106" s="31">
        <v>441.9</v>
      </c>
      <c r="L106" s="31">
        <v>432.55</v>
      </c>
      <c r="M106" s="31">
        <v>17.291720000000002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430.95</v>
      </c>
      <c r="D107" s="36">
        <v>432.26666666666665</v>
      </c>
      <c r="E107" s="36">
        <v>427.83333333333331</v>
      </c>
      <c r="F107" s="36">
        <v>424.71666666666664</v>
      </c>
      <c r="G107" s="36">
        <v>420.2833333333333</v>
      </c>
      <c r="H107" s="36">
        <v>435.38333333333333</v>
      </c>
      <c r="I107" s="36">
        <v>439.81666666666672</v>
      </c>
      <c r="J107" s="36">
        <v>442.93333333333334</v>
      </c>
      <c r="K107" s="31">
        <v>436.7</v>
      </c>
      <c r="L107" s="31">
        <v>429.15</v>
      </c>
      <c r="M107" s="31">
        <v>12.78003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2925.55</v>
      </c>
      <c r="D108" s="36">
        <v>2926</v>
      </c>
      <c r="E108" s="36">
        <v>2897.55</v>
      </c>
      <c r="F108" s="36">
        <v>2869.55</v>
      </c>
      <c r="G108" s="36">
        <v>2841.1000000000004</v>
      </c>
      <c r="H108" s="36">
        <v>2954</v>
      </c>
      <c r="I108" s="36">
        <v>2982.45</v>
      </c>
      <c r="J108" s="36">
        <v>3010.45</v>
      </c>
      <c r="K108" s="31">
        <v>2954.45</v>
      </c>
      <c r="L108" s="31">
        <v>2898</v>
      </c>
      <c r="M108" s="31">
        <v>7.7990899999999996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1521.85</v>
      </c>
      <c r="D109" s="36">
        <v>1523.2666666666667</v>
      </c>
      <c r="E109" s="36">
        <v>1508.5833333333333</v>
      </c>
      <c r="F109" s="36">
        <v>1495.3166666666666</v>
      </c>
      <c r="G109" s="36">
        <v>1480.6333333333332</v>
      </c>
      <c r="H109" s="36">
        <v>1536.5333333333333</v>
      </c>
      <c r="I109" s="36">
        <v>1551.2166666666667</v>
      </c>
      <c r="J109" s="36">
        <v>1564.4833333333333</v>
      </c>
      <c r="K109" s="31">
        <v>1537.95</v>
      </c>
      <c r="L109" s="31">
        <v>1510</v>
      </c>
      <c r="M109" s="31">
        <v>21.94782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191.95</v>
      </c>
      <c r="D110" s="36">
        <v>192.06666666666669</v>
      </c>
      <c r="E110" s="36">
        <v>190.18333333333339</v>
      </c>
      <c r="F110" s="36">
        <v>188.41666666666671</v>
      </c>
      <c r="G110" s="36">
        <v>186.53333333333342</v>
      </c>
      <c r="H110" s="36">
        <v>193.83333333333337</v>
      </c>
      <c r="I110" s="36">
        <v>195.71666666666664</v>
      </c>
      <c r="J110" s="36">
        <v>197.48333333333335</v>
      </c>
      <c r="K110" s="31">
        <v>193.95</v>
      </c>
      <c r="L110" s="31">
        <v>190.3</v>
      </c>
      <c r="M110" s="31">
        <v>39.481209999999997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1488.5</v>
      </c>
      <c r="D111" s="36">
        <v>1489.5</v>
      </c>
      <c r="E111" s="36">
        <v>1481</v>
      </c>
      <c r="F111" s="36">
        <v>1473.5</v>
      </c>
      <c r="G111" s="36">
        <v>1465</v>
      </c>
      <c r="H111" s="36">
        <v>1497</v>
      </c>
      <c r="I111" s="36">
        <v>1505.5</v>
      </c>
      <c r="J111" s="36">
        <v>1513</v>
      </c>
      <c r="K111" s="31">
        <v>1498</v>
      </c>
      <c r="L111" s="31">
        <v>1482</v>
      </c>
      <c r="M111" s="31">
        <v>38.620179999999998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117.5</v>
      </c>
      <c r="D112" s="36">
        <v>118.36666666666667</v>
      </c>
      <c r="E112" s="36">
        <v>115.73333333333335</v>
      </c>
      <c r="F112" s="36">
        <v>113.96666666666667</v>
      </c>
      <c r="G112" s="36">
        <v>111.33333333333334</v>
      </c>
      <c r="H112" s="36">
        <v>120.13333333333335</v>
      </c>
      <c r="I112" s="36">
        <v>122.76666666666668</v>
      </c>
      <c r="J112" s="36">
        <v>124.53333333333336</v>
      </c>
      <c r="K112" s="31">
        <v>121</v>
      </c>
      <c r="L112" s="31">
        <v>116.6</v>
      </c>
      <c r="M112" s="31">
        <v>289.17088999999999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1108.8499999999999</v>
      </c>
      <c r="D113" s="36">
        <v>1113.1166666666668</v>
      </c>
      <c r="E113" s="36">
        <v>1100.5333333333335</v>
      </c>
      <c r="F113" s="36">
        <v>1092.2166666666667</v>
      </c>
      <c r="G113" s="36">
        <v>1079.6333333333334</v>
      </c>
      <c r="H113" s="36">
        <v>1121.4333333333336</v>
      </c>
      <c r="I113" s="36">
        <v>1134.0166666666667</v>
      </c>
      <c r="J113" s="36">
        <v>1142.3333333333337</v>
      </c>
      <c r="K113" s="31">
        <v>1125.7</v>
      </c>
      <c r="L113" s="31">
        <v>1104.8</v>
      </c>
      <c r="M113" s="31">
        <v>1.2066300000000001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762.1</v>
      </c>
      <c r="D114" s="36">
        <v>759.55000000000007</v>
      </c>
      <c r="E114" s="36">
        <v>752.55000000000018</v>
      </c>
      <c r="F114" s="36">
        <v>743.00000000000011</v>
      </c>
      <c r="G114" s="36">
        <v>736.00000000000023</v>
      </c>
      <c r="H114" s="36">
        <v>769.10000000000014</v>
      </c>
      <c r="I114" s="36">
        <v>776.09999999999991</v>
      </c>
      <c r="J114" s="36">
        <v>785.65000000000009</v>
      </c>
      <c r="K114" s="31">
        <v>766.55</v>
      </c>
      <c r="L114" s="31">
        <v>750</v>
      </c>
      <c r="M114" s="31">
        <v>36.195790000000002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82.2</v>
      </c>
      <c r="D115" s="36">
        <v>80.783333333333346</v>
      </c>
      <c r="E115" s="36">
        <v>78.216666666666697</v>
      </c>
      <c r="F115" s="36">
        <v>74.233333333333348</v>
      </c>
      <c r="G115" s="36">
        <v>71.6666666666667</v>
      </c>
      <c r="H115" s="36">
        <v>84.766666666666694</v>
      </c>
      <c r="I115" s="36">
        <v>87.333333333333329</v>
      </c>
      <c r="J115" s="36">
        <v>91.316666666666691</v>
      </c>
      <c r="K115" s="31">
        <v>83.35</v>
      </c>
      <c r="L115" s="31">
        <v>76.8</v>
      </c>
      <c r="M115" s="31">
        <v>2686.7689700000001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452.45</v>
      </c>
      <c r="D116" s="36">
        <v>451.7833333333333</v>
      </c>
      <c r="E116" s="36">
        <v>449.96666666666658</v>
      </c>
      <c r="F116" s="36">
        <v>447.48333333333329</v>
      </c>
      <c r="G116" s="36">
        <v>445.66666666666657</v>
      </c>
      <c r="H116" s="36">
        <v>454.26666666666659</v>
      </c>
      <c r="I116" s="36">
        <v>456.08333333333331</v>
      </c>
      <c r="J116" s="36">
        <v>458.56666666666661</v>
      </c>
      <c r="K116" s="31">
        <v>453.6</v>
      </c>
      <c r="L116" s="31">
        <v>449.3</v>
      </c>
      <c r="M116" s="31">
        <v>65.99973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719.25</v>
      </c>
      <c r="D117" s="36">
        <v>710.75</v>
      </c>
      <c r="E117" s="36">
        <v>693.5</v>
      </c>
      <c r="F117" s="36">
        <v>667.75</v>
      </c>
      <c r="G117" s="36">
        <v>650.5</v>
      </c>
      <c r="H117" s="36">
        <v>736.5</v>
      </c>
      <c r="I117" s="36">
        <v>753.75</v>
      </c>
      <c r="J117" s="36">
        <v>779.5</v>
      </c>
      <c r="K117" s="31">
        <v>728</v>
      </c>
      <c r="L117" s="31">
        <v>685</v>
      </c>
      <c r="M117" s="31">
        <v>65.745689999999996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455.75</v>
      </c>
      <c r="D118" s="36">
        <v>457.23333333333329</v>
      </c>
      <c r="E118" s="36">
        <v>448.91666666666657</v>
      </c>
      <c r="F118" s="36">
        <v>442.08333333333326</v>
      </c>
      <c r="G118" s="36">
        <v>433.76666666666654</v>
      </c>
      <c r="H118" s="36">
        <v>464.06666666666661</v>
      </c>
      <c r="I118" s="36">
        <v>472.38333333333333</v>
      </c>
      <c r="J118" s="36">
        <v>479.21666666666664</v>
      </c>
      <c r="K118" s="31">
        <v>465.55</v>
      </c>
      <c r="L118" s="31">
        <v>450.4</v>
      </c>
      <c r="M118" s="31">
        <v>31.733709999999999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845.1</v>
      </c>
      <c r="D119" s="36">
        <v>841.29999999999984</v>
      </c>
      <c r="E119" s="36">
        <v>835.59999999999968</v>
      </c>
      <c r="F119" s="36">
        <v>826.0999999999998</v>
      </c>
      <c r="G119" s="36">
        <v>820.39999999999964</v>
      </c>
      <c r="H119" s="36">
        <v>850.79999999999973</v>
      </c>
      <c r="I119" s="36">
        <v>856.49999999999977</v>
      </c>
      <c r="J119" s="36">
        <v>865.99999999999977</v>
      </c>
      <c r="K119" s="31">
        <v>847</v>
      </c>
      <c r="L119" s="31">
        <v>831.8</v>
      </c>
      <c r="M119" s="31">
        <v>16.309460000000001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560.54999999999995</v>
      </c>
      <c r="D120" s="36">
        <v>560.69999999999993</v>
      </c>
      <c r="E120" s="36">
        <v>556.89999999999986</v>
      </c>
      <c r="F120" s="36">
        <v>553.24999999999989</v>
      </c>
      <c r="G120" s="36">
        <v>549.44999999999982</v>
      </c>
      <c r="H120" s="36">
        <v>564.34999999999991</v>
      </c>
      <c r="I120" s="36">
        <v>568.14999999999986</v>
      </c>
      <c r="J120" s="36">
        <v>571.79999999999995</v>
      </c>
      <c r="K120" s="31">
        <v>564.5</v>
      </c>
      <c r="L120" s="31">
        <v>557.04999999999995</v>
      </c>
      <c r="M120" s="31">
        <v>13.66986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1844.05</v>
      </c>
      <c r="D121" s="36">
        <v>1848.6666666666667</v>
      </c>
      <c r="E121" s="36">
        <v>1835.6833333333334</v>
      </c>
      <c r="F121" s="36">
        <v>1827.3166666666666</v>
      </c>
      <c r="G121" s="36">
        <v>1814.3333333333333</v>
      </c>
      <c r="H121" s="36">
        <v>1857.0333333333335</v>
      </c>
      <c r="I121" s="36">
        <v>1870.0166666666667</v>
      </c>
      <c r="J121" s="36">
        <v>1878.3833333333337</v>
      </c>
      <c r="K121" s="31">
        <v>1861.65</v>
      </c>
      <c r="L121" s="31">
        <v>1840.3</v>
      </c>
      <c r="M121" s="31">
        <v>32.058329999999998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153.30000000000001</v>
      </c>
      <c r="D122" s="36">
        <v>153.65</v>
      </c>
      <c r="E122" s="36">
        <v>152.5</v>
      </c>
      <c r="F122" s="36">
        <v>151.69999999999999</v>
      </c>
      <c r="G122" s="36">
        <v>150.54999999999998</v>
      </c>
      <c r="H122" s="36">
        <v>154.45000000000002</v>
      </c>
      <c r="I122" s="36">
        <v>155.60000000000005</v>
      </c>
      <c r="J122" s="36">
        <v>156.40000000000003</v>
      </c>
      <c r="K122" s="31">
        <v>154.80000000000001</v>
      </c>
      <c r="L122" s="31">
        <v>152.85</v>
      </c>
      <c r="M122" s="31">
        <v>27.60755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2561.75</v>
      </c>
      <c r="D123" s="36">
        <v>2577.0499999999997</v>
      </c>
      <c r="E123" s="36">
        <v>2525.1999999999994</v>
      </c>
      <c r="F123" s="36">
        <v>2488.6499999999996</v>
      </c>
      <c r="G123" s="36">
        <v>2436.7999999999993</v>
      </c>
      <c r="H123" s="36">
        <v>2613.5999999999995</v>
      </c>
      <c r="I123" s="36">
        <v>2665.45</v>
      </c>
      <c r="J123" s="36">
        <v>2701.9999999999995</v>
      </c>
      <c r="K123" s="31">
        <v>2628.9</v>
      </c>
      <c r="L123" s="31">
        <v>2540.5</v>
      </c>
      <c r="M123" s="31">
        <v>4.4835700000000003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390.75</v>
      </c>
      <c r="D124" s="36">
        <v>388.86666666666662</v>
      </c>
      <c r="E124" s="36">
        <v>383.83333333333326</v>
      </c>
      <c r="F124" s="36">
        <v>376.91666666666663</v>
      </c>
      <c r="G124" s="36">
        <v>371.88333333333327</v>
      </c>
      <c r="H124" s="36">
        <v>395.78333333333325</v>
      </c>
      <c r="I124" s="36">
        <v>400.81666666666666</v>
      </c>
      <c r="J124" s="36">
        <v>407.73333333333323</v>
      </c>
      <c r="K124" s="31">
        <v>393.9</v>
      </c>
      <c r="L124" s="31">
        <v>381.95</v>
      </c>
      <c r="M124" s="31">
        <v>19.11692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529.79999999999995</v>
      </c>
      <c r="D125" s="36">
        <v>532.43333333333328</v>
      </c>
      <c r="E125" s="36">
        <v>524.86666666666656</v>
      </c>
      <c r="F125" s="36">
        <v>519.93333333333328</v>
      </c>
      <c r="G125" s="36">
        <v>512.36666666666656</v>
      </c>
      <c r="H125" s="36">
        <v>537.36666666666656</v>
      </c>
      <c r="I125" s="36">
        <v>544.93333333333339</v>
      </c>
      <c r="J125" s="36">
        <v>549.86666666666656</v>
      </c>
      <c r="K125" s="31">
        <v>540</v>
      </c>
      <c r="L125" s="31">
        <v>527.5</v>
      </c>
      <c r="M125" s="31">
        <v>21.54946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770.95</v>
      </c>
      <c r="D126" s="36">
        <v>774.19999999999993</v>
      </c>
      <c r="E126" s="36">
        <v>764.74999999999989</v>
      </c>
      <c r="F126" s="36">
        <v>758.55</v>
      </c>
      <c r="G126" s="36">
        <v>749.09999999999991</v>
      </c>
      <c r="H126" s="36">
        <v>780.39999999999986</v>
      </c>
      <c r="I126" s="36">
        <v>789.84999999999991</v>
      </c>
      <c r="J126" s="36">
        <v>796.04999999999984</v>
      </c>
      <c r="K126" s="31">
        <v>783.65</v>
      </c>
      <c r="L126" s="31">
        <v>768</v>
      </c>
      <c r="M126" s="31">
        <v>21.607309999999998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3385.8</v>
      </c>
      <c r="D127" s="36">
        <v>3383.6</v>
      </c>
      <c r="E127" s="36">
        <v>3362.2</v>
      </c>
      <c r="F127" s="36">
        <v>3338.6</v>
      </c>
      <c r="G127" s="36">
        <v>3317.2</v>
      </c>
      <c r="H127" s="36">
        <v>3407.2</v>
      </c>
      <c r="I127" s="36">
        <v>3428.6000000000004</v>
      </c>
      <c r="J127" s="36">
        <v>3452.2</v>
      </c>
      <c r="K127" s="31">
        <v>3405</v>
      </c>
      <c r="L127" s="31">
        <v>3360</v>
      </c>
      <c r="M127" s="31">
        <v>15.34238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5770.65</v>
      </c>
      <c r="D128" s="36">
        <v>5755.416666666667</v>
      </c>
      <c r="E128" s="36">
        <v>5710.8333333333339</v>
      </c>
      <c r="F128" s="36">
        <v>5651.0166666666673</v>
      </c>
      <c r="G128" s="36">
        <v>5606.4333333333343</v>
      </c>
      <c r="H128" s="36">
        <v>5815.2333333333336</v>
      </c>
      <c r="I128" s="36">
        <v>5859.8166666666675</v>
      </c>
      <c r="J128" s="36">
        <v>5919.6333333333332</v>
      </c>
      <c r="K128" s="31">
        <v>5800</v>
      </c>
      <c r="L128" s="31">
        <v>5695.6</v>
      </c>
      <c r="M128" s="31">
        <v>4.9704300000000003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4944.5</v>
      </c>
      <c r="D129" s="36">
        <v>4963</v>
      </c>
      <c r="E129" s="36">
        <v>4912</v>
      </c>
      <c r="F129" s="36">
        <v>4879.5</v>
      </c>
      <c r="G129" s="36">
        <v>4828.5</v>
      </c>
      <c r="H129" s="36">
        <v>4995.5</v>
      </c>
      <c r="I129" s="36">
        <v>5046.5</v>
      </c>
      <c r="J129" s="36">
        <v>5079</v>
      </c>
      <c r="K129" s="31">
        <v>5014</v>
      </c>
      <c r="L129" s="31">
        <v>4930.5</v>
      </c>
      <c r="M129" s="31">
        <v>1.2545900000000001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1229.6500000000001</v>
      </c>
      <c r="D130" s="36">
        <v>1233.6333333333334</v>
      </c>
      <c r="E130" s="36">
        <v>1220.0666666666668</v>
      </c>
      <c r="F130" s="36">
        <v>1210.4833333333333</v>
      </c>
      <c r="G130" s="36">
        <v>1196.9166666666667</v>
      </c>
      <c r="H130" s="36">
        <v>1243.2166666666669</v>
      </c>
      <c r="I130" s="36">
        <v>1256.7833333333335</v>
      </c>
      <c r="J130" s="36">
        <v>1266.366666666667</v>
      </c>
      <c r="K130" s="31">
        <v>1247.2</v>
      </c>
      <c r="L130" s="31">
        <v>1224.05</v>
      </c>
      <c r="M130" s="31">
        <v>6.2159800000000001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1652.2</v>
      </c>
      <c r="D131" s="36">
        <v>1657.9166666666667</v>
      </c>
      <c r="E131" s="36">
        <v>1641.3833333333334</v>
      </c>
      <c r="F131" s="36">
        <v>1630.5666666666666</v>
      </c>
      <c r="G131" s="36">
        <v>1614.0333333333333</v>
      </c>
      <c r="H131" s="36">
        <v>1668.7333333333336</v>
      </c>
      <c r="I131" s="36">
        <v>1685.2666666666669</v>
      </c>
      <c r="J131" s="36">
        <v>1696.0833333333337</v>
      </c>
      <c r="K131" s="31">
        <v>1674.45</v>
      </c>
      <c r="L131" s="31">
        <v>1647.1</v>
      </c>
      <c r="M131" s="31">
        <v>20.371780000000001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270.75</v>
      </c>
      <c r="D132" s="36">
        <v>272.01666666666665</v>
      </c>
      <c r="E132" s="36">
        <v>268.93333333333328</v>
      </c>
      <c r="F132" s="36">
        <v>267.11666666666662</v>
      </c>
      <c r="G132" s="36">
        <v>264.03333333333325</v>
      </c>
      <c r="H132" s="36">
        <v>273.83333333333331</v>
      </c>
      <c r="I132" s="36">
        <v>276.91666666666669</v>
      </c>
      <c r="J132" s="36">
        <v>278.73333333333335</v>
      </c>
      <c r="K132" s="31">
        <v>275.10000000000002</v>
      </c>
      <c r="L132" s="31">
        <v>270.2</v>
      </c>
      <c r="M132" s="31">
        <v>27.037890000000001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1920.05</v>
      </c>
      <c r="D133" s="36">
        <v>1928.0166666666667</v>
      </c>
      <c r="E133" s="36">
        <v>1898.0833333333333</v>
      </c>
      <c r="F133" s="36">
        <v>1876.1166666666666</v>
      </c>
      <c r="G133" s="36">
        <v>1846.1833333333332</v>
      </c>
      <c r="H133" s="36">
        <v>1949.9833333333333</v>
      </c>
      <c r="I133" s="36">
        <v>1979.9166666666667</v>
      </c>
      <c r="J133" s="36">
        <v>2001.8833333333334</v>
      </c>
      <c r="K133" s="31">
        <v>1957.95</v>
      </c>
      <c r="L133" s="31">
        <v>1906.05</v>
      </c>
      <c r="M133" s="31">
        <v>2.25223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540.65</v>
      </c>
      <c r="D134" s="36">
        <v>537.59999999999991</v>
      </c>
      <c r="E134" s="36">
        <v>532.14999999999986</v>
      </c>
      <c r="F134" s="36">
        <v>523.65</v>
      </c>
      <c r="G134" s="36">
        <v>518.19999999999993</v>
      </c>
      <c r="H134" s="36">
        <v>546.0999999999998</v>
      </c>
      <c r="I134" s="36">
        <v>551.54999999999984</v>
      </c>
      <c r="J134" s="36">
        <v>560.04999999999973</v>
      </c>
      <c r="K134" s="31">
        <v>543.04999999999995</v>
      </c>
      <c r="L134" s="31">
        <v>529.1</v>
      </c>
      <c r="M134" s="31">
        <v>12.643280000000001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10541.75</v>
      </c>
      <c r="D135" s="36">
        <v>10559.933333333332</v>
      </c>
      <c r="E135" s="36">
        <v>10481.866666666665</v>
      </c>
      <c r="F135" s="36">
        <v>10421.983333333332</v>
      </c>
      <c r="G135" s="36">
        <v>10343.916666666664</v>
      </c>
      <c r="H135" s="36">
        <v>10619.816666666666</v>
      </c>
      <c r="I135" s="36">
        <v>10697.883333333335</v>
      </c>
      <c r="J135" s="36">
        <v>10757.766666666666</v>
      </c>
      <c r="K135" s="31">
        <v>10638</v>
      </c>
      <c r="L135" s="31">
        <v>10500.05</v>
      </c>
      <c r="M135" s="31">
        <v>5.7974899999999998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687.1</v>
      </c>
      <c r="D136" s="36">
        <v>684.36666666666679</v>
      </c>
      <c r="E136" s="36">
        <v>679.78333333333353</v>
      </c>
      <c r="F136" s="36">
        <v>672.4666666666667</v>
      </c>
      <c r="G136" s="36">
        <v>667.88333333333344</v>
      </c>
      <c r="H136" s="36">
        <v>691.68333333333362</v>
      </c>
      <c r="I136" s="36">
        <v>696.26666666666688</v>
      </c>
      <c r="J136" s="36">
        <v>703.58333333333371</v>
      </c>
      <c r="K136" s="31">
        <v>688.95</v>
      </c>
      <c r="L136" s="31">
        <v>677.05</v>
      </c>
      <c r="M136" s="31">
        <v>22.104189999999999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1047.5999999999999</v>
      </c>
      <c r="D137" s="36">
        <v>1046.9666666666665</v>
      </c>
      <c r="E137" s="36">
        <v>1041.9333333333329</v>
      </c>
      <c r="F137" s="36">
        <v>1036.2666666666664</v>
      </c>
      <c r="G137" s="36">
        <v>1031.2333333333329</v>
      </c>
      <c r="H137" s="36">
        <v>1052.633333333333</v>
      </c>
      <c r="I137" s="36">
        <v>1057.6666666666663</v>
      </c>
      <c r="J137" s="36">
        <v>1063.333333333333</v>
      </c>
      <c r="K137" s="31">
        <v>1052</v>
      </c>
      <c r="L137" s="31">
        <v>1041.3</v>
      </c>
      <c r="M137" s="31">
        <v>5.6973500000000001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1036.7</v>
      </c>
      <c r="D138" s="36">
        <v>1035.7333333333333</v>
      </c>
      <c r="E138" s="36">
        <v>1030.5166666666667</v>
      </c>
      <c r="F138" s="36">
        <v>1024.3333333333333</v>
      </c>
      <c r="G138" s="36">
        <v>1019.1166666666666</v>
      </c>
      <c r="H138" s="36">
        <v>1041.9166666666667</v>
      </c>
      <c r="I138" s="36">
        <v>1047.1333333333334</v>
      </c>
      <c r="J138" s="36">
        <v>1053.3166666666668</v>
      </c>
      <c r="K138" s="31">
        <v>1040.95</v>
      </c>
      <c r="L138" s="31">
        <v>1029.55</v>
      </c>
      <c r="M138" s="31">
        <v>1.9758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96.95</v>
      </c>
      <c r="D139" s="36">
        <v>96.783333333333346</v>
      </c>
      <c r="E139" s="36">
        <v>95.566666666666691</v>
      </c>
      <c r="F139" s="36">
        <v>94.183333333333351</v>
      </c>
      <c r="G139" s="36">
        <v>92.966666666666697</v>
      </c>
      <c r="H139" s="36">
        <v>98.166666666666686</v>
      </c>
      <c r="I139" s="36">
        <v>99.383333333333354</v>
      </c>
      <c r="J139" s="36">
        <v>100.76666666666668</v>
      </c>
      <c r="K139" s="31">
        <v>98</v>
      </c>
      <c r="L139" s="31">
        <v>95.4</v>
      </c>
      <c r="M139" s="31">
        <v>318.38834000000003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2433.1999999999998</v>
      </c>
      <c r="D140" s="36">
        <v>2442.0499999999997</v>
      </c>
      <c r="E140" s="36">
        <v>2413.1499999999996</v>
      </c>
      <c r="F140" s="36">
        <v>2393.1</v>
      </c>
      <c r="G140" s="36">
        <v>2364.1999999999998</v>
      </c>
      <c r="H140" s="36">
        <v>2462.0999999999995</v>
      </c>
      <c r="I140" s="36">
        <v>2491</v>
      </c>
      <c r="J140" s="36">
        <v>2511.0499999999993</v>
      </c>
      <c r="K140" s="31">
        <v>2470.9499999999998</v>
      </c>
      <c r="L140" s="31">
        <v>2422</v>
      </c>
      <c r="M140" s="31">
        <v>4.84192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119050.45</v>
      </c>
      <c r="D141" s="36">
        <v>118755.51666666668</v>
      </c>
      <c r="E141" s="36">
        <v>117911.03333333335</v>
      </c>
      <c r="F141" s="36">
        <v>116771.61666666668</v>
      </c>
      <c r="G141" s="36">
        <v>115927.13333333336</v>
      </c>
      <c r="H141" s="36">
        <v>119894.93333333335</v>
      </c>
      <c r="I141" s="36">
        <v>120739.41666666666</v>
      </c>
      <c r="J141" s="36">
        <v>121878.83333333334</v>
      </c>
      <c r="K141" s="31">
        <v>119600</v>
      </c>
      <c r="L141" s="31">
        <v>117616.1</v>
      </c>
      <c r="M141" s="31">
        <v>9.1609999999999997E-2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61.8</v>
      </c>
      <c r="D142" s="36">
        <v>62</v>
      </c>
      <c r="E142" s="36">
        <v>61.4</v>
      </c>
      <c r="F142" s="36">
        <v>61</v>
      </c>
      <c r="G142" s="36">
        <v>60.4</v>
      </c>
      <c r="H142" s="36">
        <v>62.4</v>
      </c>
      <c r="I142" s="36">
        <v>62.999999999999993</v>
      </c>
      <c r="J142" s="36">
        <v>63.4</v>
      </c>
      <c r="K142" s="31">
        <v>62.6</v>
      </c>
      <c r="L142" s="31">
        <v>61.6</v>
      </c>
      <c r="M142" s="31">
        <v>69.771929999999998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1445</v>
      </c>
      <c r="D143" s="36">
        <v>1441.1166666666668</v>
      </c>
      <c r="E143" s="36">
        <v>1432.8833333333337</v>
      </c>
      <c r="F143" s="36">
        <v>1420.7666666666669</v>
      </c>
      <c r="G143" s="36">
        <v>1412.5333333333338</v>
      </c>
      <c r="H143" s="36">
        <v>1453.2333333333336</v>
      </c>
      <c r="I143" s="36">
        <v>1461.4666666666667</v>
      </c>
      <c r="J143" s="36">
        <v>1473.5833333333335</v>
      </c>
      <c r="K143" s="31">
        <v>1449.35</v>
      </c>
      <c r="L143" s="31">
        <v>1429</v>
      </c>
      <c r="M143" s="31">
        <v>6.3092699999999997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4882.95</v>
      </c>
      <c r="D144" s="36">
        <v>4856.95</v>
      </c>
      <c r="E144" s="36">
        <v>4758.8999999999996</v>
      </c>
      <c r="F144" s="36">
        <v>4634.8499999999995</v>
      </c>
      <c r="G144" s="36">
        <v>4536.7999999999993</v>
      </c>
      <c r="H144" s="36">
        <v>4981</v>
      </c>
      <c r="I144" s="36">
        <v>5079.0500000000011</v>
      </c>
      <c r="J144" s="36">
        <v>5203.1000000000004</v>
      </c>
      <c r="K144" s="31">
        <v>4955</v>
      </c>
      <c r="L144" s="31">
        <v>4732.8999999999996</v>
      </c>
      <c r="M144" s="31">
        <v>6.0508199999999999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3801</v>
      </c>
      <c r="D145" s="36">
        <v>3792.9666666666667</v>
      </c>
      <c r="E145" s="36">
        <v>3773.7833333333333</v>
      </c>
      <c r="F145" s="36">
        <v>3746.5666666666666</v>
      </c>
      <c r="G145" s="36">
        <v>3727.3833333333332</v>
      </c>
      <c r="H145" s="36">
        <v>3820.1833333333334</v>
      </c>
      <c r="I145" s="36">
        <v>3839.3666666666668</v>
      </c>
      <c r="J145" s="36">
        <v>3866.5833333333335</v>
      </c>
      <c r="K145" s="31">
        <v>3812.15</v>
      </c>
      <c r="L145" s="31">
        <v>3765.75</v>
      </c>
      <c r="M145" s="31">
        <v>0.57767999999999997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25043.45</v>
      </c>
      <c r="D146" s="36">
        <v>24934.149999999998</v>
      </c>
      <c r="E146" s="36">
        <v>24748.299999999996</v>
      </c>
      <c r="F146" s="36">
        <v>24453.149999999998</v>
      </c>
      <c r="G146" s="36">
        <v>24267.299999999996</v>
      </c>
      <c r="H146" s="36">
        <v>25229.299999999996</v>
      </c>
      <c r="I146" s="36">
        <v>25415.149999999994</v>
      </c>
      <c r="J146" s="36">
        <v>25710.299999999996</v>
      </c>
      <c r="K146" s="31">
        <v>25120</v>
      </c>
      <c r="L146" s="31">
        <v>24639</v>
      </c>
      <c r="M146" s="31">
        <v>0.53937000000000002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63.15</v>
      </c>
      <c r="D147" s="36">
        <v>63.54999999999999</v>
      </c>
      <c r="E147" s="36">
        <v>62.299999999999983</v>
      </c>
      <c r="F147" s="36">
        <v>61.449999999999996</v>
      </c>
      <c r="G147" s="36">
        <v>60.199999999999989</v>
      </c>
      <c r="H147" s="36">
        <v>64.399999999999977</v>
      </c>
      <c r="I147" s="36">
        <v>65.649999999999991</v>
      </c>
      <c r="J147" s="36">
        <v>66.499999999999972</v>
      </c>
      <c r="K147" s="31">
        <v>64.8</v>
      </c>
      <c r="L147" s="31">
        <v>62.7</v>
      </c>
      <c r="M147" s="31">
        <v>262.25259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184.8</v>
      </c>
      <c r="D148" s="36">
        <v>183.88333333333333</v>
      </c>
      <c r="E148" s="36">
        <v>182.41666666666666</v>
      </c>
      <c r="F148" s="36">
        <v>180.03333333333333</v>
      </c>
      <c r="G148" s="36">
        <v>178.56666666666666</v>
      </c>
      <c r="H148" s="36">
        <v>186.26666666666665</v>
      </c>
      <c r="I148" s="36">
        <v>187.73333333333335</v>
      </c>
      <c r="J148" s="36">
        <v>190.11666666666665</v>
      </c>
      <c r="K148" s="31">
        <v>185.35</v>
      </c>
      <c r="L148" s="31">
        <v>181.5</v>
      </c>
      <c r="M148" s="31">
        <v>52.796529999999997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287.3</v>
      </c>
      <c r="D149" s="36">
        <v>286.73333333333329</v>
      </c>
      <c r="E149" s="36">
        <v>284.96666666666658</v>
      </c>
      <c r="F149" s="36">
        <v>282.63333333333327</v>
      </c>
      <c r="G149" s="36">
        <v>280.86666666666656</v>
      </c>
      <c r="H149" s="36">
        <v>289.06666666666661</v>
      </c>
      <c r="I149" s="36">
        <v>290.83333333333337</v>
      </c>
      <c r="J149" s="36">
        <v>293.16666666666663</v>
      </c>
      <c r="K149" s="31">
        <v>288.5</v>
      </c>
      <c r="L149" s="31">
        <v>284.39999999999998</v>
      </c>
      <c r="M149" s="31">
        <v>80.716750000000005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169.8</v>
      </c>
      <c r="D150" s="36">
        <v>170.21666666666667</v>
      </c>
      <c r="E150" s="36">
        <v>168.03333333333333</v>
      </c>
      <c r="F150" s="36">
        <v>166.26666666666665</v>
      </c>
      <c r="G150" s="36">
        <v>164.08333333333331</v>
      </c>
      <c r="H150" s="36">
        <v>171.98333333333335</v>
      </c>
      <c r="I150" s="36">
        <v>174.16666666666669</v>
      </c>
      <c r="J150" s="36">
        <v>175.93333333333337</v>
      </c>
      <c r="K150" s="31">
        <v>172.4</v>
      </c>
      <c r="L150" s="31">
        <v>168.45</v>
      </c>
      <c r="M150" s="31">
        <v>39.233840000000001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1450.65</v>
      </c>
      <c r="D151" s="36">
        <v>1439.9166666666667</v>
      </c>
      <c r="E151" s="36">
        <v>1415.7333333333336</v>
      </c>
      <c r="F151" s="36">
        <v>1380.8166666666668</v>
      </c>
      <c r="G151" s="36">
        <v>1356.6333333333337</v>
      </c>
      <c r="H151" s="36">
        <v>1474.8333333333335</v>
      </c>
      <c r="I151" s="36">
        <v>1499.0166666666664</v>
      </c>
      <c r="J151" s="36">
        <v>1533.9333333333334</v>
      </c>
      <c r="K151" s="31">
        <v>1464.1</v>
      </c>
      <c r="L151" s="31">
        <v>1405</v>
      </c>
      <c r="M151" s="31">
        <v>6.0835400000000002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4212.95</v>
      </c>
      <c r="D152" s="36">
        <v>4190.1333333333332</v>
      </c>
      <c r="E152" s="36">
        <v>4137.8166666666666</v>
      </c>
      <c r="F152" s="36">
        <v>4062.6833333333334</v>
      </c>
      <c r="G152" s="36">
        <v>4010.3666666666668</v>
      </c>
      <c r="H152" s="36">
        <v>4265.2666666666664</v>
      </c>
      <c r="I152" s="36">
        <v>4317.5833333333321</v>
      </c>
      <c r="J152" s="36">
        <v>4392.7166666666662</v>
      </c>
      <c r="K152" s="31">
        <v>4242.45</v>
      </c>
      <c r="L152" s="31">
        <v>4115</v>
      </c>
      <c r="M152" s="31">
        <v>1.3696600000000001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318.75</v>
      </c>
      <c r="D153" s="36">
        <v>319.7</v>
      </c>
      <c r="E153" s="36">
        <v>315.59999999999997</v>
      </c>
      <c r="F153" s="36">
        <v>312.45</v>
      </c>
      <c r="G153" s="36">
        <v>308.34999999999997</v>
      </c>
      <c r="H153" s="36">
        <v>322.84999999999997</v>
      </c>
      <c r="I153" s="36">
        <v>326.95</v>
      </c>
      <c r="J153" s="36">
        <v>330.09999999999997</v>
      </c>
      <c r="K153" s="31">
        <v>323.8</v>
      </c>
      <c r="L153" s="31">
        <v>316.55</v>
      </c>
      <c r="M153" s="31">
        <v>11.381919999999999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197.8</v>
      </c>
      <c r="D154" s="36">
        <v>197.63333333333333</v>
      </c>
      <c r="E154" s="36">
        <v>194.41666666666666</v>
      </c>
      <c r="F154" s="36">
        <v>191.03333333333333</v>
      </c>
      <c r="G154" s="36">
        <v>187.81666666666666</v>
      </c>
      <c r="H154" s="36">
        <v>201.01666666666665</v>
      </c>
      <c r="I154" s="36">
        <v>204.23333333333335</v>
      </c>
      <c r="J154" s="36">
        <v>207.61666666666665</v>
      </c>
      <c r="K154" s="31">
        <v>200.85</v>
      </c>
      <c r="L154" s="31">
        <v>194.25</v>
      </c>
      <c r="M154" s="31">
        <v>101.08266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37291.800000000003</v>
      </c>
      <c r="D155" s="36">
        <v>37228.916666666664</v>
      </c>
      <c r="E155" s="36">
        <v>36967.883333333331</v>
      </c>
      <c r="F155" s="36">
        <v>36643.966666666667</v>
      </c>
      <c r="G155" s="36">
        <v>36382.933333333334</v>
      </c>
      <c r="H155" s="36">
        <v>37552.833333333328</v>
      </c>
      <c r="I155" s="36">
        <v>37813.866666666669</v>
      </c>
      <c r="J155" s="36">
        <v>38137.783333333326</v>
      </c>
      <c r="K155" s="31">
        <v>37489.949999999997</v>
      </c>
      <c r="L155" s="31">
        <v>36905</v>
      </c>
      <c r="M155" s="31">
        <v>0.46090999999999999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1594.95</v>
      </c>
      <c r="D156" s="36">
        <v>1604.3666666666668</v>
      </c>
      <c r="E156" s="36">
        <v>1570.7333333333336</v>
      </c>
      <c r="F156" s="36">
        <v>1546.5166666666669</v>
      </c>
      <c r="G156" s="36">
        <v>1512.8833333333337</v>
      </c>
      <c r="H156" s="36">
        <v>1628.5833333333335</v>
      </c>
      <c r="I156" s="36">
        <v>1662.2166666666667</v>
      </c>
      <c r="J156" s="36">
        <v>1686.4333333333334</v>
      </c>
      <c r="K156" s="31">
        <v>1638</v>
      </c>
      <c r="L156" s="31">
        <v>1580.15</v>
      </c>
      <c r="M156" s="31">
        <v>6.55084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656.65</v>
      </c>
      <c r="D157" s="36">
        <v>658.28333333333342</v>
      </c>
      <c r="E157" s="36">
        <v>649.56666666666683</v>
      </c>
      <c r="F157" s="36">
        <v>642.48333333333346</v>
      </c>
      <c r="G157" s="36">
        <v>633.76666666666688</v>
      </c>
      <c r="H157" s="36">
        <v>665.36666666666679</v>
      </c>
      <c r="I157" s="36">
        <v>674.08333333333326</v>
      </c>
      <c r="J157" s="36">
        <v>681.16666666666674</v>
      </c>
      <c r="K157" s="31">
        <v>667</v>
      </c>
      <c r="L157" s="31">
        <v>651.20000000000005</v>
      </c>
      <c r="M157" s="31">
        <v>52.45093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910.6</v>
      </c>
      <c r="D158" s="36">
        <v>916.23333333333323</v>
      </c>
      <c r="E158" s="36">
        <v>903.36666666666645</v>
      </c>
      <c r="F158" s="36">
        <v>896.13333333333321</v>
      </c>
      <c r="G158" s="36">
        <v>883.26666666666642</v>
      </c>
      <c r="H158" s="36">
        <v>923.46666666666647</v>
      </c>
      <c r="I158" s="36">
        <v>936.33333333333326</v>
      </c>
      <c r="J158" s="36">
        <v>943.56666666666649</v>
      </c>
      <c r="K158" s="31">
        <v>929.1</v>
      </c>
      <c r="L158" s="31">
        <v>909</v>
      </c>
      <c r="M158" s="31">
        <v>8.2259700000000002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6527.05</v>
      </c>
      <c r="D159" s="36">
        <v>6509.6833333333334</v>
      </c>
      <c r="E159" s="36">
        <v>6479.3666666666668</v>
      </c>
      <c r="F159" s="36">
        <v>6431.6833333333334</v>
      </c>
      <c r="G159" s="36">
        <v>6401.3666666666668</v>
      </c>
      <c r="H159" s="36">
        <v>6557.3666666666668</v>
      </c>
      <c r="I159" s="36">
        <v>6587.6833333333343</v>
      </c>
      <c r="J159" s="36">
        <v>6635.3666666666668</v>
      </c>
      <c r="K159" s="31">
        <v>6540</v>
      </c>
      <c r="L159" s="31">
        <v>6462</v>
      </c>
      <c r="M159" s="31">
        <v>3.18228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210.9</v>
      </c>
      <c r="D160" s="36">
        <v>211.10000000000002</v>
      </c>
      <c r="E160" s="36">
        <v>209.65000000000003</v>
      </c>
      <c r="F160" s="36">
        <v>208.4</v>
      </c>
      <c r="G160" s="36">
        <v>206.95000000000002</v>
      </c>
      <c r="H160" s="36">
        <v>212.35000000000005</v>
      </c>
      <c r="I160" s="36">
        <v>213.80000000000004</v>
      </c>
      <c r="J160" s="36">
        <v>215.05000000000007</v>
      </c>
      <c r="K160" s="31">
        <v>212.55</v>
      </c>
      <c r="L160" s="31">
        <v>209.85</v>
      </c>
      <c r="M160" s="31">
        <v>22.320239999999998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389.55</v>
      </c>
      <c r="D161" s="36">
        <v>387.91666666666669</v>
      </c>
      <c r="E161" s="36">
        <v>382.83333333333337</v>
      </c>
      <c r="F161" s="36">
        <v>376.11666666666667</v>
      </c>
      <c r="G161" s="36">
        <v>371.03333333333336</v>
      </c>
      <c r="H161" s="36">
        <v>394.63333333333338</v>
      </c>
      <c r="I161" s="36">
        <v>399.71666666666675</v>
      </c>
      <c r="J161" s="36">
        <v>406.43333333333339</v>
      </c>
      <c r="K161" s="31">
        <v>393</v>
      </c>
      <c r="L161" s="31">
        <v>381.2</v>
      </c>
      <c r="M161" s="31">
        <v>117.43284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17195.5</v>
      </c>
      <c r="D162" s="36">
        <v>17257.349999999999</v>
      </c>
      <c r="E162" s="36">
        <v>17073.999999999996</v>
      </c>
      <c r="F162" s="36">
        <v>16952.499999999996</v>
      </c>
      <c r="G162" s="36">
        <v>16769.149999999994</v>
      </c>
      <c r="H162" s="36">
        <v>17378.849999999999</v>
      </c>
      <c r="I162" s="36">
        <v>17562.200000000004</v>
      </c>
      <c r="J162" s="36">
        <v>17683.7</v>
      </c>
      <c r="K162" s="31">
        <v>17440.7</v>
      </c>
      <c r="L162" s="31">
        <v>17135.849999999999</v>
      </c>
      <c r="M162" s="31">
        <v>0.10265000000000001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2545.5500000000002</v>
      </c>
      <c r="D163" s="36">
        <v>2549.6833333333334</v>
      </c>
      <c r="E163" s="36">
        <v>2531.5666666666666</v>
      </c>
      <c r="F163" s="36">
        <v>2517.583333333333</v>
      </c>
      <c r="G163" s="36">
        <v>2499.4666666666662</v>
      </c>
      <c r="H163" s="36">
        <v>2563.666666666667</v>
      </c>
      <c r="I163" s="36">
        <v>2581.7833333333338</v>
      </c>
      <c r="J163" s="36">
        <v>2595.7666666666673</v>
      </c>
      <c r="K163" s="31">
        <v>2567.8000000000002</v>
      </c>
      <c r="L163" s="31">
        <v>2535.6999999999998</v>
      </c>
      <c r="M163" s="31">
        <v>2.5275799999999999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3869.45</v>
      </c>
      <c r="D164" s="36">
        <v>3866.9</v>
      </c>
      <c r="E164" s="36">
        <v>3834.8</v>
      </c>
      <c r="F164" s="36">
        <v>3800.15</v>
      </c>
      <c r="G164" s="36">
        <v>3768.05</v>
      </c>
      <c r="H164" s="36">
        <v>3901.55</v>
      </c>
      <c r="I164" s="36">
        <v>3933.6499999999996</v>
      </c>
      <c r="J164" s="36">
        <v>3968.3</v>
      </c>
      <c r="K164" s="31">
        <v>3899</v>
      </c>
      <c r="L164" s="31">
        <v>3832.25</v>
      </c>
      <c r="M164" s="31">
        <v>2.2198099999999998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88.45</v>
      </c>
      <c r="D165" s="36">
        <v>88.116666666666674</v>
      </c>
      <c r="E165" s="36">
        <v>86.883333333333354</v>
      </c>
      <c r="F165" s="36">
        <v>85.316666666666677</v>
      </c>
      <c r="G165" s="36">
        <v>84.083333333333357</v>
      </c>
      <c r="H165" s="36">
        <v>89.683333333333351</v>
      </c>
      <c r="I165" s="36">
        <v>90.916666666666671</v>
      </c>
      <c r="J165" s="36">
        <v>92.483333333333348</v>
      </c>
      <c r="K165" s="31">
        <v>89.35</v>
      </c>
      <c r="L165" s="31">
        <v>86.55</v>
      </c>
      <c r="M165" s="31">
        <v>589.83763999999996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809.05</v>
      </c>
      <c r="D166" s="36">
        <v>811.2166666666667</v>
      </c>
      <c r="E166" s="36">
        <v>797.73333333333335</v>
      </c>
      <c r="F166" s="36">
        <v>786.41666666666663</v>
      </c>
      <c r="G166" s="36">
        <v>772.93333333333328</v>
      </c>
      <c r="H166" s="36">
        <v>822.53333333333342</v>
      </c>
      <c r="I166" s="36">
        <v>836.01666666666677</v>
      </c>
      <c r="J166" s="36">
        <v>847.33333333333348</v>
      </c>
      <c r="K166" s="31">
        <v>824.7</v>
      </c>
      <c r="L166" s="31">
        <v>799.9</v>
      </c>
      <c r="M166" s="31">
        <v>16.711449999999999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5691.95</v>
      </c>
      <c r="D167" s="36">
        <v>5616.0999999999995</v>
      </c>
      <c r="E167" s="36">
        <v>5521.8499999999985</v>
      </c>
      <c r="F167" s="36">
        <v>5351.7499999999991</v>
      </c>
      <c r="G167" s="36">
        <v>5257.4999999999982</v>
      </c>
      <c r="H167" s="36">
        <v>5786.1999999999989</v>
      </c>
      <c r="I167" s="36">
        <v>5880.4500000000007</v>
      </c>
      <c r="J167" s="36">
        <v>6050.5499999999993</v>
      </c>
      <c r="K167" s="31">
        <v>5710.35</v>
      </c>
      <c r="L167" s="31">
        <v>5446</v>
      </c>
      <c r="M167" s="31">
        <v>9.7395999999999994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425.1</v>
      </c>
      <c r="D168" s="36">
        <v>422.59999999999997</v>
      </c>
      <c r="E168" s="36">
        <v>417.54999999999995</v>
      </c>
      <c r="F168" s="36">
        <v>410</v>
      </c>
      <c r="G168" s="36">
        <v>404.95</v>
      </c>
      <c r="H168" s="36">
        <v>430.14999999999992</v>
      </c>
      <c r="I168" s="36">
        <v>435.2</v>
      </c>
      <c r="J168" s="36">
        <v>442.74999999999989</v>
      </c>
      <c r="K168" s="31">
        <v>427.65</v>
      </c>
      <c r="L168" s="31">
        <v>415.05</v>
      </c>
      <c r="M168" s="31">
        <v>24.575710000000001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230.95</v>
      </c>
      <c r="D169" s="36">
        <v>230.13333333333335</v>
      </c>
      <c r="E169" s="36">
        <v>227.3666666666667</v>
      </c>
      <c r="F169" s="36">
        <v>223.78333333333336</v>
      </c>
      <c r="G169" s="36">
        <v>221.01666666666671</v>
      </c>
      <c r="H169" s="36">
        <v>233.7166666666667</v>
      </c>
      <c r="I169" s="36">
        <v>236.48333333333335</v>
      </c>
      <c r="J169" s="36">
        <v>240.06666666666669</v>
      </c>
      <c r="K169" s="31">
        <v>232.9</v>
      </c>
      <c r="L169" s="31">
        <v>226.55</v>
      </c>
      <c r="M169" s="31">
        <v>191.06395000000001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1177.45</v>
      </c>
      <c r="D170" s="36">
        <v>1175.4833333333333</v>
      </c>
      <c r="E170" s="36">
        <v>1152.6666666666667</v>
      </c>
      <c r="F170" s="36">
        <v>1127.8833333333334</v>
      </c>
      <c r="G170" s="36">
        <v>1105.0666666666668</v>
      </c>
      <c r="H170" s="36">
        <v>1200.2666666666667</v>
      </c>
      <c r="I170" s="36">
        <v>1223.0833333333333</v>
      </c>
      <c r="J170" s="36">
        <v>1247.8666666666666</v>
      </c>
      <c r="K170" s="31">
        <v>1198.3</v>
      </c>
      <c r="L170" s="31">
        <v>1150.7</v>
      </c>
      <c r="M170" s="31">
        <v>15.332039999999999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1031.45</v>
      </c>
      <c r="D171" s="36">
        <v>1028.7666666666667</v>
      </c>
      <c r="E171" s="36">
        <v>1022.5333333333333</v>
      </c>
      <c r="F171" s="36">
        <v>1013.6166666666667</v>
      </c>
      <c r="G171" s="36">
        <v>1007.3833333333333</v>
      </c>
      <c r="H171" s="36">
        <v>1037.6833333333334</v>
      </c>
      <c r="I171" s="36">
        <v>1043.9166666666665</v>
      </c>
      <c r="J171" s="36">
        <v>1052.8333333333333</v>
      </c>
      <c r="K171" s="31">
        <v>1035</v>
      </c>
      <c r="L171" s="31">
        <v>1019.85</v>
      </c>
      <c r="M171" s="31">
        <v>1.87137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408.35</v>
      </c>
      <c r="D172" s="36">
        <v>408.13333333333338</v>
      </c>
      <c r="E172" s="36">
        <v>404.26666666666677</v>
      </c>
      <c r="F172" s="36">
        <v>400.18333333333339</v>
      </c>
      <c r="G172" s="36">
        <v>396.31666666666678</v>
      </c>
      <c r="H172" s="36">
        <v>412.21666666666675</v>
      </c>
      <c r="I172" s="36">
        <v>416.08333333333343</v>
      </c>
      <c r="J172" s="36">
        <v>420.16666666666674</v>
      </c>
      <c r="K172" s="31">
        <v>412</v>
      </c>
      <c r="L172" s="31">
        <v>404.05</v>
      </c>
      <c r="M172" s="31">
        <v>90.387249999999995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2459.35</v>
      </c>
      <c r="D173" s="36">
        <v>2459.7833333333333</v>
      </c>
      <c r="E173" s="36">
        <v>2451.9666666666667</v>
      </c>
      <c r="F173" s="36">
        <v>2444.5833333333335</v>
      </c>
      <c r="G173" s="36">
        <v>2436.7666666666669</v>
      </c>
      <c r="H173" s="36">
        <v>2467.1666666666665</v>
      </c>
      <c r="I173" s="36">
        <v>2474.9833333333331</v>
      </c>
      <c r="J173" s="36">
        <v>2482.3666666666663</v>
      </c>
      <c r="K173" s="31">
        <v>2467.6</v>
      </c>
      <c r="L173" s="31">
        <v>2452.4</v>
      </c>
      <c r="M173" s="31">
        <v>35.330689999999997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100.8</v>
      </c>
      <c r="D174" s="36">
        <v>99.833333333333329</v>
      </c>
      <c r="E174" s="36">
        <v>98.716666666666654</v>
      </c>
      <c r="F174" s="36">
        <v>96.633333333333326</v>
      </c>
      <c r="G174" s="36">
        <v>95.516666666666652</v>
      </c>
      <c r="H174" s="36">
        <v>101.91666666666666</v>
      </c>
      <c r="I174" s="36">
        <v>103.03333333333333</v>
      </c>
      <c r="J174" s="36">
        <v>105.11666666666666</v>
      </c>
      <c r="K174" s="31">
        <v>100.95</v>
      </c>
      <c r="L174" s="31">
        <v>97.75</v>
      </c>
      <c r="M174" s="31">
        <v>297.21883000000003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755.8</v>
      </c>
      <c r="D175" s="36">
        <v>759</v>
      </c>
      <c r="E175" s="36">
        <v>751</v>
      </c>
      <c r="F175" s="36">
        <v>746.2</v>
      </c>
      <c r="G175" s="36">
        <v>738.2</v>
      </c>
      <c r="H175" s="36">
        <v>763.8</v>
      </c>
      <c r="I175" s="36">
        <v>771.8</v>
      </c>
      <c r="J175" s="36">
        <v>776.59999999999991</v>
      </c>
      <c r="K175" s="31">
        <v>767</v>
      </c>
      <c r="L175" s="31">
        <v>754.2</v>
      </c>
      <c r="M175" s="31">
        <v>19.49464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1460.6</v>
      </c>
      <c r="D176" s="36">
        <v>1461.3</v>
      </c>
      <c r="E176" s="36">
        <v>1454.3</v>
      </c>
      <c r="F176" s="36">
        <v>1448</v>
      </c>
      <c r="G176" s="36">
        <v>1441</v>
      </c>
      <c r="H176" s="36">
        <v>1467.6</v>
      </c>
      <c r="I176" s="36">
        <v>1474.6</v>
      </c>
      <c r="J176" s="36">
        <v>1480.8999999999999</v>
      </c>
      <c r="K176" s="31">
        <v>1468.3</v>
      </c>
      <c r="L176" s="31">
        <v>1455</v>
      </c>
      <c r="M176" s="31">
        <v>7.3157100000000002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614.25</v>
      </c>
      <c r="D177" s="36">
        <v>615.75</v>
      </c>
      <c r="E177" s="36">
        <v>611.6</v>
      </c>
      <c r="F177" s="36">
        <v>608.95000000000005</v>
      </c>
      <c r="G177" s="36">
        <v>604.80000000000007</v>
      </c>
      <c r="H177" s="36">
        <v>618.4</v>
      </c>
      <c r="I177" s="36">
        <v>622.55000000000007</v>
      </c>
      <c r="J177" s="36">
        <v>625.19999999999993</v>
      </c>
      <c r="K177" s="31">
        <v>619.9</v>
      </c>
      <c r="L177" s="31">
        <v>613.1</v>
      </c>
      <c r="M177" s="31">
        <v>117.06255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28302.6</v>
      </c>
      <c r="D178" s="36">
        <v>28142.349999999995</v>
      </c>
      <c r="E178" s="36">
        <v>27903.099999999991</v>
      </c>
      <c r="F178" s="36">
        <v>27503.599999999995</v>
      </c>
      <c r="G178" s="36">
        <v>27264.349999999991</v>
      </c>
      <c r="H178" s="36">
        <v>28541.849999999991</v>
      </c>
      <c r="I178" s="36">
        <v>28781.1</v>
      </c>
      <c r="J178" s="36">
        <v>29180.599999999991</v>
      </c>
      <c r="K178" s="31">
        <v>28381.599999999999</v>
      </c>
      <c r="L178" s="31">
        <v>27742.85</v>
      </c>
      <c r="M178" s="31">
        <v>0.22308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2047.1</v>
      </c>
      <c r="D179" s="36">
        <v>2043.4833333333333</v>
      </c>
      <c r="E179" s="36">
        <v>2019.0666666666666</v>
      </c>
      <c r="F179" s="36">
        <v>1991.0333333333333</v>
      </c>
      <c r="G179" s="36">
        <v>1966.6166666666666</v>
      </c>
      <c r="H179" s="36">
        <v>2071.5166666666664</v>
      </c>
      <c r="I179" s="36">
        <v>2095.9333333333334</v>
      </c>
      <c r="J179" s="36">
        <v>2123.9666666666667</v>
      </c>
      <c r="K179" s="31">
        <v>2067.9</v>
      </c>
      <c r="L179" s="31">
        <v>2015.45</v>
      </c>
      <c r="M179" s="31">
        <v>9.8969299999999993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3886.25</v>
      </c>
      <c r="D180" s="36">
        <v>3870.4166666666665</v>
      </c>
      <c r="E180" s="36">
        <v>3845.833333333333</v>
      </c>
      <c r="F180" s="36">
        <v>3805.4166666666665</v>
      </c>
      <c r="G180" s="36">
        <v>3780.833333333333</v>
      </c>
      <c r="H180" s="36">
        <v>3910.833333333333</v>
      </c>
      <c r="I180" s="36">
        <v>3935.4166666666661</v>
      </c>
      <c r="J180" s="36">
        <v>3975.833333333333</v>
      </c>
      <c r="K180" s="31">
        <v>3895</v>
      </c>
      <c r="L180" s="31">
        <v>3830</v>
      </c>
      <c r="M180" s="31">
        <v>1.82945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570</v>
      </c>
      <c r="D181" s="36">
        <v>569.75</v>
      </c>
      <c r="E181" s="36">
        <v>566.5</v>
      </c>
      <c r="F181" s="36">
        <v>563</v>
      </c>
      <c r="G181" s="36">
        <v>559.75</v>
      </c>
      <c r="H181" s="36">
        <v>573.25</v>
      </c>
      <c r="I181" s="36">
        <v>576.5</v>
      </c>
      <c r="J181" s="36">
        <v>580</v>
      </c>
      <c r="K181" s="31">
        <v>573</v>
      </c>
      <c r="L181" s="31">
        <v>566.25</v>
      </c>
      <c r="M181" s="31">
        <v>3.7859500000000001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2431.75</v>
      </c>
      <c r="D182" s="36">
        <v>2434.1166666666668</v>
      </c>
      <c r="E182" s="36">
        <v>2413.2333333333336</v>
      </c>
      <c r="F182" s="36">
        <v>2394.7166666666667</v>
      </c>
      <c r="G182" s="36">
        <v>2373.8333333333335</v>
      </c>
      <c r="H182" s="36">
        <v>2452.6333333333337</v>
      </c>
      <c r="I182" s="36">
        <v>2473.5166666666669</v>
      </c>
      <c r="J182" s="36">
        <v>2492.0333333333338</v>
      </c>
      <c r="K182" s="31">
        <v>2455</v>
      </c>
      <c r="L182" s="31">
        <v>2415.6</v>
      </c>
      <c r="M182" s="31">
        <v>7.6853699999999998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1241.4000000000001</v>
      </c>
      <c r="D183" s="36">
        <v>1234.2833333333333</v>
      </c>
      <c r="E183" s="36">
        <v>1222.2166666666667</v>
      </c>
      <c r="F183" s="36">
        <v>1203.0333333333333</v>
      </c>
      <c r="G183" s="36">
        <v>1190.9666666666667</v>
      </c>
      <c r="H183" s="36">
        <v>1253.4666666666667</v>
      </c>
      <c r="I183" s="36">
        <v>1265.5333333333333</v>
      </c>
      <c r="J183" s="36">
        <v>1284.7166666666667</v>
      </c>
      <c r="K183" s="31">
        <v>1246.3499999999999</v>
      </c>
      <c r="L183" s="31">
        <v>1215.0999999999999</v>
      </c>
      <c r="M183" s="31">
        <v>11.72972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673.15</v>
      </c>
      <c r="D184" s="36">
        <v>672.06666666666672</v>
      </c>
      <c r="E184" s="36">
        <v>667.13333333333344</v>
      </c>
      <c r="F184" s="36">
        <v>661.11666666666667</v>
      </c>
      <c r="G184" s="36">
        <v>656.18333333333339</v>
      </c>
      <c r="H184" s="36">
        <v>678.08333333333348</v>
      </c>
      <c r="I184" s="36">
        <v>683.01666666666665</v>
      </c>
      <c r="J184" s="36">
        <v>689.03333333333353</v>
      </c>
      <c r="K184" s="31">
        <v>677</v>
      </c>
      <c r="L184" s="31">
        <v>666.05</v>
      </c>
      <c r="M184" s="31">
        <v>8.7348099999999995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712.65</v>
      </c>
      <c r="D185" s="36">
        <v>714.96666666666658</v>
      </c>
      <c r="E185" s="36">
        <v>706.88333333333321</v>
      </c>
      <c r="F185" s="36">
        <v>701.11666666666667</v>
      </c>
      <c r="G185" s="36">
        <v>693.0333333333333</v>
      </c>
      <c r="H185" s="36">
        <v>720.73333333333312</v>
      </c>
      <c r="I185" s="36">
        <v>728.81666666666638</v>
      </c>
      <c r="J185" s="36">
        <v>734.58333333333303</v>
      </c>
      <c r="K185" s="31">
        <v>723.05</v>
      </c>
      <c r="L185" s="31">
        <v>709.2</v>
      </c>
      <c r="M185" s="31">
        <v>23.885020000000001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1018.05</v>
      </c>
      <c r="D186" s="36">
        <v>1014.5833333333334</v>
      </c>
      <c r="E186" s="36">
        <v>1002.9666666666667</v>
      </c>
      <c r="F186" s="36">
        <v>987.88333333333333</v>
      </c>
      <c r="G186" s="36">
        <v>976.26666666666665</v>
      </c>
      <c r="H186" s="36">
        <v>1029.6666666666667</v>
      </c>
      <c r="I186" s="36">
        <v>1041.2833333333333</v>
      </c>
      <c r="J186" s="36">
        <v>1056.3666666666668</v>
      </c>
      <c r="K186" s="31">
        <v>1026.2</v>
      </c>
      <c r="L186" s="31">
        <v>999.5</v>
      </c>
      <c r="M186" s="31">
        <v>11.63115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1707.05</v>
      </c>
      <c r="D187" s="36">
        <v>1704.1499999999999</v>
      </c>
      <c r="E187" s="36">
        <v>1697.8999999999996</v>
      </c>
      <c r="F187" s="36">
        <v>1688.7499999999998</v>
      </c>
      <c r="G187" s="36">
        <v>1682.4999999999995</v>
      </c>
      <c r="H187" s="36">
        <v>1713.2999999999997</v>
      </c>
      <c r="I187" s="36">
        <v>1719.5500000000002</v>
      </c>
      <c r="J187" s="36">
        <v>1728.6999999999998</v>
      </c>
      <c r="K187" s="31">
        <v>1710.4</v>
      </c>
      <c r="L187" s="31">
        <v>1695</v>
      </c>
      <c r="M187" s="31">
        <v>3.2710699999999999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950.45</v>
      </c>
      <c r="D188" s="36">
        <v>949.16666666666663</v>
      </c>
      <c r="E188" s="36">
        <v>945.33333333333326</v>
      </c>
      <c r="F188" s="36">
        <v>940.21666666666658</v>
      </c>
      <c r="G188" s="36">
        <v>936.38333333333321</v>
      </c>
      <c r="H188" s="36">
        <v>954.2833333333333</v>
      </c>
      <c r="I188" s="36">
        <v>958.11666666666656</v>
      </c>
      <c r="J188" s="36">
        <v>963.23333333333335</v>
      </c>
      <c r="K188" s="31">
        <v>953</v>
      </c>
      <c r="L188" s="31">
        <v>944.05</v>
      </c>
      <c r="M188" s="31">
        <v>4.7617399999999996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8446.25</v>
      </c>
      <c r="D189" s="36">
        <v>8435.4166666666661</v>
      </c>
      <c r="E189" s="36">
        <v>8410.8333333333321</v>
      </c>
      <c r="F189" s="36">
        <v>8375.4166666666661</v>
      </c>
      <c r="G189" s="36">
        <v>8350.8333333333321</v>
      </c>
      <c r="H189" s="36">
        <v>8470.8333333333321</v>
      </c>
      <c r="I189" s="36">
        <v>8495.4166666666642</v>
      </c>
      <c r="J189" s="36">
        <v>8530.8333333333321</v>
      </c>
      <c r="K189" s="31">
        <v>8460</v>
      </c>
      <c r="L189" s="31">
        <v>8400</v>
      </c>
      <c r="M189" s="31">
        <v>0.81052000000000002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720.8</v>
      </c>
      <c r="D190" s="36">
        <v>721.2833333333333</v>
      </c>
      <c r="E190" s="36">
        <v>716.06666666666661</v>
      </c>
      <c r="F190" s="36">
        <v>711.33333333333326</v>
      </c>
      <c r="G190" s="36">
        <v>706.11666666666656</v>
      </c>
      <c r="H190" s="36">
        <v>726.01666666666665</v>
      </c>
      <c r="I190" s="36">
        <v>731.23333333333335</v>
      </c>
      <c r="J190" s="36">
        <v>735.9666666666667</v>
      </c>
      <c r="K190" s="31">
        <v>726.5</v>
      </c>
      <c r="L190" s="31">
        <v>716.55</v>
      </c>
      <c r="M190" s="31">
        <v>64.032089999999997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333.65</v>
      </c>
      <c r="D191" s="36">
        <v>330.43333333333334</v>
      </c>
      <c r="E191" s="36">
        <v>325.56666666666666</v>
      </c>
      <c r="F191" s="36">
        <v>317.48333333333335</v>
      </c>
      <c r="G191" s="36">
        <v>312.61666666666667</v>
      </c>
      <c r="H191" s="36">
        <v>338.51666666666665</v>
      </c>
      <c r="I191" s="36">
        <v>343.38333333333333</v>
      </c>
      <c r="J191" s="36">
        <v>351.46666666666664</v>
      </c>
      <c r="K191" s="31">
        <v>335.3</v>
      </c>
      <c r="L191" s="31">
        <v>322.35000000000002</v>
      </c>
      <c r="M191" s="31">
        <v>403.51522999999997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130.05000000000001</v>
      </c>
      <c r="D192" s="36">
        <v>129.76666666666668</v>
      </c>
      <c r="E192" s="36">
        <v>129.03333333333336</v>
      </c>
      <c r="F192" s="36">
        <v>128.01666666666668</v>
      </c>
      <c r="G192" s="36">
        <v>127.28333333333336</v>
      </c>
      <c r="H192" s="36">
        <v>130.78333333333336</v>
      </c>
      <c r="I192" s="36">
        <v>131.51666666666665</v>
      </c>
      <c r="J192" s="36">
        <v>132.53333333333336</v>
      </c>
      <c r="K192" s="31">
        <v>130.5</v>
      </c>
      <c r="L192" s="31">
        <v>128.75</v>
      </c>
      <c r="M192" s="31">
        <v>240.38059000000001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3642.9</v>
      </c>
      <c r="D193" s="36">
        <v>3636.9666666666667</v>
      </c>
      <c r="E193" s="36">
        <v>3620.9333333333334</v>
      </c>
      <c r="F193" s="36">
        <v>3598.9666666666667</v>
      </c>
      <c r="G193" s="36">
        <v>3582.9333333333334</v>
      </c>
      <c r="H193" s="36">
        <v>3658.9333333333334</v>
      </c>
      <c r="I193" s="36">
        <v>3674.9666666666672</v>
      </c>
      <c r="J193" s="36">
        <v>3696.9333333333334</v>
      </c>
      <c r="K193" s="31">
        <v>3653</v>
      </c>
      <c r="L193" s="31">
        <v>3615</v>
      </c>
      <c r="M193" s="31">
        <v>11.025029999999999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1233.3</v>
      </c>
      <c r="D194" s="36">
        <v>1233.0333333333335</v>
      </c>
      <c r="E194" s="36">
        <v>1225.5666666666671</v>
      </c>
      <c r="F194" s="36">
        <v>1217.8333333333335</v>
      </c>
      <c r="G194" s="36">
        <v>1210.366666666667</v>
      </c>
      <c r="H194" s="36">
        <v>1240.7666666666671</v>
      </c>
      <c r="I194" s="36">
        <v>1248.2333333333338</v>
      </c>
      <c r="J194" s="36">
        <v>1255.9666666666672</v>
      </c>
      <c r="K194" s="31">
        <v>1240.5</v>
      </c>
      <c r="L194" s="31">
        <v>1225.3</v>
      </c>
      <c r="M194" s="31">
        <v>15.588760000000001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3895.85</v>
      </c>
      <c r="D195" s="36">
        <v>3838.6166666666668</v>
      </c>
      <c r="E195" s="36">
        <v>3627.2333333333336</v>
      </c>
      <c r="F195" s="36">
        <v>3358.6166666666668</v>
      </c>
      <c r="G195" s="36">
        <v>3147.2333333333336</v>
      </c>
      <c r="H195" s="36">
        <v>4107.2333333333336</v>
      </c>
      <c r="I195" s="36">
        <v>4318.6166666666668</v>
      </c>
      <c r="J195" s="36">
        <v>4587.2333333333336</v>
      </c>
      <c r="K195" s="31">
        <v>4050</v>
      </c>
      <c r="L195" s="31">
        <v>3570</v>
      </c>
      <c r="M195" s="31">
        <v>8.4611400000000003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3630.5</v>
      </c>
      <c r="D196" s="36">
        <v>3624.4666666666672</v>
      </c>
      <c r="E196" s="36">
        <v>3604.3333333333344</v>
      </c>
      <c r="F196" s="36">
        <v>3578.1666666666674</v>
      </c>
      <c r="G196" s="36">
        <v>3558.0333333333347</v>
      </c>
      <c r="H196" s="36">
        <v>3650.6333333333341</v>
      </c>
      <c r="I196" s="36">
        <v>3670.7666666666673</v>
      </c>
      <c r="J196" s="36">
        <v>3696.9333333333338</v>
      </c>
      <c r="K196" s="31">
        <v>3644.6</v>
      </c>
      <c r="L196" s="31">
        <v>3598.3</v>
      </c>
      <c r="M196" s="31">
        <v>6.2060399999999998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2078.35</v>
      </c>
      <c r="D197" s="36">
        <v>2065.35</v>
      </c>
      <c r="E197" s="36">
        <v>2050.6999999999998</v>
      </c>
      <c r="F197" s="36">
        <v>2023.05</v>
      </c>
      <c r="G197" s="36">
        <v>2008.3999999999999</v>
      </c>
      <c r="H197" s="36">
        <v>2093</v>
      </c>
      <c r="I197" s="36">
        <v>2107.6500000000005</v>
      </c>
      <c r="J197" s="36">
        <v>2135.2999999999997</v>
      </c>
      <c r="K197" s="31">
        <v>2080</v>
      </c>
      <c r="L197" s="31">
        <v>2037.7</v>
      </c>
      <c r="M197" s="31">
        <v>2.5401899999999999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945.65</v>
      </c>
      <c r="D198" s="36">
        <v>953.08333333333337</v>
      </c>
      <c r="E198" s="36">
        <v>932.81666666666672</v>
      </c>
      <c r="F198" s="36">
        <v>919.98333333333335</v>
      </c>
      <c r="G198" s="36">
        <v>899.7166666666667</v>
      </c>
      <c r="H198" s="36">
        <v>965.91666666666674</v>
      </c>
      <c r="I198" s="36">
        <v>986.18333333333339</v>
      </c>
      <c r="J198" s="36">
        <v>999.01666666666677</v>
      </c>
      <c r="K198" s="31">
        <v>973.35</v>
      </c>
      <c r="L198" s="31">
        <v>940.25</v>
      </c>
      <c r="M198" s="31">
        <v>5.5860099999999999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2881.4</v>
      </c>
      <c r="D199" s="36">
        <v>2876.6166666666668</v>
      </c>
      <c r="E199" s="36">
        <v>2845.8833333333337</v>
      </c>
      <c r="F199" s="36">
        <v>2810.3666666666668</v>
      </c>
      <c r="G199" s="36">
        <v>2779.6333333333337</v>
      </c>
      <c r="H199" s="36">
        <v>2912.1333333333337</v>
      </c>
      <c r="I199" s="36">
        <v>2942.8666666666672</v>
      </c>
      <c r="J199" s="36">
        <v>2978.3833333333337</v>
      </c>
      <c r="K199" s="31">
        <v>2907.35</v>
      </c>
      <c r="L199" s="31">
        <v>2841.1</v>
      </c>
      <c r="M199" s="31">
        <v>5.7755299999999998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37.85</v>
      </c>
      <c r="D200" s="36">
        <v>37.633333333333333</v>
      </c>
      <c r="E200" s="36">
        <v>37.016666666666666</v>
      </c>
      <c r="F200" s="36">
        <v>36.18333333333333</v>
      </c>
      <c r="G200" s="36">
        <v>35.566666666666663</v>
      </c>
      <c r="H200" s="36">
        <v>38.466666666666669</v>
      </c>
      <c r="I200" s="36">
        <v>39.083333333333329</v>
      </c>
      <c r="J200" s="36">
        <v>39.916666666666671</v>
      </c>
      <c r="K200" s="31">
        <v>38.25</v>
      </c>
      <c r="L200" s="31">
        <v>36.799999999999997</v>
      </c>
      <c r="M200" s="31">
        <v>241.42426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91.85</v>
      </c>
      <c r="D201" s="36">
        <v>92.316666666666663</v>
      </c>
      <c r="E201" s="36">
        <v>91.133333333333326</v>
      </c>
      <c r="F201" s="36">
        <v>90.416666666666657</v>
      </c>
      <c r="G201" s="36">
        <v>89.23333333333332</v>
      </c>
      <c r="H201" s="36">
        <v>93.033333333333331</v>
      </c>
      <c r="I201" s="36">
        <v>94.216666666666669</v>
      </c>
      <c r="J201" s="36">
        <v>94.933333333333337</v>
      </c>
      <c r="K201" s="31">
        <v>93.5</v>
      </c>
      <c r="L201" s="31">
        <v>91.6</v>
      </c>
      <c r="M201" s="31">
        <v>27.16452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1932.4</v>
      </c>
      <c r="D202" s="36">
        <v>1925.1333333333332</v>
      </c>
      <c r="E202" s="36">
        <v>1910.2666666666664</v>
      </c>
      <c r="F202" s="36">
        <v>1888.1333333333332</v>
      </c>
      <c r="G202" s="36">
        <v>1873.2666666666664</v>
      </c>
      <c r="H202" s="36">
        <v>1947.2666666666664</v>
      </c>
      <c r="I202" s="36">
        <v>1962.1333333333332</v>
      </c>
      <c r="J202" s="36">
        <v>1984.2666666666664</v>
      </c>
      <c r="K202" s="31">
        <v>1940</v>
      </c>
      <c r="L202" s="31">
        <v>1903</v>
      </c>
      <c r="M202" s="31">
        <v>6.7473299999999998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1749.8</v>
      </c>
      <c r="D203" s="36">
        <v>1739.9333333333334</v>
      </c>
      <c r="E203" s="36">
        <v>1724.8666666666668</v>
      </c>
      <c r="F203" s="36">
        <v>1699.9333333333334</v>
      </c>
      <c r="G203" s="36">
        <v>1684.8666666666668</v>
      </c>
      <c r="H203" s="36">
        <v>1764.8666666666668</v>
      </c>
      <c r="I203" s="36">
        <v>1779.9333333333334</v>
      </c>
      <c r="J203" s="36">
        <v>1804.8666666666668</v>
      </c>
      <c r="K203" s="31">
        <v>1755</v>
      </c>
      <c r="L203" s="31">
        <v>1715</v>
      </c>
      <c r="M203" s="31">
        <v>2.3435600000000001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9670.9</v>
      </c>
      <c r="D204" s="36">
        <v>9600.3000000000011</v>
      </c>
      <c r="E204" s="36">
        <v>9470.6000000000022</v>
      </c>
      <c r="F204" s="36">
        <v>9270.3000000000011</v>
      </c>
      <c r="G204" s="36">
        <v>9140.6000000000022</v>
      </c>
      <c r="H204" s="36">
        <v>9800.6000000000022</v>
      </c>
      <c r="I204" s="36">
        <v>9930.3000000000029</v>
      </c>
      <c r="J204" s="36">
        <v>10130.600000000002</v>
      </c>
      <c r="K204" s="31">
        <v>9730</v>
      </c>
      <c r="L204" s="31">
        <v>9400</v>
      </c>
      <c r="M204" s="31">
        <v>5.8808199999999999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120.2</v>
      </c>
      <c r="D205" s="36">
        <v>119.51666666666667</v>
      </c>
      <c r="E205" s="36">
        <v>118.18333333333334</v>
      </c>
      <c r="F205" s="36">
        <v>116.16666666666667</v>
      </c>
      <c r="G205" s="36">
        <v>114.83333333333334</v>
      </c>
      <c r="H205" s="36">
        <v>121.53333333333333</v>
      </c>
      <c r="I205" s="36">
        <v>122.86666666666667</v>
      </c>
      <c r="J205" s="36">
        <v>124.88333333333333</v>
      </c>
      <c r="K205" s="31">
        <v>120.85</v>
      </c>
      <c r="L205" s="31">
        <v>117.5</v>
      </c>
      <c r="M205" s="31">
        <v>240.53871000000001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602.4</v>
      </c>
      <c r="D206" s="36">
        <v>596.54999999999995</v>
      </c>
      <c r="E206" s="36">
        <v>589.39999999999986</v>
      </c>
      <c r="F206" s="36">
        <v>576.39999999999986</v>
      </c>
      <c r="G206" s="36">
        <v>569.24999999999977</v>
      </c>
      <c r="H206" s="36">
        <v>609.54999999999995</v>
      </c>
      <c r="I206" s="36">
        <v>616.70000000000005</v>
      </c>
      <c r="J206" s="36">
        <v>629.70000000000005</v>
      </c>
      <c r="K206" s="31">
        <v>603.70000000000005</v>
      </c>
      <c r="L206" s="31">
        <v>583.54999999999995</v>
      </c>
      <c r="M206" s="31">
        <v>44.671639999999996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1104.25</v>
      </c>
      <c r="D207" s="36">
        <v>1094.75</v>
      </c>
      <c r="E207" s="36">
        <v>1080.5</v>
      </c>
      <c r="F207" s="36">
        <v>1056.75</v>
      </c>
      <c r="G207" s="36">
        <v>1042.5</v>
      </c>
      <c r="H207" s="36">
        <v>1118.5</v>
      </c>
      <c r="I207" s="36">
        <v>1132.75</v>
      </c>
      <c r="J207" s="36">
        <v>1156.5</v>
      </c>
      <c r="K207" s="31">
        <v>1109</v>
      </c>
      <c r="L207" s="31">
        <v>1071</v>
      </c>
      <c r="M207" s="31">
        <v>21.605260000000001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248.55</v>
      </c>
      <c r="D208" s="36">
        <v>247.53333333333333</v>
      </c>
      <c r="E208" s="36">
        <v>245.31666666666666</v>
      </c>
      <c r="F208" s="36">
        <v>242.08333333333334</v>
      </c>
      <c r="G208" s="36">
        <v>239.86666666666667</v>
      </c>
      <c r="H208" s="36">
        <v>250.76666666666665</v>
      </c>
      <c r="I208" s="36">
        <v>252.98333333333329</v>
      </c>
      <c r="J208" s="36">
        <v>256.21666666666664</v>
      </c>
      <c r="K208" s="31">
        <v>249.75</v>
      </c>
      <c r="L208" s="31">
        <v>244.3</v>
      </c>
      <c r="M208" s="31">
        <v>53.462269999999997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852.65</v>
      </c>
      <c r="D209" s="36">
        <v>856.33333333333337</v>
      </c>
      <c r="E209" s="36">
        <v>846.81666666666672</v>
      </c>
      <c r="F209" s="36">
        <v>840.98333333333335</v>
      </c>
      <c r="G209" s="36">
        <v>831.4666666666667</v>
      </c>
      <c r="H209" s="36">
        <v>862.16666666666674</v>
      </c>
      <c r="I209" s="36">
        <v>871.68333333333339</v>
      </c>
      <c r="J209" s="36">
        <v>877.51666666666677</v>
      </c>
      <c r="K209" s="31">
        <v>865.85</v>
      </c>
      <c r="L209" s="31">
        <v>850.5</v>
      </c>
      <c r="M209" s="31">
        <v>13.335739999999999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1337.7</v>
      </c>
      <c r="D210" s="36">
        <v>1330.6666666666667</v>
      </c>
      <c r="E210" s="36">
        <v>1317.0333333333335</v>
      </c>
      <c r="F210" s="36">
        <v>1296.3666666666668</v>
      </c>
      <c r="G210" s="36">
        <v>1282.7333333333336</v>
      </c>
      <c r="H210" s="36">
        <v>1351.3333333333335</v>
      </c>
      <c r="I210" s="36">
        <v>1364.9666666666667</v>
      </c>
      <c r="J210" s="36">
        <v>1385.6333333333334</v>
      </c>
      <c r="K210" s="31">
        <v>1344.3</v>
      </c>
      <c r="L210" s="31">
        <v>1310</v>
      </c>
      <c r="M210" s="31">
        <v>3.63422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420.6</v>
      </c>
      <c r="D211" s="36">
        <v>420.01666666666665</v>
      </c>
      <c r="E211" s="36">
        <v>417.83333333333331</v>
      </c>
      <c r="F211" s="36">
        <v>415.06666666666666</v>
      </c>
      <c r="G211" s="36">
        <v>412.88333333333333</v>
      </c>
      <c r="H211" s="36">
        <v>422.7833333333333</v>
      </c>
      <c r="I211" s="36">
        <v>424.9666666666667</v>
      </c>
      <c r="J211" s="36">
        <v>427.73333333333329</v>
      </c>
      <c r="K211" s="31">
        <v>422.2</v>
      </c>
      <c r="L211" s="31">
        <v>417.25</v>
      </c>
      <c r="M211" s="31">
        <v>50.421210000000002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20.25</v>
      </c>
      <c r="D212" s="36">
        <v>20.316666666666666</v>
      </c>
      <c r="E212" s="36">
        <v>19.883333333333333</v>
      </c>
      <c r="F212" s="36">
        <v>19.516666666666666</v>
      </c>
      <c r="G212" s="36">
        <v>19.083333333333332</v>
      </c>
      <c r="H212" s="36">
        <v>20.683333333333334</v>
      </c>
      <c r="I212" s="36">
        <v>21.116666666666664</v>
      </c>
      <c r="J212" s="36">
        <v>21.483333333333334</v>
      </c>
      <c r="K212" s="31">
        <v>20.75</v>
      </c>
      <c r="L212" s="31">
        <v>19.95</v>
      </c>
      <c r="M212" s="31">
        <v>2676.5064499999999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285.89999999999998</v>
      </c>
      <c r="D213" s="36">
        <v>283.8</v>
      </c>
      <c r="E213" s="36">
        <v>279.60000000000002</v>
      </c>
      <c r="F213" s="36">
        <v>273.3</v>
      </c>
      <c r="G213" s="36">
        <v>269.10000000000002</v>
      </c>
      <c r="H213" s="36">
        <v>290.10000000000002</v>
      </c>
      <c r="I213" s="36">
        <v>294.29999999999995</v>
      </c>
      <c r="J213" s="36">
        <v>300.60000000000002</v>
      </c>
      <c r="K213" s="31">
        <v>288</v>
      </c>
      <c r="L213" s="31">
        <v>277.5</v>
      </c>
      <c r="M213" s="31">
        <v>282.75740999999999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118.45</v>
      </c>
      <c r="D214" s="36">
        <v>118.83333333333333</v>
      </c>
      <c r="E214" s="36">
        <v>117.16666666666666</v>
      </c>
      <c r="F214" s="36">
        <v>115.88333333333333</v>
      </c>
      <c r="G214" s="36">
        <v>114.21666666666665</v>
      </c>
      <c r="H214" s="36">
        <v>120.11666666666666</v>
      </c>
      <c r="I214" s="36">
        <v>121.78333333333332</v>
      </c>
      <c r="J214" s="36">
        <v>123.06666666666666</v>
      </c>
      <c r="K214" s="31">
        <v>120.5</v>
      </c>
      <c r="L214" s="31">
        <v>117.55</v>
      </c>
      <c r="M214" s="31">
        <v>323.72287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633.6</v>
      </c>
      <c r="D215" s="36">
        <v>636.9666666666667</v>
      </c>
      <c r="E215" s="36">
        <v>628.63333333333344</v>
      </c>
      <c r="F215" s="36">
        <v>623.66666666666674</v>
      </c>
      <c r="G215" s="36">
        <v>615.33333333333348</v>
      </c>
      <c r="H215" s="36">
        <v>641.93333333333339</v>
      </c>
      <c r="I215" s="36">
        <v>650.26666666666665</v>
      </c>
      <c r="J215" s="36">
        <v>655.23333333333335</v>
      </c>
      <c r="K215" s="31">
        <v>645.29999999999995</v>
      </c>
      <c r="L215" s="31">
        <v>632</v>
      </c>
      <c r="M215" s="31">
        <v>13.99797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39"/>
      <c r="B1" s="340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3" t="s">
        <v>16</v>
      </c>
      <c r="B9" s="335" t="s">
        <v>18</v>
      </c>
      <c r="C9" s="338" t="s">
        <v>20</v>
      </c>
      <c r="D9" s="338" t="s">
        <v>21</v>
      </c>
      <c r="E9" s="330" t="s">
        <v>22</v>
      </c>
      <c r="F9" s="331"/>
      <c r="G9" s="332"/>
      <c r="H9" s="330" t="s">
        <v>23</v>
      </c>
      <c r="I9" s="331"/>
      <c r="J9" s="332"/>
      <c r="K9" s="26"/>
      <c r="L9" s="27"/>
      <c r="M9" s="48"/>
      <c r="N9" s="1"/>
      <c r="O9" s="1"/>
    </row>
    <row r="10" spans="1:15" ht="42.75" customHeight="1">
      <c r="A10" s="334"/>
      <c r="B10" s="337"/>
      <c r="C10" s="337"/>
      <c r="D10" s="33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646.5</v>
      </c>
      <c r="D11" s="36">
        <v>643.41666666666663</v>
      </c>
      <c r="E11" s="36">
        <v>634.83333333333326</v>
      </c>
      <c r="F11" s="36">
        <v>623.16666666666663</v>
      </c>
      <c r="G11" s="36">
        <v>614.58333333333326</v>
      </c>
      <c r="H11" s="36">
        <v>655.08333333333326</v>
      </c>
      <c r="I11" s="36">
        <v>663.66666666666652</v>
      </c>
      <c r="J11" s="36">
        <v>675.33333333333326</v>
      </c>
      <c r="K11" s="31">
        <v>652</v>
      </c>
      <c r="L11" s="31">
        <v>631.75</v>
      </c>
      <c r="M11" s="31">
        <v>2.0362300000000002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31807.200000000001</v>
      </c>
      <c r="D12" s="36">
        <v>31663.883333333331</v>
      </c>
      <c r="E12" s="36">
        <v>31393.416666666664</v>
      </c>
      <c r="F12" s="36">
        <v>30979.633333333331</v>
      </c>
      <c r="G12" s="36">
        <v>30709.166666666664</v>
      </c>
      <c r="H12" s="36">
        <v>32077.666666666664</v>
      </c>
      <c r="I12" s="36">
        <v>32348.133333333331</v>
      </c>
      <c r="J12" s="36">
        <v>32761.916666666664</v>
      </c>
      <c r="K12" s="31">
        <v>31934.35</v>
      </c>
      <c r="L12" s="31">
        <v>31250.1</v>
      </c>
      <c r="M12" s="31">
        <v>3.6110000000000003E-2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478.8</v>
      </c>
      <c r="D13" s="36">
        <v>481.05</v>
      </c>
      <c r="E13" s="36">
        <v>472.55</v>
      </c>
      <c r="F13" s="36">
        <v>466.3</v>
      </c>
      <c r="G13" s="36">
        <v>457.8</v>
      </c>
      <c r="H13" s="36">
        <v>487.3</v>
      </c>
      <c r="I13" s="36">
        <v>495.8</v>
      </c>
      <c r="J13" s="36">
        <v>502.05</v>
      </c>
      <c r="K13" s="31">
        <v>489.55</v>
      </c>
      <c r="L13" s="31">
        <v>474.8</v>
      </c>
      <c r="M13" s="31">
        <v>2.3316300000000001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572.9</v>
      </c>
      <c r="D14" s="36">
        <v>572.2166666666667</v>
      </c>
      <c r="E14" s="36">
        <v>568.68333333333339</v>
      </c>
      <c r="F14" s="36">
        <v>564.4666666666667</v>
      </c>
      <c r="G14" s="36">
        <v>560.93333333333339</v>
      </c>
      <c r="H14" s="36">
        <v>576.43333333333339</v>
      </c>
      <c r="I14" s="36">
        <v>579.9666666666667</v>
      </c>
      <c r="J14" s="36">
        <v>584.18333333333339</v>
      </c>
      <c r="K14" s="31">
        <v>575.75</v>
      </c>
      <c r="L14" s="31">
        <v>568</v>
      </c>
      <c r="M14" s="31">
        <v>7.28714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1519.35</v>
      </c>
      <c r="D15" s="36">
        <v>1518.5</v>
      </c>
      <c r="E15" s="36">
        <v>1507</v>
      </c>
      <c r="F15" s="36">
        <v>1494.65</v>
      </c>
      <c r="G15" s="36">
        <v>1483.15</v>
      </c>
      <c r="H15" s="36">
        <v>1530.85</v>
      </c>
      <c r="I15" s="36">
        <v>1542.35</v>
      </c>
      <c r="J15" s="36">
        <v>1554.6999999999998</v>
      </c>
      <c r="K15" s="31">
        <v>1530</v>
      </c>
      <c r="L15" s="31">
        <v>1506.15</v>
      </c>
      <c r="M15" s="31">
        <v>4.8094599999999996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4786.8500000000004</v>
      </c>
      <c r="D16" s="36">
        <v>4793.4666666666672</v>
      </c>
      <c r="E16" s="36">
        <v>4753.4333333333343</v>
      </c>
      <c r="F16" s="36">
        <v>4720.0166666666673</v>
      </c>
      <c r="G16" s="36">
        <v>4679.9833333333345</v>
      </c>
      <c r="H16" s="36">
        <v>4826.8833333333341</v>
      </c>
      <c r="I16" s="36">
        <v>4866.916666666667</v>
      </c>
      <c r="J16" s="36">
        <v>4900.3333333333339</v>
      </c>
      <c r="K16" s="31">
        <v>4833.5</v>
      </c>
      <c r="L16" s="31">
        <v>4760.05</v>
      </c>
      <c r="M16" s="31">
        <v>1.4818100000000001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23046.55</v>
      </c>
      <c r="D17" s="36">
        <v>22943.866666666669</v>
      </c>
      <c r="E17" s="36">
        <v>22792.733333333337</v>
      </c>
      <c r="F17" s="36">
        <v>22538.916666666668</v>
      </c>
      <c r="G17" s="36">
        <v>22387.783333333336</v>
      </c>
      <c r="H17" s="36">
        <v>23197.683333333338</v>
      </c>
      <c r="I17" s="36">
        <v>23348.816666666669</v>
      </c>
      <c r="J17" s="36">
        <v>23602.633333333339</v>
      </c>
      <c r="K17" s="31">
        <v>23095</v>
      </c>
      <c r="L17" s="31">
        <v>22690.05</v>
      </c>
      <c r="M17" s="31">
        <v>0.13002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2179.1999999999998</v>
      </c>
      <c r="D18" s="36">
        <v>2158.4</v>
      </c>
      <c r="E18" s="36">
        <v>2131.8000000000002</v>
      </c>
      <c r="F18" s="36">
        <v>2084.4</v>
      </c>
      <c r="G18" s="36">
        <v>2057.8000000000002</v>
      </c>
      <c r="H18" s="36">
        <v>2205.8000000000002</v>
      </c>
      <c r="I18" s="36">
        <v>2232.3999999999996</v>
      </c>
      <c r="J18" s="36">
        <v>2279.8000000000002</v>
      </c>
      <c r="K18" s="31">
        <v>2185</v>
      </c>
      <c r="L18" s="31">
        <v>2111</v>
      </c>
      <c r="M18" s="31">
        <v>7.7123100000000004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2855.8</v>
      </c>
      <c r="D19" s="36">
        <v>2862.25</v>
      </c>
      <c r="E19" s="36">
        <v>2804.6</v>
      </c>
      <c r="F19" s="36">
        <v>2753.4</v>
      </c>
      <c r="G19" s="36">
        <v>2695.75</v>
      </c>
      <c r="H19" s="36">
        <v>2913.45</v>
      </c>
      <c r="I19" s="36">
        <v>2971.0999999999995</v>
      </c>
      <c r="J19" s="36">
        <v>3022.2999999999997</v>
      </c>
      <c r="K19" s="31">
        <v>2919.9</v>
      </c>
      <c r="L19" s="31">
        <v>2811.05</v>
      </c>
      <c r="M19" s="31">
        <v>50.64123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1530</v>
      </c>
      <c r="D20" s="36">
        <v>1528</v>
      </c>
      <c r="E20" s="36">
        <v>1477</v>
      </c>
      <c r="F20" s="36">
        <v>1424</v>
      </c>
      <c r="G20" s="36">
        <v>1373</v>
      </c>
      <c r="H20" s="36">
        <v>1581</v>
      </c>
      <c r="I20" s="36">
        <v>1632</v>
      </c>
      <c r="J20" s="36">
        <v>1685</v>
      </c>
      <c r="K20" s="31">
        <v>1579</v>
      </c>
      <c r="L20" s="31">
        <v>1475</v>
      </c>
      <c r="M20" s="31">
        <v>27.056850000000001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1031.9000000000001</v>
      </c>
      <c r="D21" s="36">
        <v>1031.8500000000001</v>
      </c>
      <c r="E21" s="36">
        <v>1015.7000000000003</v>
      </c>
      <c r="F21" s="36">
        <v>999.50000000000011</v>
      </c>
      <c r="G21" s="36">
        <v>983.35000000000025</v>
      </c>
      <c r="H21" s="36">
        <v>1048.0500000000002</v>
      </c>
      <c r="I21" s="36">
        <v>1064.2000000000003</v>
      </c>
      <c r="J21" s="36">
        <v>1080.4000000000003</v>
      </c>
      <c r="K21" s="31">
        <v>1048</v>
      </c>
      <c r="L21" s="31">
        <v>1015.65</v>
      </c>
      <c r="M21" s="31">
        <v>78.896659999999997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526.15</v>
      </c>
      <c r="D22" s="36">
        <v>526.98333333333323</v>
      </c>
      <c r="E22" s="36">
        <v>514.26666666666642</v>
      </c>
      <c r="F22" s="36">
        <v>502.38333333333321</v>
      </c>
      <c r="G22" s="36">
        <v>489.6666666666664</v>
      </c>
      <c r="H22" s="36">
        <v>538.86666666666645</v>
      </c>
      <c r="I22" s="36">
        <v>551.58333333333337</v>
      </c>
      <c r="J22" s="36">
        <v>563.46666666666647</v>
      </c>
      <c r="K22" s="31">
        <v>539.70000000000005</v>
      </c>
      <c r="L22" s="31">
        <v>515.1</v>
      </c>
      <c r="M22" s="31">
        <v>98.902000000000001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1172.1500000000001</v>
      </c>
      <c r="D23" s="36">
        <v>1175.8166666666666</v>
      </c>
      <c r="E23" s="36">
        <v>1126.6333333333332</v>
      </c>
      <c r="F23" s="36">
        <v>1081.1166666666666</v>
      </c>
      <c r="G23" s="36">
        <v>1031.9333333333332</v>
      </c>
      <c r="H23" s="36">
        <v>1221.3333333333333</v>
      </c>
      <c r="I23" s="36">
        <v>1270.5166666666667</v>
      </c>
      <c r="J23" s="36">
        <v>1316.0333333333333</v>
      </c>
      <c r="K23" s="31">
        <v>1225</v>
      </c>
      <c r="L23" s="31">
        <v>1130.3</v>
      </c>
      <c r="M23" s="31">
        <v>62.029209999999999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374.3</v>
      </c>
      <c r="D24" s="36">
        <v>375.41666666666669</v>
      </c>
      <c r="E24" s="36">
        <v>367.88333333333338</v>
      </c>
      <c r="F24" s="36">
        <v>361.4666666666667</v>
      </c>
      <c r="G24" s="36">
        <v>353.93333333333339</v>
      </c>
      <c r="H24" s="36">
        <v>381.83333333333337</v>
      </c>
      <c r="I24" s="36">
        <v>389.36666666666667</v>
      </c>
      <c r="J24" s="36">
        <v>395.78333333333336</v>
      </c>
      <c r="K24" s="31">
        <v>382.95</v>
      </c>
      <c r="L24" s="31">
        <v>369</v>
      </c>
      <c r="M24" s="31">
        <v>42.053800000000003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165.45</v>
      </c>
      <c r="D25" s="36">
        <v>165.1</v>
      </c>
      <c r="E25" s="36">
        <v>163.95</v>
      </c>
      <c r="F25" s="36">
        <v>162.44999999999999</v>
      </c>
      <c r="G25" s="36">
        <v>161.29999999999998</v>
      </c>
      <c r="H25" s="36">
        <v>166.6</v>
      </c>
      <c r="I25" s="36">
        <v>167.75000000000003</v>
      </c>
      <c r="J25" s="36">
        <v>169.25</v>
      </c>
      <c r="K25" s="31">
        <v>166.25</v>
      </c>
      <c r="L25" s="31">
        <v>163.6</v>
      </c>
      <c r="M25" s="31">
        <v>28.16667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234.45</v>
      </c>
      <c r="D26" s="36">
        <v>234.71666666666667</v>
      </c>
      <c r="E26" s="36">
        <v>232.18333333333334</v>
      </c>
      <c r="F26" s="36">
        <v>229.91666666666666</v>
      </c>
      <c r="G26" s="36">
        <v>227.38333333333333</v>
      </c>
      <c r="H26" s="36">
        <v>236.98333333333335</v>
      </c>
      <c r="I26" s="36">
        <v>239.51666666666671</v>
      </c>
      <c r="J26" s="36">
        <v>241.78333333333336</v>
      </c>
      <c r="K26" s="31">
        <v>237.25</v>
      </c>
      <c r="L26" s="31">
        <v>232.45</v>
      </c>
      <c r="M26" s="31">
        <v>14.869630000000001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390.1</v>
      </c>
      <c r="D27" s="36">
        <v>386.01666666666665</v>
      </c>
      <c r="E27" s="36">
        <v>379.33333333333331</v>
      </c>
      <c r="F27" s="36">
        <v>368.56666666666666</v>
      </c>
      <c r="G27" s="36">
        <v>361.88333333333333</v>
      </c>
      <c r="H27" s="36">
        <v>396.7833333333333</v>
      </c>
      <c r="I27" s="36">
        <v>403.4666666666667</v>
      </c>
      <c r="J27" s="36">
        <v>414.23333333333329</v>
      </c>
      <c r="K27" s="31">
        <v>392.7</v>
      </c>
      <c r="L27" s="31">
        <v>375.25</v>
      </c>
      <c r="M27" s="31">
        <v>10.415929999999999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788.6</v>
      </c>
      <c r="D28" s="36">
        <v>789.7166666666667</v>
      </c>
      <c r="E28" s="36">
        <v>785.48333333333335</v>
      </c>
      <c r="F28" s="36">
        <v>782.36666666666667</v>
      </c>
      <c r="G28" s="36">
        <v>778.13333333333333</v>
      </c>
      <c r="H28" s="36">
        <v>792.83333333333337</v>
      </c>
      <c r="I28" s="36">
        <v>797.06666666666672</v>
      </c>
      <c r="J28" s="36">
        <v>800.18333333333339</v>
      </c>
      <c r="K28" s="31">
        <v>793.95</v>
      </c>
      <c r="L28" s="31">
        <v>786.6</v>
      </c>
      <c r="M28" s="31">
        <v>0.87261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1187.45</v>
      </c>
      <c r="D29" s="36">
        <v>1170.1666666666667</v>
      </c>
      <c r="E29" s="36">
        <v>1142.3333333333335</v>
      </c>
      <c r="F29" s="36">
        <v>1097.2166666666667</v>
      </c>
      <c r="G29" s="36">
        <v>1069.3833333333334</v>
      </c>
      <c r="H29" s="36">
        <v>1215.2833333333335</v>
      </c>
      <c r="I29" s="36">
        <v>1243.116666666667</v>
      </c>
      <c r="J29" s="36">
        <v>1288.2333333333336</v>
      </c>
      <c r="K29" s="31">
        <v>1198</v>
      </c>
      <c r="L29" s="31">
        <v>1125.05</v>
      </c>
      <c r="M29" s="31">
        <v>8.41418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3692.9</v>
      </c>
      <c r="D30" s="36">
        <v>3714.4333333333329</v>
      </c>
      <c r="E30" s="36">
        <v>3658.4666666666658</v>
      </c>
      <c r="F30" s="36">
        <v>3624.0333333333328</v>
      </c>
      <c r="G30" s="36">
        <v>3568.0666666666657</v>
      </c>
      <c r="H30" s="36">
        <v>3748.8666666666659</v>
      </c>
      <c r="I30" s="36">
        <v>3804.833333333333</v>
      </c>
      <c r="J30" s="36">
        <v>3839.266666666666</v>
      </c>
      <c r="K30" s="31">
        <v>3770.4</v>
      </c>
      <c r="L30" s="31">
        <v>3680</v>
      </c>
      <c r="M30" s="31">
        <v>0.53717000000000004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1887</v>
      </c>
      <c r="D31" s="36">
        <v>1897.9333333333332</v>
      </c>
      <c r="E31" s="36">
        <v>1864.9166666666663</v>
      </c>
      <c r="F31" s="36">
        <v>1842.833333333333</v>
      </c>
      <c r="G31" s="36">
        <v>1809.8166666666662</v>
      </c>
      <c r="H31" s="36">
        <v>1920.0166666666664</v>
      </c>
      <c r="I31" s="36">
        <v>1953.0333333333333</v>
      </c>
      <c r="J31" s="36">
        <v>1975.1166666666666</v>
      </c>
      <c r="K31" s="31">
        <v>1930.95</v>
      </c>
      <c r="L31" s="31">
        <v>1875.85</v>
      </c>
      <c r="M31" s="31">
        <v>1.83358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766.2</v>
      </c>
      <c r="D32" s="36">
        <v>768.81666666666661</v>
      </c>
      <c r="E32" s="36">
        <v>759.88333333333321</v>
      </c>
      <c r="F32" s="36">
        <v>753.56666666666661</v>
      </c>
      <c r="G32" s="36">
        <v>744.63333333333321</v>
      </c>
      <c r="H32" s="36">
        <v>775.13333333333321</v>
      </c>
      <c r="I32" s="36">
        <v>784.06666666666661</v>
      </c>
      <c r="J32" s="36">
        <v>790.38333333333321</v>
      </c>
      <c r="K32" s="31">
        <v>777.75</v>
      </c>
      <c r="L32" s="31">
        <v>762.5</v>
      </c>
      <c r="M32" s="31">
        <v>0.69520999999999999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4725.25</v>
      </c>
      <c r="D33" s="36">
        <v>4734.3666666666668</v>
      </c>
      <c r="E33" s="36">
        <v>4672.7833333333338</v>
      </c>
      <c r="F33" s="36">
        <v>4620.3166666666666</v>
      </c>
      <c r="G33" s="36">
        <v>4558.7333333333336</v>
      </c>
      <c r="H33" s="36">
        <v>4786.8333333333339</v>
      </c>
      <c r="I33" s="36">
        <v>4848.4166666666661</v>
      </c>
      <c r="J33" s="36">
        <v>4900.8833333333341</v>
      </c>
      <c r="K33" s="31">
        <v>4795.95</v>
      </c>
      <c r="L33" s="31">
        <v>4681.8999999999996</v>
      </c>
      <c r="M33" s="31">
        <v>2.4089399999999999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2272.9499999999998</v>
      </c>
      <c r="D34" s="36">
        <v>2288.2166666666667</v>
      </c>
      <c r="E34" s="36">
        <v>2251.4333333333334</v>
      </c>
      <c r="F34" s="36">
        <v>2229.9166666666665</v>
      </c>
      <c r="G34" s="36">
        <v>2193.1333333333332</v>
      </c>
      <c r="H34" s="36">
        <v>2309.7333333333336</v>
      </c>
      <c r="I34" s="36">
        <v>2346.5166666666673</v>
      </c>
      <c r="J34" s="36">
        <v>2368.0333333333338</v>
      </c>
      <c r="K34" s="31">
        <v>2325</v>
      </c>
      <c r="L34" s="31">
        <v>2266.6999999999998</v>
      </c>
      <c r="M34" s="31">
        <v>0.43453000000000003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759.4</v>
      </c>
      <c r="D35" s="36">
        <v>760.58333333333337</v>
      </c>
      <c r="E35" s="36">
        <v>753.2166666666667</v>
      </c>
      <c r="F35" s="36">
        <v>747.0333333333333</v>
      </c>
      <c r="G35" s="36">
        <v>739.66666666666663</v>
      </c>
      <c r="H35" s="36">
        <v>766.76666666666677</v>
      </c>
      <c r="I35" s="36">
        <v>774.13333333333333</v>
      </c>
      <c r="J35" s="36">
        <v>780.31666666666683</v>
      </c>
      <c r="K35" s="31">
        <v>767.95</v>
      </c>
      <c r="L35" s="31">
        <v>754.4</v>
      </c>
      <c r="M35" s="31">
        <v>3.5767699999999998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3134.75</v>
      </c>
      <c r="D36" s="36">
        <v>3127.5666666666671</v>
      </c>
      <c r="E36" s="36">
        <v>3087.1833333333343</v>
      </c>
      <c r="F36" s="36">
        <v>3039.6166666666672</v>
      </c>
      <c r="G36" s="36">
        <v>2999.2333333333345</v>
      </c>
      <c r="H36" s="36">
        <v>3175.1333333333341</v>
      </c>
      <c r="I36" s="36">
        <v>3215.5166666666664</v>
      </c>
      <c r="J36" s="36">
        <v>3263.0833333333339</v>
      </c>
      <c r="K36" s="31">
        <v>3167.95</v>
      </c>
      <c r="L36" s="31">
        <v>3080</v>
      </c>
      <c r="M36" s="31">
        <v>1.27288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504</v>
      </c>
      <c r="D37" s="36">
        <v>500</v>
      </c>
      <c r="E37" s="36">
        <v>493.5</v>
      </c>
      <c r="F37" s="36">
        <v>483</v>
      </c>
      <c r="G37" s="36">
        <v>476.5</v>
      </c>
      <c r="H37" s="36">
        <v>510.5</v>
      </c>
      <c r="I37" s="36">
        <v>517</v>
      </c>
      <c r="J37" s="36">
        <v>527.5</v>
      </c>
      <c r="K37" s="31">
        <v>506.5</v>
      </c>
      <c r="L37" s="31">
        <v>489.5</v>
      </c>
      <c r="M37" s="31">
        <v>42.778280000000002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2979.15</v>
      </c>
      <c r="D38" s="36">
        <v>2988.7166666666667</v>
      </c>
      <c r="E38" s="36">
        <v>2940.4333333333334</v>
      </c>
      <c r="F38" s="36">
        <v>2901.7166666666667</v>
      </c>
      <c r="G38" s="36">
        <v>2853.4333333333334</v>
      </c>
      <c r="H38" s="36">
        <v>3027.4333333333334</v>
      </c>
      <c r="I38" s="36">
        <v>3075.7166666666672</v>
      </c>
      <c r="J38" s="36">
        <v>3114.4333333333334</v>
      </c>
      <c r="K38" s="31">
        <v>3037</v>
      </c>
      <c r="L38" s="31">
        <v>2950</v>
      </c>
      <c r="M38" s="31">
        <v>6.5705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1062.7</v>
      </c>
      <c r="D39" s="36">
        <v>1056.55</v>
      </c>
      <c r="E39" s="36">
        <v>1033.1499999999999</v>
      </c>
      <c r="F39" s="36">
        <v>1003.5999999999999</v>
      </c>
      <c r="G39" s="36">
        <v>980.19999999999982</v>
      </c>
      <c r="H39" s="36">
        <v>1086.0999999999999</v>
      </c>
      <c r="I39" s="36">
        <v>1109.5</v>
      </c>
      <c r="J39" s="36">
        <v>1139.05</v>
      </c>
      <c r="K39" s="31">
        <v>1079.95</v>
      </c>
      <c r="L39" s="31">
        <v>1027</v>
      </c>
      <c r="M39" s="31">
        <v>5.1578200000000001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5273.65</v>
      </c>
      <c r="D40" s="36">
        <v>5287.3666666666659</v>
      </c>
      <c r="E40" s="36">
        <v>5238.7833333333319</v>
      </c>
      <c r="F40" s="36">
        <v>5203.9166666666661</v>
      </c>
      <c r="G40" s="36">
        <v>5155.3333333333321</v>
      </c>
      <c r="H40" s="36">
        <v>5322.2333333333318</v>
      </c>
      <c r="I40" s="36">
        <v>5370.8166666666657</v>
      </c>
      <c r="J40" s="36">
        <v>5405.6833333333316</v>
      </c>
      <c r="K40" s="31">
        <v>5335.95</v>
      </c>
      <c r="L40" s="31">
        <v>5252.5</v>
      </c>
      <c r="M40" s="31">
        <v>0.89978000000000002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1639.85</v>
      </c>
      <c r="D41" s="36">
        <v>1627.2333333333333</v>
      </c>
      <c r="E41" s="36">
        <v>1609.5666666666666</v>
      </c>
      <c r="F41" s="36">
        <v>1579.2833333333333</v>
      </c>
      <c r="G41" s="36">
        <v>1561.6166666666666</v>
      </c>
      <c r="H41" s="36">
        <v>1657.5166666666667</v>
      </c>
      <c r="I41" s="36">
        <v>1675.1833333333332</v>
      </c>
      <c r="J41" s="36">
        <v>1705.4666666666667</v>
      </c>
      <c r="K41" s="31">
        <v>1644.9</v>
      </c>
      <c r="L41" s="31">
        <v>1596.95</v>
      </c>
      <c r="M41" s="31">
        <v>7.0166300000000001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5547.35</v>
      </c>
      <c r="D42" s="36">
        <v>5530.9000000000005</v>
      </c>
      <c r="E42" s="36">
        <v>5506.4500000000007</v>
      </c>
      <c r="F42" s="36">
        <v>5465.55</v>
      </c>
      <c r="G42" s="36">
        <v>5441.1</v>
      </c>
      <c r="H42" s="36">
        <v>5571.8000000000011</v>
      </c>
      <c r="I42" s="36">
        <v>5596.25</v>
      </c>
      <c r="J42" s="36">
        <v>5637.1500000000015</v>
      </c>
      <c r="K42" s="31">
        <v>5555.35</v>
      </c>
      <c r="L42" s="31">
        <v>5490</v>
      </c>
      <c r="M42" s="31">
        <v>2.3812799999999998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450.55</v>
      </c>
      <c r="D43" s="36">
        <v>453.58333333333331</v>
      </c>
      <c r="E43" s="36">
        <v>446.56666666666661</v>
      </c>
      <c r="F43" s="36">
        <v>442.58333333333331</v>
      </c>
      <c r="G43" s="36">
        <v>435.56666666666661</v>
      </c>
      <c r="H43" s="36">
        <v>457.56666666666661</v>
      </c>
      <c r="I43" s="36">
        <v>464.58333333333337</v>
      </c>
      <c r="J43" s="36">
        <v>468.56666666666661</v>
      </c>
      <c r="K43" s="31">
        <v>460.6</v>
      </c>
      <c r="L43" s="31">
        <v>449.6</v>
      </c>
      <c r="M43" s="31">
        <v>12.848459999999999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330.1</v>
      </c>
      <c r="D44" s="36">
        <v>327.36666666666667</v>
      </c>
      <c r="E44" s="36">
        <v>323.23333333333335</v>
      </c>
      <c r="F44" s="36">
        <v>316.36666666666667</v>
      </c>
      <c r="G44" s="36">
        <v>312.23333333333335</v>
      </c>
      <c r="H44" s="36">
        <v>334.23333333333335</v>
      </c>
      <c r="I44" s="36">
        <v>338.36666666666667</v>
      </c>
      <c r="J44" s="36">
        <v>345.23333333333335</v>
      </c>
      <c r="K44" s="31">
        <v>331.5</v>
      </c>
      <c r="L44" s="31">
        <v>320.5</v>
      </c>
      <c r="M44" s="31">
        <v>27.424880000000002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641.75</v>
      </c>
      <c r="D45" s="36">
        <v>632.7833333333333</v>
      </c>
      <c r="E45" s="36">
        <v>620.96666666666658</v>
      </c>
      <c r="F45" s="36">
        <v>600.18333333333328</v>
      </c>
      <c r="G45" s="36">
        <v>588.36666666666656</v>
      </c>
      <c r="H45" s="36">
        <v>653.56666666666661</v>
      </c>
      <c r="I45" s="36">
        <v>665.38333333333321</v>
      </c>
      <c r="J45" s="36">
        <v>686.16666666666663</v>
      </c>
      <c r="K45" s="31">
        <v>644.6</v>
      </c>
      <c r="L45" s="31">
        <v>612</v>
      </c>
      <c r="M45" s="31">
        <v>3.7673399999999999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550.65</v>
      </c>
      <c r="D46" s="36">
        <v>553.88333333333333</v>
      </c>
      <c r="E46" s="36">
        <v>545.76666666666665</v>
      </c>
      <c r="F46" s="36">
        <v>540.88333333333333</v>
      </c>
      <c r="G46" s="36">
        <v>532.76666666666665</v>
      </c>
      <c r="H46" s="36">
        <v>558.76666666666665</v>
      </c>
      <c r="I46" s="36">
        <v>566.88333333333321</v>
      </c>
      <c r="J46" s="36">
        <v>571.76666666666665</v>
      </c>
      <c r="K46" s="31">
        <v>562</v>
      </c>
      <c r="L46" s="31">
        <v>549</v>
      </c>
      <c r="M46" s="31">
        <v>0.94350999999999996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175.55</v>
      </c>
      <c r="D47" s="36">
        <v>175.46666666666667</v>
      </c>
      <c r="E47" s="36">
        <v>174.43333333333334</v>
      </c>
      <c r="F47" s="36">
        <v>173.31666666666666</v>
      </c>
      <c r="G47" s="36">
        <v>172.28333333333333</v>
      </c>
      <c r="H47" s="36">
        <v>176.58333333333334</v>
      </c>
      <c r="I47" s="36">
        <v>177.6166666666667</v>
      </c>
      <c r="J47" s="36">
        <v>178.73333333333335</v>
      </c>
      <c r="K47" s="31">
        <v>176.5</v>
      </c>
      <c r="L47" s="31">
        <v>174.35</v>
      </c>
      <c r="M47" s="31">
        <v>85.096400000000003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3233</v>
      </c>
      <c r="D48" s="36">
        <v>3221.1666666666665</v>
      </c>
      <c r="E48" s="36">
        <v>3197.333333333333</v>
      </c>
      <c r="F48" s="36">
        <v>3161.6666666666665</v>
      </c>
      <c r="G48" s="36">
        <v>3137.833333333333</v>
      </c>
      <c r="H48" s="36">
        <v>3256.833333333333</v>
      </c>
      <c r="I48" s="36">
        <v>3280.6666666666661</v>
      </c>
      <c r="J48" s="36">
        <v>3316.333333333333</v>
      </c>
      <c r="K48" s="31">
        <v>3245</v>
      </c>
      <c r="L48" s="31">
        <v>3185.5</v>
      </c>
      <c r="M48" s="31">
        <v>9.10426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401.3</v>
      </c>
      <c r="D49" s="36">
        <v>402.65000000000003</v>
      </c>
      <c r="E49" s="36">
        <v>397.65000000000009</v>
      </c>
      <c r="F49" s="36">
        <v>394.00000000000006</v>
      </c>
      <c r="G49" s="36">
        <v>389.00000000000011</v>
      </c>
      <c r="H49" s="36">
        <v>406.30000000000007</v>
      </c>
      <c r="I49" s="36">
        <v>411.29999999999995</v>
      </c>
      <c r="J49" s="36">
        <v>414.95000000000005</v>
      </c>
      <c r="K49" s="31">
        <v>407.65</v>
      </c>
      <c r="L49" s="31">
        <v>399</v>
      </c>
      <c r="M49" s="31">
        <v>4.7090500000000004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1950.6</v>
      </c>
      <c r="D50" s="36">
        <v>1938.5333333333335</v>
      </c>
      <c r="E50" s="36">
        <v>1922.0666666666671</v>
      </c>
      <c r="F50" s="36">
        <v>1893.5333333333335</v>
      </c>
      <c r="G50" s="36">
        <v>1877.0666666666671</v>
      </c>
      <c r="H50" s="36">
        <v>1967.0666666666671</v>
      </c>
      <c r="I50" s="36">
        <v>1983.5333333333338</v>
      </c>
      <c r="J50" s="36">
        <v>2012.0666666666671</v>
      </c>
      <c r="K50" s="31">
        <v>1955</v>
      </c>
      <c r="L50" s="31">
        <v>1910</v>
      </c>
      <c r="M50" s="31">
        <v>3.1347499999999999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6795.65</v>
      </c>
      <c r="D51" s="36">
        <v>6776.8833333333341</v>
      </c>
      <c r="E51" s="36">
        <v>6738.7666666666682</v>
      </c>
      <c r="F51" s="36">
        <v>6681.8833333333341</v>
      </c>
      <c r="G51" s="36">
        <v>6643.7666666666682</v>
      </c>
      <c r="H51" s="36">
        <v>6833.7666666666682</v>
      </c>
      <c r="I51" s="36">
        <v>6871.883333333335</v>
      </c>
      <c r="J51" s="36">
        <v>6928.7666666666682</v>
      </c>
      <c r="K51" s="31">
        <v>6815</v>
      </c>
      <c r="L51" s="31">
        <v>6720</v>
      </c>
      <c r="M51" s="31">
        <v>0.61089000000000004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739.75</v>
      </c>
      <c r="D52" s="36">
        <v>740.5</v>
      </c>
      <c r="E52" s="36">
        <v>735</v>
      </c>
      <c r="F52" s="36">
        <v>730.25</v>
      </c>
      <c r="G52" s="36">
        <v>724.75</v>
      </c>
      <c r="H52" s="36">
        <v>745.25</v>
      </c>
      <c r="I52" s="36">
        <v>750.75</v>
      </c>
      <c r="J52" s="36">
        <v>755.5</v>
      </c>
      <c r="K52" s="31">
        <v>746</v>
      </c>
      <c r="L52" s="31">
        <v>735.75</v>
      </c>
      <c r="M52" s="31">
        <v>17.330490000000001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1004.45</v>
      </c>
      <c r="D53" s="36">
        <v>1005.5833333333334</v>
      </c>
      <c r="E53" s="36">
        <v>995.16666666666674</v>
      </c>
      <c r="F53" s="36">
        <v>985.88333333333333</v>
      </c>
      <c r="G53" s="36">
        <v>975.4666666666667</v>
      </c>
      <c r="H53" s="36">
        <v>1014.8666666666668</v>
      </c>
      <c r="I53" s="36">
        <v>1025.2833333333335</v>
      </c>
      <c r="J53" s="36">
        <v>1034.5666666666668</v>
      </c>
      <c r="K53" s="31">
        <v>1016</v>
      </c>
      <c r="L53" s="31">
        <v>996.3</v>
      </c>
      <c r="M53" s="31">
        <v>25.560549999999999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400.7</v>
      </c>
      <c r="D54" s="36">
        <v>401.73333333333335</v>
      </c>
      <c r="E54" s="36">
        <v>398.51666666666671</v>
      </c>
      <c r="F54" s="36">
        <v>396.33333333333337</v>
      </c>
      <c r="G54" s="36">
        <v>393.11666666666673</v>
      </c>
      <c r="H54" s="36">
        <v>403.91666666666669</v>
      </c>
      <c r="I54" s="36">
        <v>407.13333333333338</v>
      </c>
      <c r="J54" s="36">
        <v>409.31666666666666</v>
      </c>
      <c r="K54" s="31">
        <v>404.95</v>
      </c>
      <c r="L54" s="31">
        <v>399.55</v>
      </c>
      <c r="M54" s="31">
        <v>1.34267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4069.75</v>
      </c>
      <c r="D55" s="36">
        <v>4056.6</v>
      </c>
      <c r="E55" s="36">
        <v>4038.2</v>
      </c>
      <c r="F55" s="36">
        <v>4006.65</v>
      </c>
      <c r="G55" s="36">
        <v>3988.25</v>
      </c>
      <c r="H55" s="36">
        <v>4088.1499999999996</v>
      </c>
      <c r="I55" s="36">
        <v>4106.55</v>
      </c>
      <c r="J55" s="36">
        <v>4138.0999999999995</v>
      </c>
      <c r="K55" s="31">
        <v>4075</v>
      </c>
      <c r="L55" s="31">
        <v>4025.05</v>
      </c>
      <c r="M55" s="31">
        <v>2.3993899999999999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1116.5</v>
      </c>
      <c r="D56" s="36">
        <v>1123.25</v>
      </c>
      <c r="E56" s="36">
        <v>1107.0999999999999</v>
      </c>
      <c r="F56" s="36">
        <v>1097.6999999999998</v>
      </c>
      <c r="G56" s="36">
        <v>1081.5499999999997</v>
      </c>
      <c r="H56" s="36">
        <v>1132.6500000000001</v>
      </c>
      <c r="I56" s="36">
        <v>1148.8000000000002</v>
      </c>
      <c r="J56" s="36">
        <v>1158.2000000000003</v>
      </c>
      <c r="K56" s="31">
        <v>1139.4000000000001</v>
      </c>
      <c r="L56" s="31">
        <v>1113.8499999999999</v>
      </c>
      <c r="M56" s="31">
        <v>69.245890000000003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6138.4</v>
      </c>
      <c r="D57" s="36">
        <v>6100.5666666666666</v>
      </c>
      <c r="E57" s="36">
        <v>6056.1333333333332</v>
      </c>
      <c r="F57" s="36">
        <v>5973.8666666666668</v>
      </c>
      <c r="G57" s="36">
        <v>5929.4333333333334</v>
      </c>
      <c r="H57" s="36">
        <v>6182.833333333333</v>
      </c>
      <c r="I57" s="36">
        <v>6227.2666666666655</v>
      </c>
      <c r="J57" s="36">
        <v>6309.5333333333328</v>
      </c>
      <c r="K57" s="31">
        <v>6145</v>
      </c>
      <c r="L57" s="31">
        <v>6018.3</v>
      </c>
      <c r="M57" s="31">
        <v>1.7595499999999999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7292.75</v>
      </c>
      <c r="D58" s="36">
        <v>7305.166666666667</v>
      </c>
      <c r="E58" s="36">
        <v>7257.6333333333341</v>
      </c>
      <c r="F58" s="36">
        <v>7222.5166666666673</v>
      </c>
      <c r="G58" s="36">
        <v>7174.9833333333345</v>
      </c>
      <c r="H58" s="36">
        <v>7340.2833333333338</v>
      </c>
      <c r="I58" s="36">
        <v>7387.8166666666666</v>
      </c>
      <c r="J58" s="36">
        <v>7422.9333333333334</v>
      </c>
      <c r="K58" s="31">
        <v>7352.7</v>
      </c>
      <c r="L58" s="31">
        <v>7270.05</v>
      </c>
      <c r="M58" s="31">
        <v>5.90055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1702.8</v>
      </c>
      <c r="D59" s="36">
        <v>1706.0166666666667</v>
      </c>
      <c r="E59" s="36">
        <v>1695.0333333333333</v>
      </c>
      <c r="F59" s="36">
        <v>1687.2666666666667</v>
      </c>
      <c r="G59" s="36">
        <v>1676.2833333333333</v>
      </c>
      <c r="H59" s="36">
        <v>1713.7833333333333</v>
      </c>
      <c r="I59" s="36">
        <v>1724.7666666666664</v>
      </c>
      <c r="J59" s="36">
        <v>1732.5333333333333</v>
      </c>
      <c r="K59" s="31">
        <v>1717</v>
      </c>
      <c r="L59" s="31">
        <v>1698.25</v>
      </c>
      <c r="M59" s="31">
        <v>10.033709999999999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7818.1</v>
      </c>
      <c r="D60" s="36">
        <v>7875.7</v>
      </c>
      <c r="E60" s="36">
        <v>7712.4</v>
      </c>
      <c r="F60" s="36">
        <v>7606.7</v>
      </c>
      <c r="G60" s="36">
        <v>7443.4</v>
      </c>
      <c r="H60" s="36">
        <v>7981.4</v>
      </c>
      <c r="I60" s="36">
        <v>8144.7000000000007</v>
      </c>
      <c r="J60" s="36">
        <v>8250.4</v>
      </c>
      <c r="K60" s="31">
        <v>8039</v>
      </c>
      <c r="L60" s="31">
        <v>7770</v>
      </c>
      <c r="M60" s="31">
        <v>0.64180000000000004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2267.25</v>
      </c>
      <c r="D61" s="36">
        <v>2269.0833333333335</v>
      </c>
      <c r="E61" s="36">
        <v>2238.166666666667</v>
      </c>
      <c r="F61" s="36">
        <v>2209.0833333333335</v>
      </c>
      <c r="G61" s="36">
        <v>2178.166666666667</v>
      </c>
      <c r="H61" s="36">
        <v>2298.166666666667</v>
      </c>
      <c r="I61" s="36">
        <v>2329.0833333333339</v>
      </c>
      <c r="J61" s="36">
        <v>2358.166666666667</v>
      </c>
      <c r="K61" s="31">
        <v>2300</v>
      </c>
      <c r="L61" s="31">
        <v>2240</v>
      </c>
      <c r="M61" s="31">
        <v>0.98062000000000005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2572.4499999999998</v>
      </c>
      <c r="D62" s="36">
        <v>2580.7833333333333</v>
      </c>
      <c r="E62" s="36">
        <v>2556.6666666666665</v>
      </c>
      <c r="F62" s="36">
        <v>2540.8833333333332</v>
      </c>
      <c r="G62" s="36">
        <v>2516.7666666666664</v>
      </c>
      <c r="H62" s="36">
        <v>2596.5666666666666</v>
      </c>
      <c r="I62" s="36">
        <v>2620.6833333333334</v>
      </c>
      <c r="J62" s="36">
        <v>2636.4666666666667</v>
      </c>
      <c r="K62" s="31">
        <v>2604.9</v>
      </c>
      <c r="L62" s="31">
        <v>2565</v>
      </c>
      <c r="M62" s="31">
        <v>7.4048600000000002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397</v>
      </c>
      <c r="D63" s="36">
        <v>397.01666666666665</v>
      </c>
      <c r="E63" s="36">
        <v>394.0333333333333</v>
      </c>
      <c r="F63" s="36">
        <v>391.06666666666666</v>
      </c>
      <c r="G63" s="36">
        <v>388.08333333333331</v>
      </c>
      <c r="H63" s="36">
        <v>399.98333333333329</v>
      </c>
      <c r="I63" s="36">
        <v>402.96666666666664</v>
      </c>
      <c r="J63" s="36">
        <v>405.93333333333328</v>
      </c>
      <c r="K63" s="31">
        <v>400</v>
      </c>
      <c r="L63" s="31">
        <v>394.05</v>
      </c>
      <c r="M63" s="31">
        <v>45.112220000000001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237.95</v>
      </c>
      <c r="D64" s="36">
        <v>239.46666666666667</v>
      </c>
      <c r="E64" s="36">
        <v>235.48333333333335</v>
      </c>
      <c r="F64" s="36">
        <v>233.01666666666668</v>
      </c>
      <c r="G64" s="36">
        <v>229.03333333333336</v>
      </c>
      <c r="H64" s="36">
        <v>241.93333333333334</v>
      </c>
      <c r="I64" s="36">
        <v>245.91666666666663</v>
      </c>
      <c r="J64" s="36">
        <v>248.38333333333333</v>
      </c>
      <c r="K64" s="31">
        <v>243.45</v>
      </c>
      <c r="L64" s="31">
        <v>237</v>
      </c>
      <c r="M64" s="31">
        <v>109.84327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215.2</v>
      </c>
      <c r="D65" s="36">
        <v>215.11666666666667</v>
      </c>
      <c r="E65" s="36">
        <v>212.98333333333335</v>
      </c>
      <c r="F65" s="36">
        <v>210.76666666666668</v>
      </c>
      <c r="G65" s="36">
        <v>208.63333333333335</v>
      </c>
      <c r="H65" s="36">
        <v>217.33333333333334</v>
      </c>
      <c r="I65" s="36">
        <v>219.46666666666667</v>
      </c>
      <c r="J65" s="36">
        <v>221.68333333333334</v>
      </c>
      <c r="K65" s="31">
        <v>217.25</v>
      </c>
      <c r="L65" s="31">
        <v>212.9</v>
      </c>
      <c r="M65" s="31">
        <v>161.70437999999999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118.45</v>
      </c>
      <c r="D66" s="36">
        <v>117.76666666666665</v>
      </c>
      <c r="E66" s="36">
        <v>115.5333333333333</v>
      </c>
      <c r="F66" s="36">
        <v>112.61666666666665</v>
      </c>
      <c r="G66" s="36">
        <v>110.3833333333333</v>
      </c>
      <c r="H66" s="36">
        <v>120.68333333333331</v>
      </c>
      <c r="I66" s="36">
        <v>122.91666666666666</v>
      </c>
      <c r="J66" s="36">
        <v>125.83333333333331</v>
      </c>
      <c r="K66" s="31">
        <v>120</v>
      </c>
      <c r="L66" s="31">
        <v>114.85</v>
      </c>
      <c r="M66" s="31">
        <v>319.23235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47</v>
      </c>
      <c r="D67" s="36">
        <v>47.133333333333333</v>
      </c>
      <c r="E67" s="36">
        <v>46.266666666666666</v>
      </c>
      <c r="F67" s="36">
        <v>45.533333333333331</v>
      </c>
      <c r="G67" s="36">
        <v>44.666666666666664</v>
      </c>
      <c r="H67" s="36">
        <v>47.866666666666667</v>
      </c>
      <c r="I67" s="36">
        <v>48.733333333333327</v>
      </c>
      <c r="J67" s="36">
        <v>49.466666666666669</v>
      </c>
      <c r="K67" s="31">
        <v>48</v>
      </c>
      <c r="L67" s="31">
        <v>46.4</v>
      </c>
      <c r="M67" s="31">
        <v>539.24113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2997.8</v>
      </c>
      <c r="D68" s="36">
        <v>3001.4</v>
      </c>
      <c r="E68" s="36">
        <v>2982.8</v>
      </c>
      <c r="F68" s="36">
        <v>2967.8</v>
      </c>
      <c r="G68" s="36">
        <v>2949.2000000000003</v>
      </c>
      <c r="H68" s="36">
        <v>3016.4</v>
      </c>
      <c r="I68" s="36">
        <v>3034.9999999999995</v>
      </c>
      <c r="J68" s="36">
        <v>3050</v>
      </c>
      <c r="K68" s="31">
        <v>3020</v>
      </c>
      <c r="L68" s="31">
        <v>2986.4</v>
      </c>
      <c r="M68" s="31">
        <v>6.3750000000000001E-2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1668.8</v>
      </c>
      <c r="D69" s="36">
        <v>1671.6833333333334</v>
      </c>
      <c r="E69" s="36">
        <v>1655.8166666666668</v>
      </c>
      <c r="F69" s="36">
        <v>1642.8333333333335</v>
      </c>
      <c r="G69" s="36">
        <v>1626.9666666666669</v>
      </c>
      <c r="H69" s="36">
        <v>1684.6666666666667</v>
      </c>
      <c r="I69" s="36">
        <v>1700.5333333333335</v>
      </c>
      <c r="J69" s="36">
        <v>1713.5166666666667</v>
      </c>
      <c r="K69" s="31">
        <v>1687.55</v>
      </c>
      <c r="L69" s="31">
        <v>1658.7</v>
      </c>
      <c r="M69" s="31">
        <v>4.3523300000000003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5473.45</v>
      </c>
      <c r="D70" s="36">
        <v>5395.0666666666666</v>
      </c>
      <c r="E70" s="36">
        <v>5305.1333333333332</v>
      </c>
      <c r="F70" s="36">
        <v>5136.8166666666666</v>
      </c>
      <c r="G70" s="36">
        <v>5046.8833333333332</v>
      </c>
      <c r="H70" s="36">
        <v>5563.3833333333332</v>
      </c>
      <c r="I70" s="36">
        <v>5653.3166666666657</v>
      </c>
      <c r="J70" s="36">
        <v>5821.6333333333332</v>
      </c>
      <c r="K70" s="31">
        <v>5485</v>
      </c>
      <c r="L70" s="31">
        <v>5226.75</v>
      </c>
      <c r="M70" s="31">
        <v>0.14013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2450.75</v>
      </c>
      <c r="D71" s="36">
        <v>2458.5833333333335</v>
      </c>
      <c r="E71" s="36">
        <v>2422.166666666667</v>
      </c>
      <c r="F71" s="36">
        <v>2393.5833333333335</v>
      </c>
      <c r="G71" s="36">
        <v>2357.166666666667</v>
      </c>
      <c r="H71" s="36">
        <v>2487.166666666667</v>
      </c>
      <c r="I71" s="36">
        <v>2523.5833333333339</v>
      </c>
      <c r="J71" s="36">
        <v>2552.166666666667</v>
      </c>
      <c r="K71" s="31">
        <v>2495</v>
      </c>
      <c r="L71" s="31">
        <v>2430</v>
      </c>
      <c r="M71" s="31">
        <v>1.71766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576.5</v>
      </c>
      <c r="D72" s="36">
        <v>577.01666666666665</v>
      </c>
      <c r="E72" s="36">
        <v>573.48333333333335</v>
      </c>
      <c r="F72" s="36">
        <v>570.4666666666667</v>
      </c>
      <c r="G72" s="36">
        <v>566.93333333333339</v>
      </c>
      <c r="H72" s="36">
        <v>580.0333333333333</v>
      </c>
      <c r="I72" s="36">
        <v>583.56666666666661</v>
      </c>
      <c r="J72" s="36">
        <v>586.58333333333326</v>
      </c>
      <c r="K72" s="31">
        <v>580.54999999999995</v>
      </c>
      <c r="L72" s="31">
        <v>574</v>
      </c>
      <c r="M72" s="31">
        <v>4.6917499999999999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1358.75</v>
      </c>
      <c r="D73" s="36">
        <v>1346.4833333333333</v>
      </c>
      <c r="E73" s="36">
        <v>1326.2666666666667</v>
      </c>
      <c r="F73" s="36">
        <v>1293.7833333333333</v>
      </c>
      <c r="G73" s="36">
        <v>1273.5666666666666</v>
      </c>
      <c r="H73" s="36">
        <v>1378.9666666666667</v>
      </c>
      <c r="I73" s="36">
        <v>1399.1833333333334</v>
      </c>
      <c r="J73" s="36">
        <v>1431.6666666666667</v>
      </c>
      <c r="K73" s="31">
        <v>1366.7</v>
      </c>
      <c r="L73" s="31">
        <v>1314</v>
      </c>
      <c r="M73" s="31">
        <v>12.08038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161.25</v>
      </c>
      <c r="D74" s="36">
        <v>161.21666666666667</v>
      </c>
      <c r="E74" s="36">
        <v>159.18333333333334</v>
      </c>
      <c r="F74" s="36">
        <v>157.11666666666667</v>
      </c>
      <c r="G74" s="36">
        <v>155.08333333333334</v>
      </c>
      <c r="H74" s="36">
        <v>163.28333333333333</v>
      </c>
      <c r="I74" s="36">
        <v>165.31666666666669</v>
      </c>
      <c r="J74" s="36">
        <v>167.38333333333333</v>
      </c>
      <c r="K74" s="31">
        <v>163.25</v>
      </c>
      <c r="L74" s="31">
        <v>159.15</v>
      </c>
      <c r="M74" s="31">
        <v>229.41648000000001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1193.3</v>
      </c>
      <c r="D75" s="36">
        <v>1189.6166666666668</v>
      </c>
      <c r="E75" s="36">
        <v>1178.7333333333336</v>
      </c>
      <c r="F75" s="36">
        <v>1164.1666666666667</v>
      </c>
      <c r="G75" s="36">
        <v>1153.2833333333335</v>
      </c>
      <c r="H75" s="36">
        <v>1204.1833333333336</v>
      </c>
      <c r="I75" s="36">
        <v>1215.0666666666668</v>
      </c>
      <c r="J75" s="36">
        <v>1229.6333333333337</v>
      </c>
      <c r="K75" s="31">
        <v>1200.5</v>
      </c>
      <c r="L75" s="31">
        <v>1175.05</v>
      </c>
      <c r="M75" s="31">
        <v>10.314360000000001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179.65</v>
      </c>
      <c r="D76" s="36">
        <v>179.38333333333335</v>
      </c>
      <c r="E76" s="36">
        <v>177.31666666666672</v>
      </c>
      <c r="F76" s="36">
        <v>174.98333333333338</v>
      </c>
      <c r="G76" s="36">
        <v>172.91666666666674</v>
      </c>
      <c r="H76" s="36">
        <v>181.7166666666667</v>
      </c>
      <c r="I76" s="36">
        <v>183.78333333333336</v>
      </c>
      <c r="J76" s="36">
        <v>186.11666666666667</v>
      </c>
      <c r="K76" s="31">
        <v>181.45</v>
      </c>
      <c r="L76" s="31">
        <v>177.05</v>
      </c>
      <c r="M76" s="31">
        <v>205.41516999999999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465.5</v>
      </c>
      <c r="D77" s="36">
        <v>465.63333333333338</v>
      </c>
      <c r="E77" s="36">
        <v>456.41666666666674</v>
      </c>
      <c r="F77" s="36">
        <v>447.33333333333337</v>
      </c>
      <c r="G77" s="36">
        <v>438.11666666666673</v>
      </c>
      <c r="H77" s="36">
        <v>474.71666666666675</v>
      </c>
      <c r="I77" s="36">
        <v>483.93333333333334</v>
      </c>
      <c r="J77" s="36">
        <v>493.01666666666677</v>
      </c>
      <c r="K77" s="31">
        <v>474.85</v>
      </c>
      <c r="L77" s="31">
        <v>456.55</v>
      </c>
      <c r="M77" s="31">
        <v>138.46554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1000.85</v>
      </c>
      <c r="D78" s="36">
        <v>999.16666666666663</v>
      </c>
      <c r="E78" s="36">
        <v>993.73333333333323</v>
      </c>
      <c r="F78" s="36">
        <v>986.61666666666656</v>
      </c>
      <c r="G78" s="36">
        <v>981.18333333333317</v>
      </c>
      <c r="H78" s="36">
        <v>1006.2833333333333</v>
      </c>
      <c r="I78" s="36">
        <v>1011.7166666666667</v>
      </c>
      <c r="J78" s="36">
        <v>1018.8333333333334</v>
      </c>
      <c r="K78" s="31">
        <v>1004.6</v>
      </c>
      <c r="L78" s="31">
        <v>992.05</v>
      </c>
      <c r="M78" s="31">
        <v>61.951189999999997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526</v>
      </c>
      <c r="D79" s="36">
        <v>524.73333333333335</v>
      </c>
      <c r="E79" s="36">
        <v>522.4666666666667</v>
      </c>
      <c r="F79" s="36">
        <v>518.93333333333339</v>
      </c>
      <c r="G79" s="36">
        <v>516.66666666666674</v>
      </c>
      <c r="H79" s="36">
        <v>528.26666666666665</v>
      </c>
      <c r="I79" s="36">
        <v>530.5333333333333</v>
      </c>
      <c r="J79" s="36">
        <v>534.06666666666661</v>
      </c>
      <c r="K79" s="31">
        <v>527</v>
      </c>
      <c r="L79" s="31">
        <v>521.20000000000005</v>
      </c>
      <c r="M79" s="31">
        <v>2.9041399999999999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240.05</v>
      </c>
      <c r="D80" s="36">
        <v>239.41666666666666</v>
      </c>
      <c r="E80" s="36">
        <v>238.2833333333333</v>
      </c>
      <c r="F80" s="36">
        <v>236.51666666666665</v>
      </c>
      <c r="G80" s="36">
        <v>235.3833333333333</v>
      </c>
      <c r="H80" s="36">
        <v>241.18333333333331</v>
      </c>
      <c r="I80" s="36">
        <v>242.31666666666669</v>
      </c>
      <c r="J80" s="36">
        <v>244.08333333333331</v>
      </c>
      <c r="K80" s="31">
        <v>240.55</v>
      </c>
      <c r="L80" s="31">
        <v>237.65</v>
      </c>
      <c r="M80" s="31">
        <v>16.12669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1433.5</v>
      </c>
      <c r="D81" s="36">
        <v>1432.55</v>
      </c>
      <c r="E81" s="36">
        <v>1414.1499999999999</v>
      </c>
      <c r="F81" s="36">
        <v>1394.8</v>
      </c>
      <c r="G81" s="36">
        <v>1376.3999999999999</v>
      </c>
      <c r="H81" s="36">
        <v>1451.8999999999999</v>
      </c>
      <c r="I81" s="36">
        <v>1470.3</v>
      </c>
      <c r="J81" s="36">
        <v>1489.6499999999999</v>
      </c>
      <c r="K81" s="31">
        <v>1450.95</v>
      </c>
      <c r="L81" s="31">
        <v>1413.2</v>
      </c>
      <c r="M81" s="31">
        <v>1.4730000000000001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660.05</v>
      </c>
      <c r="D82" s="36">
        <v>661.35</v>
      </c>
      <c r="E82" s="36">
        <v>655.95</v>
      </c>
      <c r="F82" s="36">
        <v>651.85</v>
      </c>
      <c r="G82" s="36">
        <v>646.45000000000005</v>
      </c>
      <c r="H82" s="36">
        <v>665.45</v>
      </c>
      <c r="I82" s="36">
        <v>670.84999999999991</v>
      </c>
      <c r="J82" s="36">
        <v>674.95</v>
      </c>
      <c r="K82" s="31">
        <v>666.75</v>
      </c>
      <c r="L82" s="31">
        <v>657.25</v>
      </c>
      <c r="M82" s="31">
        <v>8.0606899999999992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296.3</v>
      </c>
      <c r="D83" s="36">
        <v>294.01666666666665</v>
      </c>
      <c r="E83" s="36">
        <v>288.7833333333333</v>
      </c>
      <c r="F83" s="36">
        <v>281.26666666666665</v>
      </c>
      <c r="G83" s="36">
        <v>276.0333333333333</v>
      </c>
      <c r="H83" s="36">
        <v>301.5333333333333</v>
      </c>
      <c r="I83" s="36">
        <v>306.76666666666665</v>
      </c>
      <c r="J83" s="36">
        <v>314.2833333333333</v>
      </c>
      <c r="K83" s="31">
        <v>299.25</v>
      </c>
      <c r="L83" s="31">
        <v>286.5</v>
      </c>
      <c r="M83" s="31">
        <v>202.45762999999999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7509.45</v>
      </c>
      <c r="D84" s="36">
        <v>7523.8833333333341</v>
      </c>
      <c r="E84" s="36">
        <v>7403.2166666666681</v>
      </c>
      <c r="F84" s="36">
        <v>7296.9833333333336</v>
      </c>
      <c r="G84" s="36">
        <v>7176.3166666666675</v>
      </c>
      <c r="H84" s="36">
        <v>7630.1166666666686</v>
      </c>
      <c r="I84" s="36">
        <v>7750.7833333333347</v>
      </c>
      <c r="J84" s="36">
        <v>7857.0166666666692</v>
      </c>
      <c r="K84" s="31">
        <v>7644.55</v>
      </c>
      <c r="L84" s="31">
        <v>7417.65</v>
      </c>
      <c r="M84" s="31">
        <v>0.26066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997.65</v>
      </c>
      <c r="D85" s="36">
        <v>998.88333333333333</v>
      </c>
      <c r="E85" s="36">
        <v>989.76666666666665</v>
      </c>
      <c r="F85" s="36">
        <v>981.88333333333333</v>
      </c>
      <c r="G85" s="36">
        <v>972.76666666666665</v>
      </c>
      <c r="H85" s="36">
        <v>1006.7666666666667</v>
      </c>
      <c r="I85" s="36">
        <v>1015.8833333333332</v>
      </c>
      <c r="J85" s="36">
        <v>1023.7666666666667</v>
      </c>
      <c r="K85" s="31">
        <v>1008</v>
      </c>
      <c r="L85" s="31">
        <v>991</v>
      </c>
      <c r="M85" s="31">
        <v>0.47696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1383.25</v>
      </c>
      <c r="D86" s="36">
        <v>1382.8833333333332</v>
      </c>
      <c r="E86" s="36">
        <v>1367.5666666666664</v>
      </c>
      <c r="F86" s="36">
        <v>1351.8833333333332</v>
      </c>
      <c r="G86" s="36">
        <v>1336.5666666666664</v>
      </c>
      <c r="H86" s="36">
        <v>1398.5666666666664</v>
      </c>
      <c r="I86" s="36">
        <v>1413.883333333333</v>
      </c>
      <c r="J86" s="36">
        <v>1429.5666666666664</v>
      </c>
      <c r="K86" s="31">
        <v>1398.2</v>
      </c>
      <c r="L86" s="31">
        <v>1367.2</v>
      </c>
      <c r="M86" s="31">
        <v>0.65159999999999996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432.05</v>
      </c>
      <c r="D87" s="36">
        <v>433.56666666666661</v>
      </c>
      <c r="E87" s="36">
        <v>429.13333333333321</v>
      </c>
      <c r="F87" s="36">
        <v>426.21666666666658</v>
      </c>
      <c r="G87" s="36">
        <v>421.78333333333319</v>
      </c>
      <c r="H87" s="36">
        <v>436.48333333333323</v>
      </c>
      <c r="I87" s="36">
        <v>440.91666666666663</v>
      </c>
      <c r="J87" s="36">
        <v>443.83333333333326</v>
      </c>
      <c r="K87" s="31">
        <v>438</v>
      </c>
      <c r="L87" s="31">
        <v>430.65</v>
      </c>
      <c r="M87" s="31">
        <v>1.5973200000000001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21889.75</v>
      </c>
      <c r="D88" s="36">
        <v>21811.899999999998</v>
      </c>
      <c r="E88" s="36">
        <v>21663.799999999996</v>
      </c>
      <c r="F88" s="36">
        <v>21437.85</v>
      </c>
      <c r="G88" s="36">
        <v>21289.749999999996</v>
      </c>
      <c r="H88" s="36">
        <v>22037.849999999995</v>
      </c>
      <c r="I88" s="36">
        <v>22185.949999999993</v>
      </c>
      <c r="J88" s="36">
        <v>22411.899999999994</v>
      </c>
      <c r="K88" s="31">
        <v>21960</v>
      </c>
      <c r="L88" s="31">
        <v>21585.95</v>
      </c>
      <c r="M88" s="31">
        <v>0.25624000000000002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826.3</v>
      </c>
      <c r="D89" s="36">
        <v>825.76666666666677</v>
      </c>
      <c r="E89" s="36">
        <v>819.53333333333353</v>
      </c>
      <c r="F89" s="36">
        <v>812.76666666666677</v>
      </c>
      <c r="G89" s="36">
        <v>806.53333333333353</v>
      </c>
      <c r="H89" s="36">
        <v>832.53333333333353</v>
      </c>
      <c r="I89" s="36">
        <v>838.76666666666688</v>
      </c>
      <c r="J89" s="36">
        <v>845.53333333333353</v>
      </c>
      <c r="K89" s="31">
        <v>832</v>
      </c>
      <c r="L89" s="31">
        <v>819</v>
      </c>
      <c r="M89" s="31">
        <v>1.52959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21.05</v>
      </c>
      <c r="D90" s="36">
        <v>21.566666666666666</v>
      </c>
      <c r="E90" s="36">
        <v>20.333333333333332</v>
      </c>
      <c r="F90" s="36">
        <v>19.616666666666667</v>
      </c>
      <c r="G90" s="36">
        <v>18.383333333333333</v>
      </c>
      <c r="H90" s="36">
        <v>22.283333333333331</v>
      </c>
      <c r="I90" s="36">
        <v>23.516666666666666</v>
      </c>
      <c r="J90" s="36">
        <v>24.233333333333331</v>
      </c>
      <c r="K90" s="31">
        <v>22.8</v>
      </c>
      <c r="L90" s="31">
        <v>20.85</v>
      </c>
      <c r="M90" s="31">
        <v>413.59316000000001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4944.1499999999996</v>
      </c>
      <c r="D91" s="36">
        <v>4939.5666666666666</v>
      </c>
      <c r="E91" s="36">
        <v>4904.6333333333332</v>
      </c>
      <c r="F91" s="36">
        <v>4865.1166666666668</v>
      </c>
      <c r="G91" s="36">
        <v>4830.1833333333334</v>
      </c>
      <c r="H91" s="36">
        <v>4979.083333333333</v>
      </c>
      <c r="I91" s="36">
        <v>5014.0166666666655</v>
      </c>
      <c r="J91" s="36">
        <v>5053.5333333333328</v>
      </c>
      <c r="K91" s="31">
        <v>4974.5</v>
      </c>
      <c r="L91" s="31">
        <v>4900.05</v>
      </c>
      <c r="M91" s="31">
        <v>1.47976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2353.4</v>
      </c>
      <c r="D92" s="36">
        <v>2366.7500000000005</v>
      </c>
      <c r="E92" s="36">
        <v>2274.7000000000007</v>
      </c>
      <c r="F92" s="36">
        <v>2196.0000000000005</v>
      </c>
      <c r="G92" s="36">
        <v>2103.9500000000007</v>
      </c>
      <c r="H92" s="36">
        <v>2445.4500000000007</v>
      </c>
      <c r="I92" s="36">
        <v>2537.5000000000009</v>
      </c>
      <c r="J92" s="36">
        <v>2616.2000000000007</v>
      </c>
      <c r="K92" s="31">
        <v>2458.8000000000002</v>
      </c>
      <c r="L92" s="31">
        <v>2288.0500000000002</v>
      </c>
      <c r="M92" s="31">
        <v>9.2674800000000008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2196.8000000000002</v>
      </c>
      <c r="D93" s="36">
        <v>2187.8666666666668</v>
      </c>
      <c r="E93" s="36">
        <v>2163.7833333333338</v>
      </c>
      <c r="F93" s="36">
        <v>2130.7666666666669</v>
      </c>
      <c r="G93" s="36">
        <v>2106.6833333333338</v>
      </c>
      <c r="H93" s="36">
        <v>2220.8833333333337</v>
      </c>
      <c r="I93" s="36">
        <v>2244.9666666666667</v>
      </c>
      <c r="J93" s="36">
        <v>2277.9833333333336</v>
      </c>
      <c r="K93" s="31">
        <v>2211.9499999999998</v>
      </c>
      <c r="L93" s="31">
        <v>2154.85</v>
      </c>
      <c r="M93" s="31">
        <v>0.69211999999999996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273.75</v>
      </c>
      <c r="D94" s="36">
        <v>274.31666666666666</v>
      </c>
      <c r="E94" s="36">
        <v>272.83333333333331</v>
      </c>
      <c r="F94" s="36">
        <v>271.91666666666663</v>
      </c>
      <c r="G94" s="36">
        <v>270.43333333333328</v>
      </c>
      <c r="H94" s="36">
        <v>275.23333333333335</v>
      </c>
      <c r="I94" s="36">
        <v>276.7166666666667</v>
      </c>
      <c r="J94" s="36">
        <v>277.63333333333338</v>
      </c>
      <c r="K94" s="31">
        <v>275.8</v>
      </c>
      <c r="L94" s="31">
        <v>273.39999999999998</v>
      </c>
      <c r="M94" s="31">
        <v>3.2141500000000001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755.65</v>
      </c>
      <c r="D95" s="36">
        <v>770.61666666666679</v>
      </c>
      <c r="E95" s="36">
        <v>737.23333333333358</v>
      </c>
      <c r="F95" s="36">
        <v>718.81666666666683</v>
      </c>
      <c r="G95" s="36">
        <v>685.43333333333362</v>
      </c>
      <c r="H95" s="36">
        <v>789.03333333333353</v>
      </c>
      <c r="I95" s="36">
        <v>822.41666666666674</v>
      </c>
      <c r="J95" s="36">
        <v>840.83333333333348</v>
      </c>
      <c r="K95" s="31">
        <v>804</v>
      </c>
      <c r="L95" s="31">
        <v>752.2</v>
      </c>
      <c r="M95" s="31">
        <v>30.106660000000002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446.7</v>
      </c>
      <c r="D96" s="36">
        <v>444.85000000000008</v>
      </c>
      <c r="E96" s="36">
        <v>440.20000000000016</v>
      </c>
      <c r="F96" s="36">
        <v>433.7000000000001</v>
      </c>
      <c r="G96" s="36">
        <v>429.05000000000018</v>
      </c>
      <c r="H96" s="36">
        <v>451.35000000000014</v>
      </c>
      <c r="I96" s="36">
        <v>456.00000000000011</v>
      </c>
      <c r="J96" s="36">
        <v>462.50000000000011</v>
      </c>
      <c r="K96" s="31">
        <v>449.5</v>
      </c>
      <c r="L96" s="31">
        <v>438.35</v>
      </c>
      <c r="M96" s="31">
        <v>70.34375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764</v>
      </c>
      <c r="D97" s="36">
        <v>765.01666666666677</v>
      </c>
      <c r="E97" s="36">
        <v>759.23333333333358</v>
      </c>
      <c r="F97" s="36">
        <v>754.46666666666681</v>
      </c>
      <c r="G97" s="36">
        <v>748.68333333333362</v>
      </c>
      <c r="H97" s="36">
        <v>769.78333333333353</v>
      </c>
      <c r="I97" s="36">
        <v>775.56666666666661</v>
      </c>
      <c r="J97" s="36">
        <v>780.33333333333348</v>
      </c>
      <c r="K97" s="31">
        <v>770.8</v>
      </c>
      <c r="L97" s="31">
        <v>760.25</v>
      </c>
      <c r="M97" s="31">
        <v>1.3722000000000001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1192.3</v>
      </c>
      <c r="D98" s="36">
        <v>1194.9499999999998</v>
      </c>
      <c r="E98" s="36">
        <v>1180.0499999999997</v>
      </c>
      <c r="F98" s="36">
        <v>1167.8</v>
      </c>
      <c r="G98" s="36">
        <v>1152.8999999999999</v>
      </c>
      <c r="H98" s="36">
        <v>1207.1999999999996</v>
      </c>
      <c r="I98" s="36">
        <v>1222.0999999999997</v>
      </c>
      <c r="J98" s="36">
        <v>1234.3499999999995</v>
      </c>
      <c r="K98" s="31">
        <v>1209.8499999999999</v>
      </c>
      <c r="L98" s="31">
        <v>1182.7</v>
      </c>
      <c r="M98" s="31">
        <v>1.83693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140.55000000000001</v>
      </c>
      <c r="D99" s="36">
        <v>141.03333333333333</v>
      </c>
      <c r="E99" s="36">
        <v>139.61666666666667</v>
      </c>
      <c r="F99" s="36">
        <v>138.68333333333334</v>
      </c>
      <c r="G99" s="36">
        <v>137.26666666666668</v>
      </c>
      <c r="H99" s="36">
        <v>141.96666666666667</v>
      </c>
      <c r="I99" s="36">
        <v>143.38333333333335</v>
      </c>
      <c r="J99" s="36">
        <v>144.31666666666666</v>
      </c>
      <c r="K99" s="31">
        <v>142.44999999999999</v>
      </c>
      <c r="L99" s="31">
        <v>140.1</v>
      </c>
      <c r="M99" s="31">
        <v>14.797940000000001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647.5</v>
      </c>
      <c r="D100" s="36">
        <v>648.08333333333337</v>
      </c>
      <c r="E100" s="36">
        <v>642.41666666666674</v>
      </c>
      <c r="F100" s="36">
        <v>637.33333333333337</v>
      </c>
      <c r="G100" s="36">
        <v>631.66666666666674</v>
      </c>
      <c r="H100" s="36">
        <v>653.16666666666674</v>
      </c>
      <c r="I100" s="36">
        <v>658.83333333333348</v>
      </c>
      <c r="J100" s="36">
        <v>663.91666666666674</v>
      </c>
      <c r="K100" s="31">
        <v>653.75</v>
      </c>
      <c r="L100" s="31">
        <v>643</v>
      </c>
      <c r="M100" s="31">
        <v>0.80540999999999996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2286.6</v>
      </c>
      <c r="D101" s="36">
        <v>2304.3666666666668</v>
      </c>
      <c r="E101" s="36">
        <v>2264.7333333333336</v>
      </c>
      <c r="F101" s="36">
        <v>2242.8666666666668</v>
      </c>
      <c r="G101" s="36">
        <v>2203.2333333333336</v>
      </c>
      <c r="H101" s="36">
        <v>2326.2333333333336</v>
      </c>
      <c r="I101" s="36">
        <v>2365.8666666666668</v>
      </c>
      <c r="J101" s="36">
        <v>2387.7333333333336</v>
      </c>
      <c r="K101" s="31">
        <v>2344</v>
      </c>
      <c r="L101" s="31">
        <v>2282.5</v>
      </c>
      <c r="M101" s="31">
        <v>2.2149899999999998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48.05</v>
      </c>
      <c r="D102" s="36">
        <v>47.933333333333337</v>
      </c>
      <c r="E102" s="36">
        <v>47.166666666666671</v>
      </c>
      <c r="F102" s="36">
        <v>46.283333333333331</v>
      </c>
      <c r="G102" s="36">
        <v>45.516666666666666</v>
      </c>
      <c r="H102" s="36">
        <v>48.816666666666677</v>
      </c>
      <c r="I102" s="36">
        <v>49.583333333333343</v>
      </c>
      <c r="J102" s="36">
        <v>50.466666666666683</v>
      </c>
      <c r="K102" s="31">
        <v>48.7</v>
      </c>
      <c r="L102" s="31">
        <v>47.05</v>
      </c>
      <c r="M102" s="31">
        <v>182.18932000000001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1891.1</v>
      </c>
      <c r="D103" s="36">
        <v>1888.6333333333332</v>
      </c>
      <c r="E103" s="36">
        <v>1864.6666666666665</v>
      </c>
      <c r="F103" s="36">
        <v>1838.2333333333333</v>
      </c>
      <c r="G103" s="36">
        <v>1814.2666666666667</v>
      </c>
      <c r="H103" s="36">
        <v>1915.0666666666664</v>
      </c>
      <c r="I103" s="36">
        <v>1939.0333333333331</v>
      </c>
      <c r="J103" s="36">
        <v>1965.4666666666662</v>
      </c>
      <c r="K103" s="31">
        <v>1912.6</v>
      </c>
      <c r="L103" s="31">
        <v>1862.2</v>
      </c>
      <c r="M103" s="31">
        <v>7.3288200000000003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737.15</v>
      </c>
      <c r="D104" s="36">
        <v>725.91666666666663</v>
      </c>
      <c r="E104" s="36">
        <v>701.83333333333326</v>
      </c>
      <c r="F104" s="36">
        <v>666.51666666666665</v>
      </c>
      <c r="G104" s="36">
        <v>642.43333333333328</v>
      </c>
      <c r="H104" s="36">
        <v>761.23333333333323</v>
      </c>
      <c r="I104" s="36">
        <v>785.31666666666649</v>
      </c>
      <c r="J104" s="36">
        <v>820.63333333333321</v>
      </c>
      <c r="K104" s="31">
        <v>750</v>
      </c>
      <c r="L104" s="31">
        <v>690.6</v>
      </c>
      <c r="M104" s="31">
        <v>18.372620000000001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1290.95</v>
      </c>
      <c r="D105" s="36">
        <v>1292.9666666666669</v>
      </c>
      <c r="E105" s="36">
        <v>1265.5333333333338</v>
      </c>
      <c r="F105" s="36">
        <v>1240.1166666666668</v>
      </c>
      <c r="G105" s="36">
        <v>1212.6833333333336</v>
      </c>
      <c r="H105" s="36">
        <v>1318.3833333333339</v>
      </c>
      <c r="I105" s="36">
        <v>1345.8166666666668</v>
      </c>
      <c r="J105" s="36">
        <v>1371.233333333334</v>
      </c>
      <c r="K105" s="31">
        <v>1320.4</v>
      </c>
      <c r="L105" s="31">
        <v>1267.55</v>
      </c>
      <c r="M105" s="31">
        <v>1.6046899999999999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8468.25</v>
      </c>
      <c r="D106" s="36">
        <v>8475.1166666666668</v>
      </c>
      <c r="E106" s="36">
        <v>8418.2333333333336</v>
      </c>
      <c r="F106" s="36">
        <v>8368.2166666666672</v>
      </c>
      <c r="G106" s="36">
        <v>8311.3333333333339</v>
      </c>
      <c r="H106" s="36">
        <v>8525.1333333333332</v>
      </c>
      <c r="I106" s="36">
        <v>8582.0166666666682</v>
      </c>
      <c r="J106" s="36">
        <v>8632.0333333333328</v>
      </c>
      <c r="K106" s="31">
        <v>8532</v>
      </c>
      <c r="L106" s="31">
        <v>8425.1</v>
      </c>
      <c r="M106" s="31">
        <v>5.7869999999999998E-2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118</v>
      </c>
      <c r="D107" s="36">
        <v>119.03333333333335</v>
      </c>
      <c r="E107" s="36">
        <v>116.4666666666667</v>
      </c>
      <c r="F107" s="36">
        <v>114.93333333333335</v>
      </c>
      <c r="G107" s="36">
        <v>112.3666666666667</v>
      </c>
      <c r="H107" s="36">
        <v>120.56666666666669</v>
      </c>
      <c r="I107" s="36">
        <v>123.13333333333333</v>
      </c>
      <c r="J107" s="36">
        <v>124.66666666666669</v>
      </c>
      <c r="K107" s="31">
        <v>121.6</v>
      </c>
      <c r="L107" s="31">
        <v>117.5</v>
      </c>
      <c r="M107" s="31">
        <v>75.4512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451</v>
      </c>
      <c r="D108" s="36">
        <v>451.06666666666666</v>
      </c>
      <c r="E108" s="36">
        <v>446.43333333333334</v>
      </c>
      <c r="F108" s="36">
        <v>441.86666666666667</v>
      </c>
      <c r="G108" s="36">
        <v>437.23333333333335</v>
      </c>
      <c r="H108" s="36">
        <v>455.63333333333333</v>
      </c>
      <c r="I108" s="36">
        <v>460.26666666666665</v>
      </c>
      <c r="J108" s="36">
        <v>464.83333333333331</v>
      </c>
      <c r="K108" s="31">
        <v>455.7</v>
      </c>
      <c r="L108" s="31">
        <v>446.5</v>
      </c>
      <c r="M108" s="31">
        <v>16.414000000000001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589.54999999999995</v>
      </c>
      <c r="D109" s="36">
        <v>585.80000000000007</v>
      </c>
      <c r="E109" s="36">
        <v>580.75000000000011</v>
      </c>
      <c r="F109" s="36">
        <v>571.95000000000005</v>
      </c>
      <c r="G109" s="36">
        <v>566.90000000000009</v>
      </c>
      <c r="H109" s="36">
        <v>594.60000000000014</v>
      </c>
      <c r="I109" s="36">
        <v>599.65000000000009</v>
      </c>
      <c r="J109" s="36">
        <v>608.45000000000016</v>
      </c>
      <c r="K109" s="31">
        <v>590.85</v>
      </c>
      <c r="L109" s="31">
        <v>577</v>
      </c>
      <c r="M109" s="31">
        <v>8.8826699999999992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348.15</v>
      </c>
      <c r="D110" s="36">
        <v>346.7166666666667</v>
      </c>
      <c r="E110" s="36">
        <v>343.33333333333337</v>
      </c>
      <c r="F110" s="36">
        <v>338.51666666666665</v>
      </c>
      <c r="G110" s="36">
        <v>335.13333333333333</v>
      </c>
      <c r="H110" s="36">
        <v>351.53333333333342</v>
      </c>
      <c r="I110" s="36">
        <v>354.91666666666674</v>
      </c>
      <c r="J110" s="36">
        <v>359.73333333333346</v>
      </c>
      <c r="K110" s="31">
        <v>350.1</v>
      </c>
      <c r="L110" s="31">
        <v>341.9</v>
      </c>
      <c r="M110" s="31">
        <v>18.420729999999999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479.1</v>
      </c>
      <c r="D111" s="36">
        <v>479.66666666666669</v>
      </c>
      <c r="E111" s="36">
        <v>474.98333333333335</v>
      </c>
      <c r="F111" s="36">
        <v>470.86666666666667</v>
      </c>
      <c r="G111" s="36">
        <v>466.18333333333334</v>
      </c>
      <c r="H111" s="36">
        <v>483.78333333333336</v>
      </c>
      <c r="I111" s="36">
        <v>488.46666666666664</v>
      </c>
      <c r="J111" s="36">
        <v>492.58333333333337</v>
      </c>
      <c r="K111" s="31">
        <v>484.35</v>
      </c>
      <c r="L111" s="31">
        <v>475.55</v>
      </c>
      <c r="M111" s="31">
        <v>1.7629900000000001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1011.5</v>
      </c>
      <c r="D112" s="36">
        <v>1021.8833333333333</v>
      </c>
      <c r="E112" s="36">
        <v>996.61666666666656</v>
      </c>
      <c r="F112" s="36">
        <v>981.73333333333323</v>
      </c>
      <c r="G112" s="36">
        <v>956.46666666666647</v>
      </c>
      <c r="H112" s="36">
        <v>1036.7666666666667</v>
      </c>
      <c r="I112" s="36">
        <v>1062.0333333333333</v>
      </c>
      <c r="J112" s="36">
        <v>1076.9166666666667</v>
      </c>
      <c r="K112" s="31">
        <v>1047.1500000000001</v>
      </c>
      <c r="L112" s="31">
        <v>1007</v>
      </c>
      <c r="M112" s="31">
        <v>1.87216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1175.2</v>
      </c>
      <c r="D113" s="36">
        <v>1173.7166666666667</v>
      </c>
      <c r="E113" s="36">
        <v>1164.9833333333333</v>
      </c>
      <c r="F113" s="36">
        <v>1154.7666666666667</v>
      </c>
      <c r="G113" s="36">
        <v>1146.0333333333333</v>
      </c>
      <c r="H113" s="36">
        <v>1183.9333333333334</v>
      </c>
      <c r="I113" s="36">
        <v>1192.666666666667</v>
      </c>
      <c r="J113" s="36">
        <v>1202.8833333333334</v>
      </c>
      <c r="K113" s="31">
        <v>1182.45</v>
      </c>
      <c r="L113" s="31">
        <v>1163.5</v>
      </c>
      <c r="M113" s="31">
        <v>32.517890000000001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492.6</v>
      </c>
      <c r="D114" s="36">
        <v>490.86666666666662</v>
      </c>
      <c r="E114" s="36">
        <v>485.73333333333323</v>
      </c>
      <c r="F114" s="36">
        <v>478.86666666666662</v>
      </c>
      <c r="G114" s="36">
        <v>473.73333333333323</v>
      </c>
      <c r="H114" s="36">
        <v>497.73333333333323</v>
      </c>
      <c r="I114" s="36">
        <v>502.86666666666656</v>
      </c>
      <c r="J114" s="36">
        <v>509.73333333333323</v>
      </c>
      <c r="K114" s="31">
        <v>496</v>
      </c>
      <c r="L114" s="31">
        <v>484</v>
      </c>
      <c r="M114" s="31">
        <v>2.9131900000000002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1202.3</v>
      </c>
      <c r="D115" s="36">
        <v>1205.4333333333334</v>
      </c>
      <c r="E115" s="36">
        <v>1191.9166666666667</v>
      </c>
      <c r="F115" s="36">
        <v>1181.5333333333333</v>
      </c>
      <c r="G115" s="36">
        <v>1168.0166666666667</v>
      </c>
      <c r="H115" s="36">
        <v>1215.8166666666668</v>
      </c>
      <c r="I115" s="36">
        <v>1229.3333333333333</v>
      </c>
      <c r="J115" s="36">
        <v>1239.7166666666669</v>
      </c>
      <c r="K115" s="31">
        <v>1218.95</v>
      </c>
      <c r="L115" s="31">
        <v>1195.05</v>
      </c>
      <c r="M115" s="31">
        <v>15.65455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156.69999999999999</v>
      </c>
      <c r="D116" s="36">
        <v>157.46666666666667</v>
      </c>
      <c r="E116" s="36">
        <v>155.18333333333334</v>
      </c>
      <c r="F116" s="36">
        <v>153.66666666666666</v>
      </c>
      <c r="G116" s="36">
        <v>151.38333333333333</v>
      </c>
      <c r="H116" s="36">
        <v>158.98333333333335</v>
      </c>
      <c r="I116" s="36">
        <v>161.26666666666671</v>
      </c>
      <c r="J116" s="36">
        <v>162.78333333333336</v>
      </c>
      <c r="K116" s="31">
        <v>159.75</v>
      </c>
      <c r="L116" s="31">
        <v>155.94999999999999</v>
      </c>
      <c r="M116" s="31">
        <v>48.082099999999997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1401.35</v>
      </c>
      <c r="D117" s="36">
        <v>1408.1499999999999</v>
      </c>
      <c r="E117" s="36">
        <v>1389.7999999999997</v>
      </c>
      <c r="F117" s="36">
        <v>1378.2499999999998</v>
      </c>
      <c r="G117" s="36">
        <v>1359.8999999999996</v>
      </c>
      <c r="H117" s="36">
        <v>1419.6999999999998</v>
      </c>
      <c r="I117" s="36">
        <v>1438.0499999999997</v>
      </c>
      <c r="J117" s="36">
        <v>1449.6</v>
      </c>
      <c r="K117" s="31">
        <v>1426.5</v>
      </c>
      <c r="L117" s="31">
        <v>1396.6</v>
      </c>
      <c r="M117" s="31">
        <v>0.80406999999999995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353.65</v>
      </c>
      <c r="D118" s="36">
        <v>354.41666666666669</v>
      </c>
      <c r="E118" s="36">
        <v>350.23333333333335</v>
      </c>
      <c r="F118" s="36">
        <v>346.81666666666666</v>
      </c>
      <c r="G118" s="36">
        <v>342.63333333333333</v>
      </c>
      <c r="H118" s="36">
        <v>357.83333333333337</v>
      </c>
      <c r="I118" s="36">
        <v>362.01666666666665</v>
      </c>
      <c r="J118" s="36">
        <v>365.43333333333339</v>
      </c>
      <c r="K118" s="31">
        <v>358.6</v>
      </c>
      <c r="L118" s="31">
        <v>351</v>
      </c>
      <c r="M118" s="31">
        <v>114.20609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1278.8499999999999</v>
      </c>
      <c r="D119" s="36">
        <v>1279.0833333333333</v>
      </c>
      <c r="E119" s="36">
        <v>1265.8166666666666</v>
      </c>
      <c r="F119" s="36">
        <v>1252.7833333333333</v>
      </c>
      <c r="G119" s="36">
        <v>1239.5166666666667</v>
      </c>
      <c r="H119" s="36">
        <v>1292.1166666666666</v>
      </c>
      <c r="I119" s="36">
        <v>1305.3833333333334</v>
      </c>
      <c r="J119" s="36">
        <v>1318.4166666666665</v>
      </c>
      <c r="K119" s="31">
        <v>1292.3499999999999</v>
      </c>
      <c r="L119" s="31">
        <v>1266.05</v>
      </c>
      <c r="M119" s="31">
        <v>14.704789999999999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5864.75</v>
      </c>
      <c r="D120" s="36">
        <v>5857.1333333333341</v>
      </c>
      <c r="E120" s="36">
        <v>5806.2666666666682</v>
      </c>
      <c r="F120" s="36">
        <v>5747.7833333333338</v>
      </c>
      <c r="G120" s="36">
        <v>5696.9166666666679</v>
      </c>
      <c r="H120" s="36">
        <v>5915.6166666666686</v>
      </c>
      <c r="I120" s="36">
        <v>5966.4833333333354</v>
      </c>
      <c r="J120" s="36">
        <v>6024.966666666669</v>
      </c>
      <c r="K120" s="31">
        <v>5908</v>
      </c>
      <c r="L120" s="31">
        <v>5798.65</v>
      </c>
      <c r="M120" s="31">
        <v>4.8444599999999998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2286.4</v>
      </c>
      <c r="D121" s="36">
        <v>2284.8333333333335</v>
      </c>
      <c r="E121" s="36">
        <v>2268.166666666667</v>
      </c>
      <c r="F121" s="36">
        <v>2249.9333333333334</v>
      </c>
      <c r="G121" s="36">
        <v>2233.2666666666669</v>
      </c>
      <c r="H121" s="36">
        <v>2303.0666666666671</v>
      </c>
      <c r="I121" s="36">
        <v>2319.733333333334</v>
      </c>
      <c r="J121" s="36">
        <v>2337.9666666666672</v>
      </c>
      <c r="K121" s="31">
        <v>2301.5</v>
      </c>
      <c r="L121" s="31">
        <v>2266.6</v>
      </c>
      <c r="M121" s="31">
        <v>4.4587000000000003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2705.95</v>
      </c>
      <c r="D122" s="36">
        <v>2719.35</v>
      </c>
      <c r="E122" s="36">
        <v>2686.6</v>
      </c>
      <c r="F122" s="36">
        <v>2667.25</v>
      </c>
      <c r="G122" s="36">
        <v>2634.5</v>
      </c>
      <c r="H122" s="36">
        <v>2738.7</v>
      </c>
      <c r="I122" s="36">
        <v>2771.45</v>
      </c>
      <c r="J122" s="36">
        <v>2790.7999999999997</v>
      </c>
      <c r="K122" s="31">
        <v>2752.1</v>
      </c>
      <c r="L122" s="31">
        <v>2700</v>
      </c>
      <c r="M122" s="31">
        <v>3.4810400000000001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844.6</v>
      </c>
      <c r="D123" s="36">
        <v>842.18333333333339</v>
      </c>
      <c r="E123" s="36">
        <v>837.96666666666681</v>
      </c>
      <c r="F123" s="36">
        <v>831.33333333333337</v>
      </c>
      <c r="G123" s="36">
        <v>827.11666666666679</v>
      </c>
      <c r="H123" s="36">
        <v>848.81666666666683</v>
      </c>
      <c r="I123" s="36">
        <v>853.03333333333353</v>
      </c>
      <c r="J123" s="36">
        <v>859.66666666666686</v>
      </c>
      <c r="K123" s="31">
        <v>846.4</v>
      </c>
      <c r="L123" s="31">
        <v>835.55</v>
      </c>
      <c r="M123" s="31">
        <v>7.6510899999999999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1244.25</v>
      </c>
      <c r="D124" s="36">
        <v>1238.0833333333333</v>
      </c>
      <c r="E124" s="36">
        <v>1228.1666666666665</v>
      </c>
      <c r="F124" s="36">
        <v>1212.0833333333333</v>
      </c>
      <c r="G124" s="36">
        <v>1202.1666666666665</v>
      </c>
      <c r="H124" s="36">
        <v>1254.1666666666665</v>
      </c>
      <c r="I124" s="36">
        <v>1264.083333333333</v>
      </c>
      <c r="J124" s="36">
        <v>1280.1666666666665</v>
      </c>
      <c r="K124" s="31">
        <v>1248</v>
      </c>
      <c r="L124" s="31">
        <v>1222</v>
      </c>
      <c r="M124" s="31">
        <v>2.0741000000000001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5181.7</v>
      </c>
      <c r="D125" s="36">
        <v>5189.7333333333336</v>
      </c>
      <c r="E125" s="36">
        <v>5146.9666666666672</v>
      </c>
      <c r="F125" s="36">
        <v>5112.2333333333336</v>
      </c>
      <c r="G125" s="36">
        <v>5069.4666666666672</v>
      </c>
      <c r="H125" s="36">
        <v>5224.4666666666672</v>
      </c>
      <c r="I125" s="36">
        <v>5267.2333333333336</v>
      </c>
      <c r="J125" s="36">
        <v>5301.9666666666672</v>
      </c>
      <c r="K125" s="31">
        <v>5232.5</v>
      </c>
      <c r="L125" s="31">
        <v>5155</v>
      </c>
      <c r="M125" s="31">
        <v>0.11172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1739.4</v>
      </c>
      <c r="D126" s="36">
        <v>1746.8166666666666</v>
      </c>
      <c r="E126" s="36">
        <v>1698.5833333333333</v>
      </c>
      <c r="F126" s="36">
        <v>1657.7666666666667</v>
      </c>
      <c r="G126" s="36">
        <v>1609.5333333333333</v>
      </c>
      <c r="H126" s="36">
        <v>1787.6333333333332</v>
      </c>
      <c r="I126" s="36">
        <v>1835.8666666666668</v>
      </c>
      <c r="J126" s="36">
        <v>1876.6833333333332</v>
      </c>
      <c r="K126" s="31">
        <v>1795.05</v>
      </c>
      <c r="L126" s="31">
        <v>1706</v>
      </c>
      <c r="M126" s="31">
        <v>3.7071200000000002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4238.8</v>
      </c>
      <c r="D127" s="36">
        <v>4237.9333333333334</v>
      </c>
      <c r="E127" s="36">
        <v>4210.8666666666668</v>
      </c>
      <c r="F127" s="36">
        <v>4182.9333333333334</v>
      </c>
      <c r="G127" s="36">
        <v>4155.8666666666668</v>
      </c>
      <c r="H127" s="36">
        <v>4265.8666666666668</v>
      </c>
      <c r="I127" s="36">
        <v>4292.9333333333343</v>
      </c>
      <c r="J127" s="36">
        <v>4320.8666666666668</v>
      </c>
      <c r="K127" s="31">
        <v>4265</v>
      </c>
      <c r="L127" s="31">
        <v>4210</v>
      </c>
      <c r="M127" s="31">
        <v>0.19267999999999999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297.75</v>
      </c>
      <c r="D128" s="36">
        <v>299.01666666666665</v>
      </c>
      <c r="E128" s="36">
        <v>295.5333333333333</v>
      </c>
      <c r="F128" s="36">
        <v>293.31666666666666</v>
      </c>
      <c r="G128" s="36">
        <v>289.83333333333331</v>
      </c>
      <c r="H128" s="36">
        <v>301.23333333333329</v>
      </c>
      <c r="I128" s="36">
        <v>304.71666666666664</v>
      </c>
      <c r="J128" s="36">
        <v>306.93333333333328</v>
      </c>
      <c r="K128" s="31">
        <v>302.5</v>
      </c>
      <c r="L128" s="31">
        <v>296.8</v>
      </c>
      <c r="M128" s="31">
        <v>13.304819999999999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400.3</v>
      </c>
      <c r="D129" s="36">
        <v>400.45</v>
      </c>
      <c r="E129" s="36">
        <v>394.34999999999997</v>
      </c>
      <c r="F129" s="36">
        <v>388.4</v>
      </c>
      <c r="G129" s="36">
        <v>382.29999999999995</v>
      </c>
      <c r="H129" s="36">
        <v>406.4</v>
      </c>
      <c r="I129" s="36">
        <v>412.5</v>
      </c>
      <c r="J129" s="36">
        <v>418.45</v>
      </c>
      <c r="K129" s="31">
        <v>406.55</v>
      </c>
      <c r="L129" s="31">
        <v>394.5</v>
      </c>
      <c r="M129" s="31">
        <v>4.7099099999999998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2001.2</v>
      </c>
      <c r="D130" s="36">
        <v>1981.8833333333332</v>
      </c>
      <c r="E130" s="36">
        <v>1953.7666666666664</v>
      </c>
      <c r="F130" s="36">
        <v>1906.3333333333333</v>
      </c>
      <c r="G130" s="36">
        <v>1878.2166666666665</v>
      </c>
      <c r="H130" s="36">
        <v>2029.3166666666664</v>
      </c>
      <c r="I130" s="36">
        <v>2057.4333333333334</v>
      </c>
      <c r="J130" s="36">
        <v>2104.8666666666663</v>
      </c>
      <c r="K130" s="31">
        <v>2010</v>
      </c>
      <c r="L130" s="31">
        <v>1934.45</v>
      </c>
      <c r="M130" s="31">
        <v>5.6277200000000001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2003.45</v>
      </c>
      <c r="D131" s="36">
        <v>1995.4666666666669</v>
      </c>
      <c r="E131" s="36">
        <v>1980.7833333333338</v>
      </c>
      <c r="F131" s="36">
        <v>1958.1166666666668</v>
      </c>
      <c r="G131" s="36">
        <v>1943.4333333333336</v>
      </c>
      <c r="H131" s="36">
        <v>2018.1333333333339</v>
      </c>
      <c r="I131" s="36">
        <v>2032.8166666666668</v>
      </c>
      <c r="J131" s="36">
        <v>2055.483333333334</v>
      </c>
      <c r="K131" s="31">
        <v>2010.15</v>
      </c>
      <c r="L131" s="31">
        <v>1972.8</v>
      </c>
      <c r="M131" s="31">
        <v>5.0595699999999999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550.5</v>
      </c>
      <c r="D132" s="36">
        <v>548.96666666666658</v>
      </c>
      <c r="E132" s="36">
        <v>546.58333333333314</v>
      </c>
      <c r="F132" s="36">
        <v>542.66666666666652</v>
      </c>
      <c r="G132" s="36">
        <v>540.28333333333308</v>
      </c>
      <c r="H132" s="36">
        <v>552.88333333333321</v>
      </c>
      <c r="I132" s="36">
        <v>555.26666666666665</v>
      </c>
      <c r="J132" s="36">
        <v>559.18333333333328</v>
      </c>
      <c r="K132" s="31">
        <v>551.35</v>
      </c>
      <c r="L132" s="31">
        <v>545.04999999999995</v>
      </c>
      <c r="M132" s="31">
        <v>12.784330000000001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2345.9499999999998</v>
      </c>
      <c r="D133" s="36">
        <v>2334.9333333333329</v>
      </c>
      <c r="E133" s="36">
        <v>2314.6166666666659</v>
      </c>
      <c r="F133" s="36">
        <v>2283.2833333333328</v>
      </c>
      <c r="G133" s="36">
        <v>2262.9666666666658</v>
      </c>
      <c r="H133" s="36">
        <v>2366.266666666666</v>
      </c>
      <c r="I133" s="36">
        <v>2386.5833333333326</v>
      </c>
      <c r="J133" s="36">
        <v>2417.9166666666661</v>
      </c>
      <c r="K133" s="31">
        <v>2355.25</v>
      </c>
      <c r="L133" s="31">
        <v>2303.6</v>
      </c>
      <c r="M133" s="31">
        <v>2.4771200000000002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2030.1</v>
      </c>
      <c r="D134" s="36">
        <v>2042.9166666666667</v>
      </c>
      <c r="E134" s="36">
        <v>1995.8333333333335</v>
      </c>
      <c r="F134" s="36">
        <v>1961.5666666666668</v>
      </c>
      <c r="G134" s="36">
        <v>1914.4833333333336</v>
      </c>
      <c r="H134" s="36">
        <v>2077.1833333333334</v>
      </c>
      <c r="I134" s="36">
        <v>2124.2666666666669</v>
      </c>
      <c r="J134" s="36">
        <v>2158.5333333333333</v>
      </c>
      <c r="K134" s="31">
        <v>2090</v>
      </c>
      <c r="L134" s="31">
        <v>2008.65</v>
      </c>
      <c r="M134" s="31">
        <v>2.2868599999999999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960.15</v>
      </c>
      <c r="D135" s="36">
        <v>960.05000000000007</v>
      </c>
      <c r="E135" s="36">
        <v>950.10000000000014</v>
      </c>
      <c r="F135" s="36">
        <v>940.05000000000007</v>
      </c>
      <c r="G135" s="36">
        <v>930.10000000000014</v>
      </c>
      <c r="H135" s="36">
        <v>970.10000000000014</v>
      </c>
      <c r="I135" s="36">
        <v>980.05000000000018</v>
      </c>
      <c r="J135" s="36">
        <v>990.10000000000014</v>
      </c>
      <c r="K135" s="31">
        <v>970</v>
      </c>
      <c r="L135" s="31">
        <v>950</v>
      </c>
      <c r="M135" s="31">
        <v>0.38197999999999999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649.95000000000005</v>
      </c>
      <c r="D136" s="36">
        <v>651.9666666666667</v>
      </c>
      <c r="E136" s="36">
        <v>643.33333333333337</v>
      </c>
      <c r="F136" s="36">
        <v>636.7166666666667</v>
      </c>
      <c r="G136" s="36">
        <v>628.08333333333337</v>
      </c>
      <c r="H136" s="36">
        <v>658.58333333333337</v>
      </c>
      <c r="I136" s="36">
        <v>667.21666666666658</v>
      </c>
      <c r="J136" s="36">
        <v>673.83333333333337</v>
      </c>
      <c r="K136" s="31">
        <v>660.6</v>
      </c>
      <c r="L136" s="31">
        <v>645.35</v>
      </c>
      <c r="M136" s="31">
        <v>4.5605200000000004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2223.15</v>
      </c>
      <c r="D137" s="36">
        <v>2225.9</v>
      </c>
      <c r="E137" s="36">
        <v>2208.25</v>
      </c>
      <c r="F137" s="36">
        <v>2193.35</v>
      </c>
      <c r="G137" s="36">
        <v>2175.6999999999998</v>
      </c>
      <c r="H137" s="36">
        <v>2240.8000000000002</v>
      </c>
      <c r="I137" s="36">
        <v>2258.4500000000007</v>
      </c>
      <c r="J137" s="36">
        <v>2273.3500000000004</v>
      </c>
      <c r="K137" s="31">
        <v>2243.5500000000002</v>
      </c>
      <c r="L137" s="31">
        <v>2211</v>
      </c>
      <c r="M137" s="31">
        <v>1.4516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384.9</v>
      </c>
      <c r="D138" s="36">
        <v>386.15000000000003</v>
      </c>
      <c r="E138" s="36">
        <v>381.80000000000007</v>
      </c>
      <c r="F138" s="36">
        <v>378.70000000000005</v>
      </c>
      <c r="G138" s="36">
        <v>374.35000000000008</v>
      </c>
      <c r="H138" s="36">
        <v>389.25000000000006</v>
      </c>
      <c r="I138" s="36">
        <v>393.60000000000008</v>
      </c>
      <c r="J138" s="36">
        <v>396.70000000000005</v>
      </c>
      <c r="K138" s="31">
        <v>390.5</v>
      </c>
      <c r="L138" s="31">
        <v>383.05</v>
      </c>
      <c r="M138" s="31">
        <v>8.1957400000000007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136.9</v>
      </c>
      <c r="D139" s="36">
        <v>136.95000000000002</v>
      </c>
      <c r="E139" s="36">
        <v>135.45000000000005</v>
      </c>
      <c r="F139" s="36">
        <v>134.00000000000003</v>
      </c>
      <c r="G139" s="36">
        <v>132.50000000000006</v>
      </c>
      <c r="H139" s="36">
        <v>138.40000000000003</v>
      </c>
      <c r="I139" s="36">
        <v>139.89999999999998</v>
      </c>
      <c r="J139" s="36">
        <v>141.35000000000002</v>
      </c>
      <c r="K139" s="31">
        <v>138.44999999999999</v>
      </c>
      <c r="L139" s="31">
        <v>135.5</v>
      </c>
      <c r="M139" s="31">
        <v>82.085239999999999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185.75</v>
      </c>
      <c r="D140" s="36">
        <v>186.56666666666669</v>
      </c>
      <c r="E140" s="36">
        <v>183.78333333333339</v>
      </c>
      <c r="F140" s="36">
        <v>181.81666666666669</v>
      </c>
      <c r="G140" s="36">
        <v>179.03333333333339</v>
      </c>
      <c r="H140" s="36">
        <v>188.53333333333339</v>
      </c>
      <c r="I140" s="36">
        <v>191.31666666666669</v>
      </c>
      <c r="J140" s="36">
        <v>193.28333333333339</v>
      </c>
      <c r="K140" s="31">
        <v>189.35</v>
      </c>
      <c r="L140" s="31">
        <v>184.6</v>
      </c>
      <c r="M140" s="31">
        <v>20.114039999999999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3670.5</v>
      </c>
      <c r="D141" s="36">
        <v>3668.6</v>
      </c>
      <c r="E141" s="36">
        <v>3643.6499999999996</v>
      </c>
      <c r="F141" s="36">
        <v>3616.7999999999997</v>
      </c>
      <c r="G141" s="36">
        <v>3591.8499999999995</v>
      </c>
      <c r="H141" s="36">
        <v>3695.45</v>
      </c>
      <c r="I141" s="36">
        <v>3720.3999999999996</v>
      </c>
      <c r="J141" s="36">
        <v>3747.25</v>
      </c>
      <c r="K141" s="31">
        <v>3693.55</v>
      </c>
      <c r="L141" s="31">
        <v>3641.75</v>
      </c>
      <c r="M141" s="31">
        <v>2.4736799999999999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6372.65</v>
      </c>
      <c r="D142" s="36">
        <v>6244.55</v>
      </c>
      <c r="E142" s="36">
        <v>6089.1</v>
      </c>
      <c r="F142" s="36">
        <v>5805.55</v>
      </c>
      <c r="G142" s="36">
        <v>5650.1</v>
      </c>
      <c r="H142" s="36">
        <v>6528.1</v>
      </c>
      <c r="I142" s="36">
        <v>6683.5499999999993</v>
      </c>
      <c r="J142" s="36">
        <v>6967.1</v>
      </c>
      <c r="K142" s="31">
        <v>6400</v>
      </c>
      <c r="L142" s="31">
        <v>5961</v>
      </c>
      <c r="M142" s="31">
        <v>16.314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667.1</v>
      </c>
      <c r="D143" s="36">
        <v>664.66666666666663</v>
      </c>
      <c r="E143" s="36">
        <v>655.73333333333323</v>
      </c>
      <c r="F143" s="36">
        <v>644.36666666666656</v>
      </c>
      <c r="G143" s="36">
        <v>635.43333333333317</v>
      </c>
      <c r="H143" s="36">
        <v>676.0333333333333</v>
      </c>
      <c r="I143" s="36">
        <v>684.9666666666667</v>
      </c>
      <c r="J143" s="36">
        <v>696.33333333333337</v>
      </c>
      <c r="K143" s="31">
        <v>673.6</v>
      </c>
      <c r="L143" s="31">
        <v>653.29999999999995</v>
      </c>
      <c r="M143" s="31">
        <v>56.418059999999997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2561.75</v>
      </c>
      <c r="D144" s="36">
        <v>2577.0499999999997</v>
      </c>
      <c r="E144" s="36">
        <v>2525.1999999999994</v>
      </c>
      <c r="F144" s="36">
        <v>2488.6499999999996</v>
      </c>
      <c r="G144" s="36">
        <v>2436.7999999999993</v>
      </c>
      <c r="H144" s="36">
        <v>2613.5999999999995</v>
      </c>
      <c r="I144" s="36">
        <v>2665.45</v>
      </c>
      <c r="J144" s="36">
        <v>2701.9999999999995</v>
      </c>
      <c r="K144" s="31">
        <v>2628.9</v>
      </c>
      <c r="L144" s="31">
        <v>2540.5</v>
      </c>
      <c r="M144" s="31">
        <v>4.4835700000000003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5473.5</v>
      </c>
      <c r="D145" s="36">
        <v>5473.833333333333</v>
      </c>
      <c r="E145" s="36">
        <v>5369.6666666666661</v>
      </c>
      <c r="F145" s="36">
        <v>5265.833333333333</v>
      </c>
      <c r="G145" s="36">
        <v>5161.6666666666661</v>
      </c>
      <c r="H145" s="36">
        <v>5577.6666666666661</v>
      </c>
      <c r="I145" s="36">
        <v>5681.8333333333321</v>
      </c>
      <c r="J145" s="36">
        <v>5785.6666666666661</v>
      </c>
      <c r="K145" s="31">
        <v>5578</v>
      </c>
      <c r="L145" s="31">
        <v>5370</v>
      </c>
      <c r="M145" s="31">
        <v>18.9863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539.20000000000005</v>
      </c>
      <c r="D146" s="36">
        <v>538.31666666666672</v>
      </c>
      <c r="E146" s="36">
        <v>531.83333333333348</v>
      </c>
      <c r="F146" s="36">
        <v>524.46666666666681</v>
      </c>
      <c r="G146" s="36">
        <v>517.98333333333358</v>
      </c>
      <c r="H146" s="36">
        <v>545.68333333333339</v>
      </c>
      <c r="I146" s="36">
        <v>552.16666666666674</v>
      </c>
      <c r="J146" s="36">
        <v>559.5333333333333</v>
      </c>
      <c r="K146" s="31">
        <v>544.79999999999995</v>
      </c>
      <c r="L146" s="31">
        <v>530.95000000000005</v>
      </c>
      <c r="M146" s="31">
        <v>7.5542400000000001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38.700000000000003</v>
      </c>
      <c r="D147" s="36">
        <v>38.81666666666667</v>
      </c>
      <c r="E147" s="36">
        <v>38.533333333333339</v>
      </c>
      <c r="F147" s="36">
        <v>38.366666666666667</v>
      </c>
      <c r="G147" s="36">
        <v>38.083333333333336</v>
      </c>
      <c r="H147" s="36">
        <v>38.983333333333341</v>
      </c>
      <c r="I147" s="36">
        <v>39.266666666666673</v>
      </c>
      <c r="J147" s="36">
        <v>39.433333333333344</v>
      </c>
      <c r="K147" s="31">
        <v>39.1</v>
      </c>
      <c r="L147" s="31">
        <v>38.65</v>
      </c>
      <c r="M147" s="31">
        <v>109.22208999999999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2573.65</v>
      </c>
      <c r="D148" s="36">
        <v>2576.3833333333332</v>
      </c>
      <c r="E148" s="36">
        <v>2542.7666666666664</v>
      </c>
      <c r="F148" s="36">
        <v>2511.8833333333332</v>
      </c>
      <c r="G148" s="36">
        <v>2478.2666666666664</v>
      </c>
      <c r="H148" s="36">
        <v>2607.2666666666664</v>
      </c>
      <c r="I148" s="36">
        <v>2640.8833333333332</v>
      </c>
      <c r="J148" s="36">
        <v>2671.7666666666664</v>
      </c>
      <c r="K148" s="31">
        <v>2610</v>
      </c>
      <c r="L148" s="31">
        <v>2545.5</v>
      </c>
      <c r="M148" s="31">
        <v>0.37789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4025.65</v>
      </c>
      <c r="D149" s="36">
        <v>4034.85</v>
      </c>
      <c r="E149" s="36">
        <v>4000.7999999999997</v>
      </c>
      <c r="F149" s="36">
        <v>3975.95</v>
      </c>
      <c r="G149" s="36">
        <v>3941.8999999999996</v>
      </c>
      <c r="H149" s="36">
        <v>4059.7</v>
      </c>
      <c r="I149" s="36">
        <v>4093.75</v>
      </c>
      <c r="J149" s="36">
        <v>4118.6000000000004</v>
      </c>
      <c r="K149" s="31">
        <v>4068.9</v>
      </c>
      <c r="L149" s="31">
        <v>4010</v>
      </c>
      <c r="M149" s="31">
        <v>5.3458399999999999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248.65</v>
      </c>
      <c r="D150" s="36">
        <v>248.88333333333335</v>
      </c>
      <c r="E150" s="36">
        <v>246.06666666666672</v>
      </c>
      <c r="F150" s="36">
        <v>243.48333333333338</v>
      </c>
      <c r="G150" s="36">
        <v>240.66666666666674</v>
      </c>
      <c r="H150" s="36">
        <v>251.4666666666667</v>
      </c>
      <c r="I150" s="36">
        <v>254.28333333333336</v>
      </c>
      <c r="J150" s="36">
        <v>256.86666666666667</v>
      </c>
      <c r="K150" s="31">
        <v>251.7</v>
      </c>
      <c r="L150" s="31">
        <v>246.3</v>
      </c>
      <c r="M150" s="31">
        <v>26.32189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549.79999999999995</v>
      </c>
      <c r="D151" s="36">
        <v>547.26666666666665</v>
      </c>
      <c r="E151" s="36">
        <v>542.5333333333333</v>
      </c>
      <c r="F151" s="36">
        <v>535.26666666666665</v>
      </c>
      <c r="G151" s="36">
        <v>530.5333333333333</v>
      </c>
      <c r="H151" s="36">
        <v>554.5333333333333</v>
      </c>
      <c r="I151" s="36">
        <v>559.26666666666665</v>
      </c>
      <c r="J151" s="36">
        <v>566.5333333333333</v>
      </c>
      <c r="K151" s="31">
        <v>552</v>
      </c>
      <c r="L151" s="31">
        <v>540</v>
      </c>
      <c r="M151" s="31">
        <v>5.8496499999999996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507.75</v>
      </c>
      <c r="D152" s="36">
        <v>504</v>
      </c>
      <c r="E152" s="36">
        <v>498</v>
      </c>
      <c r="F152" s="36">
        <v>488.25</v>
      </c>
      <c r="G152" s="36">
        <v>482.25</v>
      </c>
      <c r="H152" s="36">
        <v>513.75</v>
      </c>
      <c r="I152" s="36">
        <v>519.75</v>
      </c>
      <c r="J152" s="36">
        <v>529.5</v>
      </c>
      <c r="K152" s="31">
        <v>510</v>
      </c>
      <c r="L152" s="31">
        <v>494.25</v>
      </c>
      <c r="M152" s="31">
        <v>4.0128399999999997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1665.4</v>
      </c>
      <c r="D153" s="36">
        <v>1664.2166666666669</v>
      </c>
      <c r="E153" s="36">
        <v>1640.2333333333338</v>
      </c>
      <c r="F153" s="36">
        <v>1615.0666666666668</v>
      </c>
      <c r="G153" s="36">
        <v>1591.0833333333337</v>
      </c>
      <c r="H153" s="36">
        <v>1689.3833333333339</v>
      </c>
      <c r="I153" s="36">
        <v>1713.366666666667</v>
      </c>
      <c r="J153" s="36">
        <v>1738.533333333334</v>
      </c>
      <c r="K153" s="31">
        <v>1688.2</v>
      </c>
      <c r="L153" s="31">
        <v>1639.05</v>
      </c>
      <c r="M153" s="31">
        <v>0.70408000000000004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159.94999999999999</v>
      </c>
      <c r="D154" s="36">
        <v>157.33333333333334</v>
      </c>
      <c r="E154" s="36">
        <v>154.11666666666667</v>
      </c>
      <c r="F154" s="36">
        <v>148.28333333333333</v>
      </c>
      <c r="G154" s="36">
        <v>145.06666666666666</v>
      </c>
      <c r="H154" s="36">
        <v>163.16666666666669</v>
      </c>
      <c r="I154" s="36">
        <v>166.38333333333333</v>
      </c>
      <c r="J154" s="36">
        <v>172.2166666666667</v>
      </c>
      <c r="K154" s="31">
        <v>160.55000000000001</v>
      </c>
      <c r="L154" s="31">
        <v>151.5</v>
      </c>
      <c r="M154" s="31">
        <v>91.738870000000006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199.05</v>
      </c>
      <c r="D155" s="36">
        <v>199.01666666666665</v>
      </c>
      <c r="E155" s="36">
        <v>197.0333333333333</v>
      </c>
      <c r="F155" s="36">
        <v>195.01666666666665</v>
      </c>
      <c r="G155" s="36">
        <v>193.0333333333333</v>
      </c>
      <c r="H155" s="36">
        <v>201.0333333333333</v>
      </c>
      <c r="I155" s="36">
        <v>203.01666666666665</v>
      </c>
      <c r="J155" s="36">
        <v>205.0333333333333</v>
      </c>
      <c r="K155" s="31">
        <v>201</v>
      </c>
      <c r="L155" s="31">
        <v>197</v>
      </c>
      <c r="M155" s="31">
        <v>6.0622800000000003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94.5</v>
      </c>
      <c r="D156" s="36">
        <v>94.783333333333346</v>
      </c>
      <c r="E156" s="36">
        <v>92.816666666666691</v>
      </c>
      <c r="F156" s="36">
        <v>91.13333333333334</v>
      </c>
      <c r="G156" s="36">
        <v>89.166666666666686</v>
      </c>
      <c r="H156" s="36">
        <v>96.466666666666697</v>
      </c>
      <c r="I156" s="36">
        <v>98.433333333333366</v>
      </c>
      <c r="J156" s="36">
        <v>100.1166666666667</v>
      </c>
      <c r="K156" s="31">
        <v>96.75</v>
      </c>
      <c r="L156" s="31">
        <v>93.1</v>
      </c>
      <c r="M156" s="31">
        <v>49.821669999999997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901.95</v>
      </c>
      <c r="D157" s="36">
        <v>893.9666666666667</v>
      </c>
      <c r="E157" s="36">
        <v>881.98333333333335</v>
      </c>
      <c r="F157" s="36">
        <v>862.01666666666665</v>
      </c>
      <c r="G157" s="36">
        <v>850.0333333333333</v>
      </c>
      <c r="H157" s="36">
        <v>913.93333333333339</v>
      </c>
      <c r="I157" s="36">
        <v>925.91666666666674</v>
      </c>
      <c r="J157" s="36">
        <v>945.88333333333344</v>
      </c>
      <c r="K157" s="31">
        <v>905.95</v>
      </c>
      <c r="L157" s="31">
        <v>874</v>
      </c>
      <c r="M157" s="31">
        <v>1.5898099999999999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3170.6</v>
      </c>
      <c r="D158" s="36">
        <v>3172.4666666666667</v>
      </c>
      <c r="E158" s="36">
        <v>3138.2833333333333</v>
      </c>
      <c r="F158" s="36">
        <v>3105.9666666666667</v>
      </c>
      <c r="G158" s="36">
        <v>3071.7833333333333</v>
      </c>
      <c r="H158" s="36">
        <v>3204.7833333333333</v>
      </c>
      <c r="I158" s="36">
        <v>3238.9666666666667</v>
      </c>
      <c r="J158" s="36">
        <v>3271.2833333333333</v>
      </c>
      <c r="K158" s="31">
        <v>3206.65</v>
      </c>
      <c r="L158" s="31">
        <v>3140.15</v>
      </c>
      <c r="M158" s="31">
        <v>3.9430800000000001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293.3</v>
      </c>
      <c r="D159" s="36">
        <v>292.59999999999997</v>
      </c>
      <c r="E159" s="36">
        <v>290.94999999999993</v>
      </c>
      <c r="F159" s="36">
        <v>288.59999999999997</v>
      </c>
      <c r="G159" s="36">
        <v>286.94999999999993</v>
      </c>
      <c r="H159" s="36">
        <v>294.94999999999993</v>
      </c>
      <c r="I159" s="36">
        <v>296.59999999999991</v>
      </c>
      <c r="J159" s="36">
        <v>298.94999999999993</v>
      </c>
      <c r="K159" s="31">
        <v>294.25</v>
      </c>
      <c r="L159" s="31">
        <v>290.25</v>
      </c>
      <c r="M159" s="31">
        <v>10.545349999999999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396.75</v>
      </c>
      <c r="D160" s="36">
        <v>399.2</v>
      </c>
      <c r="E160" s="36">
        <v>392.9</v>
      </c>
      <c r="F160" s="36">
        <v>389.05</v>
      </c>
      <c r="G160" s="36">
        <v>382.75</v>
      </c>
      <c r="H160" s="36">
        <v>403.04999999999995</v>
      </c>
      <c r="I160" s="36">
        <v>409.35</v>
      </c>
      <c r="J160" s="36">
        <v>413.19999999999993</v>
      </c>
      <c r="K160" s="31">
        <v>405.5</v>
      </c>
      <c r="L160" s="31">
        <v>395.35</v>
      </c>
      <c r="M160" s="31">
        <v>1.2566299999999999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154.15</v>
      </c>
      <c r="D161" s="36">
        <v>154.98333333333335</v>
      </c>
      <c r="E161" s="36">
        <v>152.76666666666671</v>
      </c>
      <c r="F161" s="36">
        <v>151.38333333333335</v>
      </c>
      <c r="G161" s="36">
        <v>149.16666666666671</v>
      </c>
      <c r="H161" s="36">
        <v>156.3666666666667</v>
      </c>
      <c r="I161" s="36">
        <v>158.58333333333334</v>
      </c>
      <c r="J161" s="36">
        <v>159.9666666666667</v>
      </c>
      <c r="K161" s="31">
        <v>157.19999999999999</v>
      </c>
      <c r="L161" s="31">
        <v>153.6</v>
      </c>
      <c r="M161" s="31">
        <v>100.74791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786.05</v>
      </c>
      <c r="D162" s="36">
        <v>784.9666666666667</v>
      </c>
      <c r="E162" s="36">
        <v>761.58333333333337</v>
      </c>
      <c r="F162" s="36">
        <v>737.11666666666667</v>
      </c>
      <c r="G162" s="36">
        <v>713.73333333333335</v>
      </c>
      <c r="H162" s="36">
        <v>809.43333333333339</v>
      </c>
      <c r="I162" s="36">
        <v>832.81666666666661</v>
      </c>
      <c r="J162" s="36">
        <v>857.28333333333342</v>
      </c>
      <c r="K162" s="31">
        <v>808.35</v>
      </c>
      <c r="L162" s="31">
        <v>760.5</v>
      </c>
      <c r="M162" s="31">
        <v>24.107089999999999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4439.6499999999996</v>
      </c>
      <c r="D163" s="36">
        <v>4469.8666666666659</v>
      </c>
      <c r="E163" s="36">
        <v>4394.7833333333319</v>
      </c>
      <c r="F163" s="36">
        <v>4349.9166666666661</v>
      </c>
      <c r="G163" s="36">
        <v>4274.8333333333321</v>
      </c>
      <c r="H163" s="36">
        <v>4514.7333333333318</v>
      </c>
      <c r="I163" s="36">
        <v>4589.8166666666657</v>
      </c>
      <c r="J163" s="36">
        <v>4634.6833333333316</v>
      </c>
      <c r="K163" s="31">
        <v>4544.95</v>
      </c>
      <c r="L163" s="31">
        <v>4425</v>
      </c>
      <c r="M163" s="31">
        <v>0.19353999999999999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1069.3499999999999</v>
      </c>
      <c r="D164" s="36">
        <v>1059.0166666666667</v>
      </c>
      <c r="E164" s="36">
        <v>1045.3333333333333</v>
      </c>
      <c r="F164" s="36">
        <v>1021.3166666666666</v>
      </c>
      <c r="G164" s="36">
        <v>1007.6333333333332</v>
      </c>
      <c r="H164" s="36">
        <v>1083.0333333333333</v>
      </c>
      <c r="I164" s="36">
        <v>1096.7166666666667</v>
      </c>
      <c r="J164" s="36">
        <v>1120.7333333333333</v>
      </c>
      <c r="K164" s="31">
        <v>1072.7</v>
      </c>
      <c r="L164" s="31">
        <v>1035</v>
      </c>
      <c r="M164" s="31">
        <v>5.8246000000000002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212.15</v>
      </c>
      <c r="D165" s="36">
        <v>214.04999999999998</v>
      </c>
      <c r="E165" s="36">
        <v>209.59999999999997</v>
      </c>
      <c r="F165" s="36">
        <v>207.04999999999998</v>
      </c>
      <c r="G165" s="36">
        <v>202.59999999999997</v>
      </c>
      <c r="H165" s="36">
        <v>216.59999999999997</v>
      </c>
      <c r="I165" s="36">
        <v>221.04999999999995</v>
      </c>
      <c r="J165" s="36">
        <v>223.59999999999997</v>
      </c>
      <c r="K165" s="31">
        <v>218.5</v>
      </c>
      <c r="L165" s="31">
        <v>211.5</v>
      </c>
      <c r="M165" s="31">
        <v>9.5286600000000004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178.1</v>
      </c>
      <c r="D166" s="36">
        <v>178.25</v>
      </c>
      <c r="E166" s="36">
        <v>175.85</v>
      </c>
      <c r="F166" s="36">
        <v>173.6</v>
      </c>
      <c r="G166" s="36">
        <v>171.2</v>
      </c>
      <c r="H166" s="36">
        <v>180.5</v>
      </c>
      <c r="I166" s="36">
        <v>182.89999999999998</v>
      </c>
      <c r="J166" s="36">
        <v>185.15</v>
      </c>
      <c r="K166" s="31">
        <v>180.65</v>
      </c>
      <c r="L166" s="31">
        <v>176</v>
      </c>
      <c r="M166" s="31">
        <v>23.824809999999999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726.15</v>
      </c>
      <c r="D167" s="36">
        <v>730.86666666666667</v>
      </c>
      <c r="E167" s="36">
        <v>716.7833333333333</v>
      </c>
      <c r="F167" s="36">
        <v>707.41666666666663</v>
      </c>
      <c r="G167" s="36">
        <v>693.33333333333326</v>
      </c>
      <c r="H167" s="36">
        <v>740.23333333333335</v>
      </c>
      <c r="I167" s="36">
        <v>754.31666666666661</v>
      </c>
      <c r="J167" s="36">
        <v>763.68333333333339</v>
      </c>
      <c r="K167" s="31">
        <v>744.95</v>
      </c>
      <c r="L167" s="31">
        <v>721.5</v>
      </c>
      <c r="M167" s="31">
        <v>3.3293499999999998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386.05</v>
      </c>
      <c r="D168" s="36">
        <v>383.73333333333329</v>
      </c>
      <c r="E168" s="36">
        <v>378.46666666666658</v>
      </c>
      <c r="F168" s="36">
        <v>370.88333333333327</v>
      </c>
      <c r="G168" s="36">
        <v>365.61666666666656</v>
      </c>
      <c r="H168" s="36">
        <v>391.31666666666661</v>
      </c>
      <c r="I168" s="36">
        <v>396.58333333333337</v>
      </c>
      <c r="J168" s="36">
        <v>404.16666666666663</v>
      </c>
      <c r="K168" s="31">
        <v>389</v>
      </c>
      <c r="L168" s="31">
        <v>376.15</v>
      </c>
      <c r="M168" s="31">
        <v>27.336300000000001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169.8</v>
      </c>
      <c r="D169" s="36">
        <v>170.21666666666667</v>
      </c>
      <c r="E169" s="36">
        <v>168.03333333333333</v>
      </c>
      <c r="F169" s="36">
        <v>166.26666666666665</v>
      </c>
      <c r="G169" s="36">
        <v>164.08333333333331</v>
      </c>
      <c r="H169" s="36">
        <v>171.98333333333335</v>
      </c>
      <c r="I169" s="36">
        <v>174.16666666666669</v>
      </c>
      <c r="J169" s="36">
        <v>175.93333333333337</v>
      </c>
      <c r="K169" s="31">
        <v>172.4</v>
      </c>
      <c r="L169" s="31">
        <v>168.45</v>
      </c>
      <c r="M169" s="31">
        <v>39.233840000000001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1229.2</v>
      </c>
      <c r="D170" s="36">
        <v>1236.05</v>
      </c>
      <c r="E170" s="36">
        <v>1214.8499999999999</v>
      </c>
      <c r="F170" s="36">
        <v>1200.5</v>
      </c>
      <c r="G170" s="36">
        <v>1179.3</v>
      </c>
      <c r="H170" s="36">
        <v>1250.3999999999999</v>
      </c>
      <c r="I170" s="36">
        <v>1271.6000000000001</v>
      </c>
      <c r="J170" s="36">
        <v>1285.9499999999998</v>
      </c>
      <c r="K170" s="31">
        <v>1257.25</v>
      </c>
      <c r="L170" s="31">
        <v>1221.7</v>
      </c>
      <c r="M170" s="31">
        <v>0.59009999999999996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141.05000000000001</v>
      </c>
      <c r="D171" s="36">
        <v>141.29999999999998</v>
      </c>
      <c r="E171" s="36">
        <v>139.49999999999997</v>
      </c>
      <c r="F171" s="36">
        <v>137.94999999999999</v>
      </c>
      <c r="G171" s="36">
        <v>136.14999999999998</v>
      </c>
      <c r="H171" s="36">
        <v>142.84999999999997</v>
      </c>
      <c r="I171" s="36">
        <v>144.64999999999998</v>
      </c>
      <c r="J171" s="36">
        <v>146.19999999999996</v>
      </c>
      <c r="K171" s="31">
        <v>143.1</v>
      </c>
      <c r="L171" s="31">
        <v>139.75</v>
      </c>
      <c r="M171" s="31">
        <v>110.44633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2734.05</v>
      </c>
      <c r="D172" s="36">
        <v>2706.35</v>
      </c>
      <c r="E172" s="36">
        <v>2642.7</v>
      </c>
      <c r="F172" s="36">
        <v>2551.35</v>
      </c>
      <c r="G172" s="36">
        <v>2487.6999999999998</v>
      </c>
      <c r="H172" s="36">
        <v>2797.7</v>
      </c>
      <c r="I172" s="36">
        <v>2861.3500000000004</v>
      </c>
      <c r="J172" s="36">
        <v>2952.7</v>
      </c>
      <c r="K172" s="31">
        <v>2770</v>
      </c>
      <c r="L172" s="31">
        <v>2615</v>
      </c>
      <c r="M172" s="31">
        <v>0.53649000000000002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3399.7</v>
      </c>
      <c r="D173" s="36">
        <v>3392.8666666666663</v>
      </c>
      <c r="E173" s="36">
        <v>3367.2833333333328</v>
      </c>
      <c r="F173" s="36">
        <v>3334.8666666666663</v>
      </c>
      <c r="G173" s="36">
        <v>3309.2833333333328</v>
      </c>
      <c r="H173" s="36">
        <v>3425.2833333333328</v>
      </c>
      <c r="I173" s="36">
        <v>3450.8666666666659</v>
      </c>
      <c r="J173" s="36">
        <v>3483.2833333333328</v>
      </c>
      <c r="K173" s="31">
        <v>3418.45</v>
      </c>
      <c r="L173" s="31">
        <v>3360.45</v>
      </c>
      <c r="M173" s="31">
        <v>0.12062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304.95</v>
      </c>
      <c r="D174" s="36">
        <v>306.58333333333331</v>
      </c>
      <c r="E174" s="36">
        <v>300.86666666666662</v>
      </c>
      <c r="F174" s="36">
        <v>296.7833333333333</v>
      </c>
      <c r="G174" s="36">
        <v>291.06666666666661</v>
      </c>
      <c r="H174" s="36">
        <v>310.66666666666663</v>
      </c>
      <c r="I174" s="36">
        <v>316.38333333333333</v>
      </c>
      <c r="J174" s="36">
        <v>320.46666666666664</v>
      </c>
      <c r="K174" s="31">
        <v>312.3</v>
      </c>
      <c r="L174" s="31">
        <v>302.5</v>
      </c>
      <c r="M174" s="31">
        <v>8.3032800000000009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1800.95</v>
      </c>
      <c r="D175" s="36">
        <v>1788.2333333333333</v>
      </c>
      <c r="E175" s="36">
        <v>1769.2666666666667</v>
      </c>
      <c r="F175" s="36">
        <v>1737.5833333333333</v>
      </c>
      <c r="G175" s="36">
        <v>1718.6166666666666</v>
      </c>
      <c r="H175" s="36">
        <v>1819.9166666666667</v>
      </c>
      <c r="I175" s="36">
        <v>1838.8833333333334</v>
      </c>
      <c r="J175" s="36">
        <v>1870.5666666666668</v>
      </c>
      <c r="K175" s="31">
        <v>1807.2</v>
      </c>
      <c r="L175" s="31">
        <v>1756.55</v>
      </c>
      <c r="M175" s="31">
        <v>2.9758900000000001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1679.85</v>
      </c>
      <c r="D176" s="36">
        <v>1683.9166666666667</v>
      </c>
      <c r="E176" s="36">
        <v>1669.8833333333334</v>
      </c>
      <c r="F176" s="36">
        <v>1659.9166666666667</v>
      </c>
      <c r="G176" s="36">
        <v>1645.8833333333334</v>
      </c>
      <c r="H176" s="36">
        <v>1693.8833333333334</v>
      </c>
      <c r="I176" s="36">
        <v>1707.9166666666667</v>
      </c>
      <c r="J176" s="36">
        <v>1717.8833333333334</v>
      </c>
      <c r="K176" s="31">
        <v>1697.95</v>
      </c>
      <c r="L176" s="31">
        <v>1673.95</v>
      </c>
      <c r="M176" s="31">
        <v>0.58764000000000005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819.1</v>
      </c>
      <c r="D177" s="36">
        <v>813.93333333333339</v>
      </c>
      <c r="E177" s="36">
        <v>796.91666666666674</v>
      </c>
      <c r="F177" s="36">
        <v>774.73333333333335</v>
      </c>
      <c r="G177" s="36">
        <v>757.7166666666667</v>
      </c>
      <c r="H177" s="36">
        <v>836.11666666666679</v>
      </c>
      <c r="I177" s="36">
        <v>853.13333333333344</v>
      </c>
      <c r="J177" s="36">
        <v>875.31666666666683</v>
      </c>
      <c r="K177" s="31">
        <v>830.95</v>
      </c>
      <c r="L177" s="31">
        <v>791.75</v>
      </c>
      <c r="M177" s="31">
        <v>28.578250000000001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933</v>
      </c>
      <c r="D178" s="36">
        <v>927.16666666666663</v>
      </c>
      <c r="E178" s="36">
        <v>914.33333333333326</v>
      </c>
      <c r="F178" s="36">
        <v>895.66666666666663</v>
      </c>
      <c r="G178" s="36">
        <v>882.83333333333326</v>
      </c>
      <c r="H178" s="36">
        <v>945.83333333333326</v>
      </c>
      <c r="I178" s="36">
        <v>958.66666666666652</v>
      </c>
      <c r="J178" s="36">
        <v>977.33333333333326</v>
      </c>
      <c r="K178" s="31">
        <v>940</v>
      </c>
      <c r="L178" s="31">
        <v>908.5</v>
      </c>
      <c r="M178" s="31">
        <v>5.3490700000000002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1499.7</v>
      </c>
      <c r="D179" s="36">
        <v>1503.8833333333332</v>
      </c>
      <c r="E179" s="36">
        <v>1490.8166666666664</v>
      </c>
      <c r="F179" s="36">
        <v>1481.9333333333332</v>
      </c>
      <c r="G179" s="36">
        <v>1468.8666666666663</v>
      </c>
      <c r="H179" s="36">
        <v>1512.7666666666664</v>
      </c>
      <c r="I179" s="36">
        <v>1525.833333333333</v>
      </c>
      <c r="J179" s="36">
        <v>1534.7166666666665</v>
      </c>
      <c r="K179" s="31">
        <v>1516.95</v>
      </c>
      <c r="L179" s="31">
        <v>1495</v>
      </c>
      <c r="M179" s="31">
        <v>1.9097500000000001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73.099999999999994</v>
      </c>
      <c r="D180" s="36">
        <v>72.350000000000009</v>
      </c>
      <c r="E180" s="36">
        <v>70.300000000000011</v>
      </c>
      <c r="F180" s="36">
        <v>67.5</v>
      </c>
      <c r="G180" s="36">
        <v>65.45</v>
      </c>
      <c r="H180" s="36">
        <v>75.15000000000002</v>
      </c>
      <c r="I180" s="36">
        <v>77.2</v>
      </c>
      <c r="J180" s="36">
        <v>80.000000000000028</v>
      </c>
      <c r="K180" s="31">
        <v>74.400000000000006</v>
      </c>
      <c r="L180" s="31">
        <v>69.55</v>
      </c>
      <c r="M180" s="31">
        <v>1659.79376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1299.55</v>
      </c>
      <c r="D181" s="36">
        <v>1300.5</v>
      </c>
      <c r="E181" s="36">
        <v>1284.05</v>
      </c>
      <c r="F181" s="36">
        <v>1268.55</v>
      </c>
      <c r="G181" s="36">
        <v>1252.0999999999999</v>
      </c>
      <c r="H181" s="36">
        <v>1316</v>
      </c>
      <c r="I181" s="36">
        <v>1332.4499999999998</v>
      </c>
      <c r="J181" s="36">
        <v>1347.95</v>
      </c>
      <c r="K181" s="31">
        <v>1316.95</v>
      </c>
      <c r="L181" s="31">
        <v>1285</v>
      </c>
      <c r="M181" s="31">
        <v>1.13998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2081.85</v>
      </c>
      <c r="D182" s="36">
        <v>2087.2833333333333</v>
      </c>
      <c r="E182" s="36">
        <v>2054.5666666666666</v>
      </c>
      <c r="F182" s="36">
        <v>2027.2833333333333</v>
      </c>
      <c r="G182" s="36">
        <v>1994.5666666666666</v>
      </c>
      <c r="H182" s="36">
        <v>2114.5666666666666</v>
      </c>
      <c r="I182" s="36">
        <v>2147.2833333333328</v>
      </c>
      <c r="J182" s="36">
        <v>2174.5666666666666</v>
      </c>
      <c r="K182" s="31">
        <v>2120</v>
      </c>
      <c r="L182" s="31">
        <v>2060</v>
      </c>
      <c r="M182" s="31">
        <v>0.70074000000000003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521.04999999999995</v>
      </c>
      <c r="D183" s="36">
        <v>522.98333333333323</v>
      </c>
      <c r="E183" s="36">
        <v>517.31666666666649</v>
      </c>
      <c r="F183" s="36">
        <v>513.58333333333326</v>
      </c>
      <c r="G183" s="36">
        <v>507.91666666666652</v>
      </c>
      <c r="H183" s="36">
        <v>526.71666666666647</v>
      </c>
      <c r="I183" s="36">
        <v>532.38333333333321</v>
      </c>
      <c r="J183" s="36">
        <v>536.11666666666645</v>
      </c>
      <c r="K183" s="31">
        <v>528.65</v>
      </c>
      <c r="L183" s="31">
        <v>519.25</v>
      </c>
      <c r="M183" s="31">
        <v>1.8026500000000001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1043.0999999999999</v>
      </c>
      <c r="D184" s="36">
        <v>1035.45</v>
      </c>
      <c r="E184" s="36">
        <v>1025.1500000000001</v>
      </c>
      <c r="F184" s="36">
        <v>1007.2</v>
      </c>
      <c r="G184" s="36">
        <v>996.90000000000009</v>
      </c>
      <c r="H184" s="36">
        <v>1053.4000000000001</v>
      </c>
      <c r="I184" s="36">
        <v>1063.6999999999998</v>
      </c>
      <c r="J184" s="36">
        <v>1081.6500000000001</v>
      </c>
      <c r="K184" s="31">
        <v>1045.75</v>
      </c>
      <c r="L184" s="31">
        <v>1017.5</v>
      </c>
      <c r="M184" s="31">
        <v>8.0902899999999995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667.05</v>
      </c>
      <c r="D185" s="36">
        <v>666.05000000000007</v>
      </c>
      <c r="E185" s="36">
        <v>661.00000000000011</v>
      </c>
      <c r="F185" s="36">
        <v>654.95000000000005</v>
      </c>
      <c r="G185" s="36">
        <v>649.90000000000009</v>
      </c>
      <c r="H185" s="36">
        <v>672.10000000000014</v>
      </c>
      <c r="I185" s="36">
        <v>677.15000000000009</v>
      </c>
      <c r="J185" s="36">
        <v>683.20000000000016</v>
      </c>
      <c r="K185" s="31">
        <v>671.1</v>
      </c>
      <c r="L185" s="31">
        <v>660</v>
      </c>
      <c r="M185" s="31">
        <v>1.5062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1923.95</v>
      </c>
      <c r="D186" s="36">
        <v>1934.8166666666666</v>
      </c>
      <c r="E186" s="36">
        <v>1904.1333333333332</v>
      </c>
      <c r="F186" s="36">
        <v>1884.3166666666666</v>
      </c>
      <c r="G186" s="36">
        <v>1853.6333333333332</v>
      </c>
      <c r="H186" s="36">
        <v>1954.6333333333332</v>
      </c>
      <c r="I186" s="36">
        <v>1985.3166666666666</v>
      </c>
      <c r="J186" s="36">
        <v>2005.1333333333332</v>
      </c>
      <c r="K186" s="31">
        <v>1965.5</v>
      </c>
      <c r="L186" s="31">
        <v>1915</v>
      </c>
      <c r="M186" s="31">
        <v>6.5953600000000003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385.35</v>
      </c>
      <c r="D187" s="36">
        <v>385.59999999999997</v>
      </c>
      <c r="E187" s="36">
        <v>383.19999999999993</v>
      </c>
      <c r="F187" s="36">
        <v>381.04999999999995</v>
      </c>
      <c r="G187" s="36">
        <v>378.64999999999992</v>
      </c>
      <c r="H187" s="36">
        <v>387.74999999999994</v>
      </c>
      <c r="I187" s="36">
        <v>390.14999999999992</v>
      </c>
      <c r="J187" s="36">
        <v>392.29999999999995</v>
      </c>
      <c r="K187" s="31">
        <v>388</v>
      </c>
      <c r="L187" s="31">
        <v>383.45</v>
      </c>
      <c r="M187" s="31">
        <v>6.6131200000000003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516.4</v>
      </c>
      <c r="D188" s="36">
        <v>514.71666666666658</v>
      </c>
      <c r="E188" s="36">
        <v>509.13333333333321</v>
      </c>
      <c r="F188" s="36">
        <v>501.86666666666662</v>
      </c>
      <c r="G188" s="36">
        <v>496.28333333333325</v>
      </c>
      <c r="H188" s="36">
        <v>521.98333333333312</v>
      </c>
      <c r="I188" s="36">
        <v>527.56666666666638</v>
      </c>
      <c r="J188" s="36">
        <v>534.83333333333314</v>
      </c>
      <c r="K188" s="31">
        <v>520.29999999999995</v>
      </c>
      <c r="L188" s="31">
        <v>507.45</v>
      </c>
      <c r="M188" s="31">
        <v>9.8812800000000003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2084.0500000000002</v>
      </c>
      <c r="D189" s="36">
        <v>2080.1333333333332</v>
      </c>
      <c r="E189" s="36">
        <v>2072.0166666666664</v>
      </c>
      <c r="F189" s="36">
        <v>2059.9833333333331</v>
      </c>
      <c r="G189" s="36">
        <v>2051.8666666666663</v>
      </c>
      <c r="H189" s="36">
        <v>2092.1666666666665</v>
      </c>
      <c r="I189" s="36">
        <v>2100.2833333333333</v>
      </c>
      <c r="J189" s="36">
        <v>2112.3166666666666</v>
      </c>
      <c r="K189" s="31">
        <v>2088.25</v>
      </c>
      <c r="L189" s="31">
        <v>2068.1</v>
      </c>
      <c r="M189" s="31">
        <v>2.53803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878.9</v>
      </c>
      <c r="D190" s="36">
        <v>884.13333333333333</v>
      </c>
      <c r="E190" s="36">
        <v>870.91666666666663</v>
      </c>
      <c r="F190" s="36">
        <v>862.93333333333328</v>
      </c>
      <c r="G190" s="36">
        <v>849.71666666666658</v>
      </c>
      <c r="H190" s="36">
        <v>892.11666666666667</v>
      </c>
      <c r="I190" s="36">
        <v>905.33333333333337</v>
      </c>
      <c r="J190" s="36">
        <v>913.31666666666672</v>
      </c>
      <c r="K190" s="31">
        <v>897.35</v>
      </c>
      <c r="L190" s="31">
        <v>876.15</v>
      </c>
      <c r="M190" s="31">
        <v>1.7855399999999999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341.25</v>
      </c>
      <c r="D191" s="36">
        <v>341</v>
      </c>
      <c r="E191" s="36">
        <v>338</v>
      </c>
      <c r="F191" s="36">
        <v>334.75</v>
      </c>
      <c r="G191" s="36">
        <v>331.75</v>
      </c>
      <c r="H191" s="36">
        <v>344.25</v>
      </c>
      <c r="I191" s="36">
        <v>347.25</v>
      </c>
      <c r="J191" s="36">
        <v>350.5</v>
      </c>
      <c r="K191" s="31">
        <v>344</v>
      </c>
      <c r="L191" s="31">
        <v>337.75</v>
      </c>
      <c r="M191" s="31">
        <v>1.96553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2217.85</v>
      </c>
      <c r="D192" s="36">
        <v>2209.2833333333333</v>
      </c>
      <c r="E192" s="36">
        <v>2190.5666666666666</v>
      </c>
      <c r="F192" s="36">
        <v>2163.2833333333333</v>
      </c>
      <c r="G192" s="36">
        <v>2144.5666666666666</v>
      </c>
      <c r="H192" s="36">
        <v>2236.5666666666666</v>
      </c>
      <c r="I192" s="36">
        <v>2255.2833333333328</v>
      </c>
      <c r="J192" s="36">
        <v>2282.5666666666666</v>
      </c>
      <c r="K192" s="31">
        <v>2228</v>
      </c>
      <c r="L192" s="31">
        <v>2182</v>
      </c>
      <c r="M192" s="31">
        <v>0.51529999999999998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735.2</v>
      </c>
      <c r="D193" s="36">
        <v>733.78333333333342</v>
      </c>
      <c r="E193" s="36">
        <v>716.71666666666681</v>
      </c>
      <c r="F193" s="36">
        <v>698.23333333333335</v>
      </c>
      <c r="G193" s="36">
        <v>681.16666666666674</v>
      </c>
      <c r="H193" s="36">
        <v>752.26666666666688</v>
      </c>
      <c r="I193" s="36">
        <v>769.33333333333348</v>
      </c>
      <c r="J193" s="36">
        <v>787.81666666666695</v>
      </c>
      <c r="K193" s="31">
        <v>750.85</v>
      </c>
      <c r="L193" s="31">
        <v>715.3</v>
      </c>
      <c r="M193" s="31">
        <v>0.61490999999999996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381.95</v>
      </c>
      <c r="D194" s="36">
        <v>379.48333333333335</v>
      </c>
      <c r="E194" s="36">
        <v>373.4666666666667</v>
      </c>
      <c r="F194" s="36">
        <v>364.98333333333335</v>
      </c>
      <c r="G194" s="36">
        <v>358.9666666666667</v>
      </c>
      <c r="H194" s="36">
        <v>387.9666666666667</v>
      </c>
      <c r="I194" s="36">
        <v>393.98333333333335</v>
      </c>
      <c r="J194" s="36">
        <v>402.4666666666667</v>
      </c>
      <c r="K194" s="31">
        <v>385.5</v>
      </c>
      <c r="L194" s="31">
        <v>371</v>
      </c>
      <c r="M194" s="31">
        <v>8.2500300000000006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2978.7</v>
      </c>
      <c r="D195" s="36">
        <v>2933.4833333333336</v>
      </c>
      <c r="E195" s="36">
        <v>2879.9666666666672</v>
      </c>
      <c r="F195" s="36">
        <v>2781.2333333333336</v>
      </c>
      <c r="G195" s="36">
        <v>2727.7166666666672</v>
      </c>
      <c r="H195" s="36">
        <v>3032.2166666666672</v>
      </c>
      <c r="I195" s="36">
        <v>3085.7333333333336</v>
      </c>
      <c r="J195" s="36">
        <v>3184.4666666666672</v>
      </c>
      <c r="K195" s="31">
        <v>2987</v>
      </c>
      <c r="L195" s="31">
        <v>2834.75</v>
      </c>
      <c r="M195" s="31">
        <v>1.5838099999999999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441.1</v>
      </c>
      <c r="D196" s="36">
        <v>442.40000000000003</v>
      </c>
      <c r="E196" s="36">
        <v>438.30000000000007</v>
      </c>
      <c r="F196" s="36">
        <v>435.50000000000006</v>
      </c>
      <c r="G196" s="36">
        <v>431.40000000000009</v>
      </c>
      <c r="H196" s="36">
        <v>445.20000000000005</v>
      </c>
      <c r="I196" s="36">
        <v>449.30000000000007</v>
      </c>
      <c r="J196" s="36">
        <v>452.1</v>
      </c>
      <c r="K196" s="31">
        <v>446.5</v>
      </c>
      <c r="L196" s="31">
        <v>439.6</v>
      </c>
      <c r="M196" s="31">
        <v>16.236519999999999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724.15</v>
      </c>
      <c r="D197" s="36">
        <v>723.85</v>
      </c>
      <c r="E197" s="36">
        <v>718.30000000000007</v>
      </c>
      <c r="F197" s="36">
        <v>712.45</v>
      </c>
      <c r="G197" s="36">
        <v>706.90000000000009</v>
      </c>
      <c r="H197" s="36">
        <v>729.7</v>
      </c>
      <c r="I197" s="36">
        <v>735.25</v>
      </c>
      <c r="J197" s="36">
        <v>741.1</v>
      </c>
      <c r="K197" s="31">
        <v>729.4</v>
      </c>
      <c r="L197" s="31">
        <v>718</v>
      </c>
      <c r="M197" s="31">
        <v>3.5860599999999998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148.94999999999999</v>
      </c>
      <c r="D198" s="36">
        <v>149.51666666666665</v>
      </c>
      <c r="E198" s="36">
        <v>147.5333333333333</v>
      </c>
      <c r="F198" s="36">
        <v>146.11666666666665</v>
      </c>
      <c r="G198" s="36">
        <v>144.1333333333333</v>
      </c>
      <c r="H198" s="36">
        <v>150.93333333333331</v>
      </c>
      <c r="I198" s="36">
        <v>152.91666666666666</v>
      </c>
      <c r="J198" s="36">
        <v>154.33333333333331</v>
      </c>
      <c r="K198" s="31">
        <v>151.5</v>
      </c>
      <c r="L198" s="31">
        <v>148.1</v>
      </c>
      <c r="M198" s="31">
        <v>16.196169999999999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221.8</v>
      </c>
      <c r="D199" s="36">
        <v>221.95000000000002</v>
      </c>
      <c r="E199" s="36">
        <v>218.95000000000005</v>
      </c>
      <c r="F199" s="36">
        <v>216.10000000000002</v>
      </c>
      <c r="G199" s="36">
        <v>213.10000000000005</v>
      </c>
      <c r="H199" s="36">
        <v>224.80000000000004</v>
      </c>
      <c r="I199" s="36">
        <v>227.79999999999998</v>
      </c>
      <c r="J199" s="36">
        <v>230.65000000000003</v>
      </c>
      <c r="K199" s="31">
        <v>224.95</v>
      </c>
      <c r="L199" s="31">
        <v>219.1</v>
      </c>
      <c r="M199" s="31">
        <v>31.59825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301</v>
      </c>
      <c r="D200" s="36">
        <v>299.90000000000003</v>
      </c>
      <c r="E200" s="36">
        <v>297.55000000000007</v>
      </c>
      <c r="F200" s="36">
        <v>294.10000000000002</v>
      </c>
      <c r="G200" s="36">
        <v>291.75000000000006</v>
      </c>
      <c r="H200" s="36">
        <v>303.35000000000008</v>
      </c>
      <c r="I200" s="36">
        <v>305.7000000000001</v>
      </c>
      <c r="J200" s="36">
        <v>309.15000000000009</v>
      </c>
      <c r="K200" s="31">
        <v>302.25</v>
      </c>
      <c r="L200" s="31">
        <v>296.45</v>
      </c>
      <c r="M200" s="31">
        <v>11.227639999999999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1744.15</v>
      </c>
      <c r="D201" s="36">
        <v>1741.7833333333335</v>
      </c>
      <c r="E201" s="36">
        <v>1718.5666666666671</v>
      </c>
      <c r="F201" s="36">
        <v>1692.9833333333336</v>
      </c>
      <c r="G201" s="36">
        <v>1669.7666666666671</v>
      </c>
      <c r="H201" s="36">
        <v>1767.366666666667</v>
      </c>
      <c r="I201" s="36">
        <v>1790.5833333333337</v>
      </c>
      <c r="J201" s="36">
        <v>1816.166666666667</v>
      </c>
      <c r="K201" s="31">
        <v>1765</v>
      </c>
      <c r="L201" s="31">
        <v>1716.2</v>
      </c>
      <c r="M201" s="31">
        <v>1.55583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879.1</v>
      </c>
      <c r="D202" s="36">
        <v>884.25</v>
      </c>
      <c r="E202" s="36">
        <v>869.85</v>
      </c>
      <c r="F202" s="36">
        <v>860.6</v>
      </c>
      <c r="G202" s="36">
        <v>846.2</v>
      </c>
      <c r="H202" s="36">
        <v>893.5</v>
      </c>
      <c r="I202" s="36">
        <v>907.90000000000009</v>
      </c>
      <c r="J202" s="36">
        <v>917.15</v>
      </c>
      <c r="K202" s="31">
        <v>898.65</v>
      </c>
      <c r="L202" s="31">
        <v>875</v>
      </c>
      <c r="M202" s="31">
        <v>4.4139400000000002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1345</v>
      </c>
      <c r="D203" s="36">
        <v>1344</v>
      </c>
      <c r="E203" s="36">
        <v>1339.3</v>
      </c>
      <c r="F203" s="36">
        <v>1333.6</v>
      </c>
      <c r="G203" s="36">
        <v>1328.8999999999999</v>
      </c>
      <c r="H203" s="36">
        <v>1349.7</v>
      </c>
      <c r="I203" s="36">
        <v>1354.3999999999999</v>
      </c>
      <c r="J203" s="36">
        <v>1360.1000000000001</v>
      </c>
      <c r="K203" s="31">
        <v>1348.7</v>
      </c>
      <c r="L203" s="31">
        <v>1338.3</v>
      </c>
      <c r="M203" s="31">
        <v>4.9574400000000001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1375.3</v>
      </c>
      <c r="D204" s="36">
        <v>1374.7833333333335</v>
      </c>
      <c r="E204" s="36">
        <v>1366.5666666666671</v>
      </c>
      <c r="F204" s="36">
        <v>1357.8333333333335</v>
      </c>
      <c r="G204" s="36">
        <v>1349.616666666667</v>
      </c>
      <c r="H204" s="36">
        <v>1383.5166666666671</v>
      </c>
      <c r="I204" s="36">
        <v>1391.7333333333338</v>
      </c>
      <c r="J204" s="36">
        <v>1400.4666666666672</v>
      </c>
      <c r="K204" s="31">
        <v>1383</v>
      </c>
      <c r="L204" s="31">
        <v>1366.05</v>
      </c>
      <c r="M204" s="31">
        <v>28.246559999999999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2976.1</v>
      </c>
      <c r="D205" s="36">
        <v>2984.2166666666672</v>
      </c>
      <c r="E205" s="36">
        <v>2958.4333333333343</v>
      </c>
      <c r="F205" s="36">
        <v>2940.7666666666673</v>
      </c>
      <c r="G205" s="36">
        <v>2914.9833333333345</v>
      </c>
      <c r="H205" s="36">
        <v>3001.8833333333341</v>
      </c>
      <c r="I205" s="36">
        <v>3027.666666666667</v>
      </c>
      <c r="J205" s="36">
        <v>3045.3333333333339</v>
      </c>
      <c r="K205" s="31">
        <v>3010</v>
      </c>
      <c r="L205" s="31">
        <v>2966.55</v>
      </c>
      <c r="M205" s="31">
        <v>2.1839499999999998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1651</v>
      </c>
      <c r="D206" s="36">
        <v>1653.8999999999999</v>
      </c>
      <c r="E206" s="36">
        <v>1644.0999999999997</v>
      </c>
      <c r="F206" s="36">
        <v>1637.1999999999998</v>
      </c>
      <c r="G206" s="36">
        <v>1627.3999999999996</v>
      </c>
      <c r="H206" s="36">
        <v>1660.7999999999997</v>
      </c>
      <c r="I206" s="36">
        <v>1670.6</v>
      </c>
      <c r="J206" s="36">
        <v>1677.4999999999998</v>
      </c>
      <c r="K206" s="31">
        <v>1663.7</v>
      </c>
      <c r="L206" s="31">
        <v>1647</v>
      </c>
      <c r="M206" s="31">
        <v>115.93810000000001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672.5</v>
      </c>
      <c r="D207" s="36">
        <v>671.41666666666663</v>
      </c>
      <c r="E207" s="36">
        <v>668.33333333333326</v>
      </c>
      <c r="F207" s="36">
        <v>664.16666666666663</v>
      </c>
      <c r="G207" s="36">
        <v>661.08333333333326</v>
      </c>
      <c r="H207" s="36">
        <v>675.58333333333326</v>
      </c>
      <c r="I207" s="36">
        <v>678.66666666666652</v>
      </c>
      <c r="J207" s="36">
        <v>682.83333333333326</v>
      </c>
      <c r="K207" s="31">
        <v>674.5</v>
      </c>
      <c r="L207" s="31">
        <v>667.25</v>
      </c>
      <c r="M207" s="31">
        <v>18.979479999999999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3704.65</v>
      </c>
      <c r="D208" s="36">
        <v>3705.4333333333329</v>
      </c>
      <c r="E208" s="36">
        <v>3682.2166666666658</v>
      </c>
      <c r="F208" s="36">
        <v>3659.7833333333328</v>
      </c>
      <c r="G208" s="36">
        <v>3636.5666666666657</v>
      </c>
      <c r="H208" s="36">
        <v>3727.8666666666659</v>
      </c>
      <c r="I208" s="36">
        <v>3751.083333333333</v>
      </c>
      <c r="J208" s="36">
        <v>3773.516666666666</v>
      </c>
      <c r="K208" s="31">
        <v>3728.65</v>
      </c>
      <c r="L208" s="31">
        <v>3683</v>
      </c>
      <c r="M208" s="31">
        <v>4.5173800000000002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68.45</v>
      </c>
      <c r="D209" s="36">
        <v>68.600000000000009</v>
      </c>
      <c r="E209" s="36">
        <v>68.000000000000014</v>
      </c>
      <c r="F209" s="36">
        <v>67.550000000000011</v>
      </c>
      <c r="G209" s="36">
        <v>66.950000000000017</v>
      </c>
      <c r="H209" s="36">
        <v>69.050000000000011</v>
      </c>
      <c r="I209" s="36">
        <v>69.650000000000006</v>
      </c>
      <c r="J209" s="36">
        <v>70.100000000000009</v>
      </c>
      <c r="K209" s="31">
        <v>69.2</v>
      </c>
      <c r="L209" s="31">
        <v>68.150000000000006</v>
      </c>
      <c r="M209" s="31">
        <v>57.097679999999997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286.85000000000002</v>
      </c>
      <c r="D210" s="36">
        <v>286.98333333333335</v>
      </c>
      <c r="E210" s="36">
        <v>284.86666666666667</v>
      </c>
      <c r="F210" s="36">
        <v>282.88333333333333</v>
      </c>
      <c r="G210" s="36">
        <v>280.76666666666665</v>
      </c>
      <c r="H210" s="36">
        <v>288.9666666666667</v>
      </c>
      <c r="I210" s="36">
        <v>291.08333333333337</v>
      </c>
      <c r="J210" s="36">
        <v>293.06666666666672</v>
      </c>
      <c r="K210" s="31">
        <v>289.10000000000002</v>
      </c>
      <c r="L210" s="31">
        <v>285</v>
      </c>
      <c r="M210" s="31">
        <v>0.93069000000000002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522.4</v>
      </c>
      <c r="D211" s="36">
        <v>521.09999999999991</v>
      </c>
      <c r="E211" s="36">
        <v>518.39999999999986</v>
      </c>
      <c r="F211" s="36">
        <v>514.4</v>
      </c>
      <c r="G211" s="36">
        <v>511.69999999999993</v>
      </c>
      <c r="H211" s="36">
        <v>525.0999999999998</v>
      </c>
      <c r="I211" s="36">
        <v>527.79999999999984</v>
      </c>
      <c r="J211" s="36">
        <v>531.79999999999973</v>
      </c>
      <c r="K211" s="31">
        <v>523.79999999999995</v>
      </c>
      <c r="L211" s="31">
        <v>517.1</v>
      </c>
      <c r="M211" s="31">
        <v>25.973469999999999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989.3</v>
      </c>
      <c r="D212" s="36">
        <v>993.91666666666663</v>
      </c>
      <c r="E212" s="36">
        <v>979.5333333333333</v>
      </c>
      <c r="F212" s="36">
        <v>969.76666666666665</v>
      </c>
      <c r="G212" s="36">
        <v>955.38333333333333</v>
      </c>
      <c r="H212" s="36">
        <v>1003.6833333333333</v>
      </c>
      <c r="I212" s="36">
        <v>1018.0666666666667</v>
      </c>
      <c r="J212" s="36">
        <v>1027.8333333333333</v>
      </c>
      <c r="K212" s="31">
        <v>1008.3</v>
      </c>
      <c r="L212" s="31">
        <v>984.15</v>
      </c>
      <c r="M212" s="31">
        <v>0.19489999999999999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2791.75</v>
      </c>
      <c r="D213" s="36">
        <v>2775.7000000000003</v>
      </c>
      <c r="E213" s="36">
        <v>2738.4000000000005</v>
      </c>
      <c r="F213" s="36">
        <v>2685.05</v>
      </c>
      <c r="G213" s="36">
        <v>2647.7500000000005</v>
      </c>
      <c r="H213" s="36">
        <v>2829.0500000000006</v>
      </c>
      <c r="I213" s="36">
        <v>2866.3500000000008</v>
      </c>
      <c r="J213" s="36">
        <v>2919.7000000000007</v>
      </c>
      <c r="K213" s="31">
        <v>2813</v>
      </c>
      <c r="L213" s="31">
        <v>2722.35</v>
      </c>
      <c r="M213" s="31">
        <v>26.242840000000001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182.85</v>
      </c>
      <c r="D214" s="36">
        <v>182.7166666666667</v>
      </c>
      <c r="E214" s="36">
        <v>178.93333333333339</v>
      </c>
      <c r="F214" s="36">
        <v>175.01666666666671</v>
      </c>
      <c r="G214" s="36">
        <v>171.23333333333341</v>
      </c>
      <c r="H214" s="36">
        <v>186.63333333333338</v>
      </c>
      <c r="I214" s="36">
        <v>190.41666666666669</v>
      </c>
      <c r="J214" s="36">
        <v>194.33333333333337</v>
      </c>
      <c r="K214" s="31">
        <v>186.5</v>
      </c>
      <c r="L214" s="31">
        <v>178.8</v>
      </c>
      <c r="M214" s="31">
        <v>62.315019999999997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360.85</v>
      </c>
      <c r="D215" s="36">
        <v>367.13333333333338</v>
      </c>
      <c r="E215" s="36">
        <v>351.91666666666674</v>
      </c>
      <c r="F215" s="36">
        <v>342.98333333333335</v>
      </c>
      <c r="G215" s="36">
        <v>327.76666666666671</v>
      </c>
      <c r="H215" s="36">
        <v>376.06666666666678</v>
      </c>
      <c r="I215" s="36">
        <v>391.28333333333336</v>
      </c>
      <c r="J215" s="36">
        <v>400.21666666666681</v>
      </c>
      <c r="K215" s="31">
        <v>382.35</v>
      </c>
      <c r="L215" s="31">
        <v>358.2</v>
      </c>
      <c r="M215" s="31">
        <v>157.928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2503.65</v>
      </c>
      <c r="D216" s="36">
        <v>2510.8666666666668</v>
      </c>
      <c r="E216" s="36">
        <v>2491.7833333333338</v>
      </c>
      <c r="F216" s="36">
        <v>2479.916666666667</v>
      </c>
      <c r="G216" s="36">
        <v>2460.8333333333339</v>
      </c>
      <c r="H216" s="36">
        <v>2522.7333333333336</v>
      </c>
      <c r="I216" s="36">
        <v>2541.8166666666666</v>
      </c>
      <c r="J216" s="36">
        <v>2553.6833333333334</v>
      </c>
      <c r="K216" s="31">
        <v>2529.9499999999998</v>
      </c>
      <c r="L216" s="31">
        <v>2499</v>
      </c>
      <c r="M216" s="31">
        <v>20.122430000000001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325.35000000000002</v>
      </c>
      <c r="D217" s="36">
        <v>325.23333333333335</v>
      </c>
      <c r="E217" s="36">
        <v>323.66666666666669</v>
      </c>
      <c r="F217" s="36">
        <v>321.98333333333335</v>
      </c>
      <c r="G217" s="36">
        <v>320.41666666666669</v>
      </c>
      <c r="H217" s="36">
        <v>326.91666666666669</v>
      </c>
      <c r="I217" s="36">
        <v>328.48333333333329</v>
      </c>
      <c r="J217" s="36">
        <v>330.16666666666669</v>
      </c>
      <c r="K217" s="31">
        <v>326.8</v>
      </c>
      <c r="L217" s="31">
        <v>323.55</v>
      </c>
      <c r="M217" s="31">
        <v>5.6552199999999999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4862.95</v>
      </c>
      <c r="D218" s="36">
        <v>4846.583333333333</v>
      </c>
      <c r="E218" s="36">
        <v>4803.9166666666661</v>
      </c>
      <c r="F218" s="36">
        <v>4744.8833333333332</v>
      </c>
      <c r="G218" s="36">
        <v>4702.2166666666662</v>
      </c>
      <c r="H218" s="36">
        <v>4905.6166666666659</v>
      </c>
      <c r="I218" s="36">
        <v>4948.2833333333319</v>
      </c>
      <c r="J218" s="36">
        <v>5007.3166666666657</v>
      </c>
      <c r="K218" s="31">
        <v>4889.25</v>
      </c>
      <c r="L218" s="31">
        <v>4787.55</v>
      </c>
      <c r="M218" s="31">
        <v>0.27787000000000001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531.4</v>
      </c>
      <c r="D219" s="36">
        <v>533.41666666666663</v>
      </c>
      <c r="E219" s="36">
        <v>527.0333333333333</v>
      </c>
      <c r="F219" s="36">
        <v>522.66666666666663</v>
      </c>
      <c r="G219" s="36">
        <v>516.2833333333333</v>
      </c>
      <c r="H219" s="36">
        <v>537.7833333333333</v>
      </c>
      <c r="I219" s="36">
        <v>544.16666666666674</v>
      </c>
      <c r="J219" s="36">
        <v>548.5333333333333</v>
      </c>
      <c r="K219" s="31">
        <v>539.79999999999995</v>
      </c>
      <c r="L219" s="31">
        <v>529.04999999999995</v>
      </c>
      <c r="M219" s="31">
        <v>0.55379999999999996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1019.95</v>
      </c>
      <c r="D220" s="36">
        <v>1025.0333333333335</v>
      </c>
      <c r="E220" s="36">
        <v>1000.166666666667</v>
      </c>
      <c r="F220" s="36">
        <v>980.38333333333344</v>
      </c>
      <c r="G220" s="36">
        <v>955.51666666666688</v>
      </c>
      <c r="H220" s="36">
        <v>1044.8166666666671</v>
      </c>
      <c r="I220" s="36">
        <v>1069.6833333333334</v>
      </c>
      <c r="J220" s="36">
        <v>1089.4666666666672</v>
      </c>
      <c r="K220" s="31">
        <v>1049.9000000000001</v>
      </c>
      <c r="L220" s="31">
        <v>1005.25</v>
      </c>
      <c r="M220" s="31">
        <v>3.5322499999999999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36252.449999999997</v>
      </c>
      <c r="D221" s="36">
        <v>36334.166666666664</v>
      </c>
      <c r="E221" s="36">
        <v>36068.333333333328</v>
      </c>
      <c r="F221" s="36">
        <v>35884.216666666667</v>
      </c>
      <c r="G221" s="36">
        <v>35618.383333333331</v>
      </c>
      <c r="H221" s="36">
        <v>36518.283333333326</v>
      </c>
      <c r="I221" s="36">
        <v>36784.116666666654</v>
      </c>
      <c r="J221" s="36">
        <v>36968.233333333323</v>
      </c>
      <c r="K221" s="31">
        <v>36600</v>
      </c>
      <c r="L221" s="31">
        <v>36150.050000000003</v>
      </c>
      <c r="M221" s="31">
        <v>3.2259999999999997E-2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91.15</v>
      </c>
      <c r="D222" s="36">
        <v>91.616666666666674</v>
      </c>
      <c r="E222" s="36">
        <v>89.783333333333346</v>
      </c>
      <c r="F222" s="36">
        <v>88.416666666666671</v>
      </c>
      <c r="G222" s="36">
        <v>86.583333333333343</v>
      </c>
      <c r="H222" s="36">
        <v>92.983333333333348</v>
      </c>
      <c r="I222" s="36">
        <v>94.816666666666663</v>
      </c>
      <c r="J222" s="36">
        <v>96.183333333333351</v>
      </c>
      <c r="K222" s="31">
        <v>93.45</v>
      </c>
      <c r="L222" s="31">
        <v>90.25</v>
      </c>
      <c r="M222" s="31">
        <v>121.99648999999999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1017.1</v>
      </c>
      <c r="D223" s="36">
        <v>1013.9166666666666</v>
      </c>
      <c r="E223" s="36">
        <v>1007.8333333333333</v>
      </c>
      <c r="F223" s="36">
        <v>998.56666666666661</v>
      </c>
      <c r="G223" s="36">
        <v>992.48333333333323</v>
      </c>
      <c r="H223" s="36">
        <v>1023.1833333333333</v>
      </c>
      <c r="I223" s="36">
        <v>1029.2666666666664</v>
      </c>
      <c r="J223" s="36">
        <v>1038.5333333333333</v>
      </c>
      <c r="K223" s="31">
        <v>1020</v>
      </c>
      <c r="L223" s="31">
        <v>1004.65</v>
      </c>
      <c r="M223" s="31">
        <v>117.14606000000001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1447</v>
      </c>
      <c r="D224" s="36">
        <v>1448.9666666666665</v>
      </c>
      <c r="E224" s="36">
        <v>1439.133333333333</v>
      </c>
      <c r="F224" s="36">
        <v>1431.2666666666664</v>
      </c>
      <c r="G224" s="36">
        <v>1421.4333333333329</v>
      </c>
      <c r="H224" s="36">
        <v>1456.833333333333</v>
      </c>
      <c r="I224" s="36">
        <v>1466.6666666666665</v>
      </c>
      <c r="J224" s="36">
        <v>1474.5333333333331</v>
      </c>
      <c r="K224" s="31">
        <v>1458.8</v>
      </c>
      <c r="L224" s="31">
        <v>1441.1</v>
      </c>
      <c r="M224" s="31">
        <v>4.7234100000000003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537.45000000000005</v>
      </c>
      <c r="D225" s="36">
        <v>539.7166666666667</v>
      </c>
      <c r="E225" s="36">
        <v>533.43333333333339</v>
      </c>
      <c r="F225" s="36">
        <v>529.41666666666674</v>
      </c>
      <c r="G225" s="36">
        <v>523.13333333333344</v>
      </c>
      <c r="H225" s="36">
        <v>543.73333333333335</v>
      </c>
      <c r="I225" s="36">
        <v>550.01666666666665</v>
      </c>
      <c r="J225" s="36">
        <v>554.0333333333333</v>
      </c>
      <c r="K225" s="31">
        <v>546</v>
      </c>
      <c r="L225" s="31">
        <v>535.70000000000005</v>
      </c>
      <c r="M225" s="31">
        <v>15.907109999999999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721.65</v>
      </c>
      <c r="D226" s="36">
        <v>718.4</v>
      </c>
      <c r="E226" s="36">
        <v>710.8</v>
      </c>
      <c r="F226" s="36">
        <v>699.94999999999993</v>
      </c>
      <c r="G226" s="36">
        <v>692.34999999999991</v>
      </c>
      <c r="H226" s="36">
        <v>729.25</v>
      </c>
      <c r="I226" s="36">
        <v>736.85000000000014</v>
      </c>
      <c r="J226" s="36">
        <v>747.7</v>
      </c>
      <c r="K226" s="31">
        <v>726</v>
      </c>
      <c r="L226" s="31">
        <v>707.55</v>
      </c>
      <c r="M226" s="31">
        <v>2.2616900000000002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66.8</v>
      </c>
      <c r="D227" s="36">
        <v>66.833333333333329</v>
      </c>
      <c r="E227" s="36">
        <v>66.316666666666663</v>
      </c>
      <c r="F227" s="36">
        <v>65.833333333333329</v>
      </c>
      <c r="G227" s="36">
        <v>65.316666666666663</v>
      </c>
      <c r="H227" s="36">
        <v>67.316666666666663</v>
      </c>
      <c r="I227" s="36">
        <v>67.833333333333343</v>
      </c>
      <c r="J227" s="36">
        <v>68.316666666666663</v>
      </c>
      <c r="K227" s="31">
        <v>67.349999999999994</v>
      </c>
      <c r="L227" s="31">
        <v>66.349999999999994</v>
      </c>
      <c r="M227" s="31">
        <v>66.658109999999994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87.35</v>
      </c>
      <c r="D228" s="36">
        <v>87.7</v>
      </c>
      <c r="E228" s="36">
        <v>86.800000000000011</v>
      </c>
      <c r="F228" s="36">
        <v>86.250000000000014</v>
      </c>
      <c r="G228" s="36">
        <v>85.350000000000023</v>
      </c>
      <c r="H228" s="36">
        <v>88.25</v>
      </c>
      <c r="I228" s="36">
        <v>89.15</v>
      </c>
      <c r="J228" s="36">
        <v>89.699999999999989</v>
      </c>
      <c r="K228" s="31">
        <v>88.6</v>
      </c>
      <c r="L228" s="31">
        <v>87.15</v>
      </c>
      <c r="M228" s="31">
        <v>372.13779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121.2</v>
      </c>
      <c r="D229" s="36">
        <v>121.93333333333334</v>
      </c>
      <c r="E229" s="36">
        <v>120.26666666666668</v>
      </c>
      <c r="F229" s="36">
        <v>119.33333333333334</v>
      </c>
      <c r="G229" s="36">
        <v>117.66666666666669</v>
      </c>
      <c r="H229" s="36">
        <v>122.86666666666667</v>
      </c>
      <c r="I229" s="36">
        <v>124.53333333333333</v>
      </c>
      <c r="J229" s="36">
        <v>125.46666666666667</v>
      </c>
      <c r="K229" s="31">
        <v>123.6</v>
      </c>
      <c r="L229" s="31">
        <v>121</v>
      </c>
      <c r="M229" s="31">
        <v>49.257779999999997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969.3</v>
      </c>
      <c r="D230" s="36">
        <v>968.65</v>
      </c>
      <c r="E230" s="36">
        <v>957.65</v>
      </c>
      <c r="F230" s="36">
        <v>946</v>
      </c>
      <c r="G230" s="36">
        <v>935</v>
      </c>
      <c r="H230" s="36">
        <v>980.3</v>
      </c>
      <c r="I230" s="36">
        <v>991.3</v>
      </c>
      <c r="J230" s="36">
        <v>1002.9499999999999</v>
      </c>
      <c r="K230" s="31">
        <v>979.65</v>
      </c>
      <c r="L230" s="31">
        <v>957</v>
      </c>
      <c r="M230" s="31">
        <v>0.35293999999999998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628.65</v>
      </c>
      <c r="D231" s="36">
        <v>629.55000000000007</v>
      </c>
      <c r="E231" s="36">
        <v>621.10000000000014</v>
      </c>
      <c r="F231" s="36">
        <v>613.55000000000007</v>
      </c>
      <c r="G231" s="36">
        <v>605.10000000000014</v>
      </c>
      <c r="H231" s="36">
        <v>637.10000000000014</v>
      </c>
      <c r="I231" s="36">
        <v>645.55000000000018</v>
      </c>
      <c r="J231" s="36">
        <v>653.10000000000014</v>
      </c>
      <c r="K231" s="31">
        <v>638</v>
      </c>
      <c r="L231" s="31">
        <v>622</v>
      </c>
      <c r="M231" s="31">
        <v>2.3840599999999998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269.5</v>
      </c>
      <c r="D232" s="36">
        <v>270.40000000000003</v>
      </c>
      <c r="E232" s="36">
        <v>265.80000000000007</v>
      </c>
      <c r="F232" s="36">
        <v>262.10000000000002</v>
      </c>
      <c r="G232" s="36">
        <v>257.50000000000006</v>
      </c>
      <c r="H232" s="36">
        <v>274.10000000000008</v>
      </c>
      <c r="I232" s="36">
        <v>278.7000000000001</v>
      </c>
      <c r="J232" s="36">
        <v>282.40000000000009</v>
      </c>
      <c r="K232" s="31">
        <v>275</v>
      </c>
      <c r="L232" s="31">
        <v>266.7</v>
      </c>
      <c r="M232" s="31">
        <v>112.98011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199.6</v>
      </c>
      <c r="D233" s="36">
        <v>200.93333333333331</v>
      </c>
      <c r="E233" s="36">
        <v>197.21666666666661</v>
      </c>
      <c r="F233" s="36">
        <v>194.83333333333331</v>
      </c>
      <c r="G233" s="36">
        <v>191.11666666666662</v>
      </c>
      <c r="H233" s="36">
        <v>203.31666666666661</v>
      </c>
      <c r="I233" s="36">
        <v>207.0333333333333</v>
      </c>
      <c r="J233" s="36">
        <v>209.4166666666666</v>
      </c>
      <c r="K233" s="31">
        <v>204.65</v>
      </c>
      <c r="L233" s="31">
        <v>198.55</v>
      </c>
      <c r="M233" s="31">
        <v>79.028310000000005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91.9</v>
      </c>
      <c r="D234" s="36">
        <v>92.233333333333348</v>
      </c>
      <c r="E234" s="36">
        <v>90.066666666666691</v>
      </c>
      <c r="F234" s="36">
        <v>88.233333333333348</v>
      </c>
      <c r="G234" s="36">
        <v>86.066666666666691</v>
      </c>
      <c r="H234" s="36">
        <v>94.066666666666691</v>
      </c>
      <c r="I234" s="36">
        <v>96.233333333333348</v>
      </c>
      <c r="J234" s="36">
        <v>98.066666666666691</v>
      </c>
      <c r="K234" s="31">
        <v>94.4</v>
      </c>
      <c r="L234" s="31">
        <v>90.4</v>
      </c>
      <c r="M234" s="31">
        <v>376.77913000000001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2678.2</v>
      </c>
      <c r="D235" s="36">
        <v>2686.4</v>
      </c>
      <c r="E235" s="36">
        <v>2652.8</v>
      </c>
      <c r="F235" s="36">
        <v>2627.4</v>
      </c>
      <c r="G235" s="36">
        <v>2593.8000000000002</v>
      </c>
      <c r="H235" s="36">
        <v>2711.8</v>
      </c>
      <c r="I235" s="36">
        <v>2745.3999999999996</v>
      </c>
      <c r="J235" s="36">
        <v>2770.8</v>
      </c>
      <c r="K235" s="31">
        <v>2720</v>
      </c>
      <c r="L235" s="31">
        <v>2661</v>
      </c>
      <c r="M235" s="31">
        <v>2.2111399999999999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430.95</v>
      </c>
      <c r="D236" s="36">
        <v>432.26666666666665</v>
      </c>
      <c r="E236" s="36">
        <v>427.83333333333331</v>
      </c>
      <c r="F236" s="36">
        <v>424.71666666666664</v>
      </c>
      <c r="G236" s="36">
        <v>420.2833333333333</v>
      </c>
      <c r="H236" s="36">
        <v>435.38333333333333</v>
      </c>
      <c r="I236" s="36">
        <v>439.81666666666672</v>
      </c>
      <c r="J236" s="36">
        <v>442.93333333333334</v>
      </c>
      <c r="K236" s="31">
        <v>436.7</v>
      </c>
      <c r="L236" s="31">
        <v>429.15</v>
      </c>
      <c r="M236" s="31">
        <v>12.78003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153.6</v>
      </c>
      <c r="D237" s="36">
        <v>154.15</v>
      </c>
      <c r="E237" s="36">
        <v>152.15</v>
      </c>
      <c r="F237" s="36">
        <v>150.69999999999999</v>
      </c>
      <c r="G237" s="36">
        <v>148.69999999999999</v>
      </c>
      <c r="H237" s="36">
        <v>155.60000000000002</v>
      </c>
      <c r="I237" s="36">
        <v>157.60000000000002</v>
      </c>
      <c r="J237" s="36">
        <v>159.05000000000004</v>
      </c>
      <c r="K237" s="31">
        <v>156.15</v>
      </c>
      <c r="L237" s="31">
        <v>152.69999999999999</v>
      </c>
      <c r="M237" s="31">
        <v>91.52525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441</v>
      </c>
      <c r="D238" s="36">
        <v>438.48333333333335</v>
      </c>
      <c r="E238" s="36">
        <v>435.06666666666672</v>
      </c>
      <c r="F238" s="36">
        <v>429.13333333333338</v>
      </c>
      <c r="G238" s="36">
        <v>425.71666666666675</v>
      </c>
      <c r="H238" s="36">
        <v>444.41666666666669</v>
      </c>
      <c r="I238" s="36">
        <v>447.83333333333331</v>
      </c>
      <c r="J238" s="36">
        <v>453.76666666666665</v>
      </c>
      <c r="K238" s="31">
        <v>441.9</v>
      </c>
      <c r="L238" s="31">
        <v>432.55</v>
      </c>
      <c r="M238" s="31">
        <v>17.291720000000002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117.5</v>
      </c>
      <c r="D239" s="36">
        <v>118.36666666666667</v>
      </c>
      <c r="E239" s="36">
        <v>115.73333333333335</v>
      </c>
      <c r="F239" s="36">
        <v>113.96666666666667</v>
      </c>
      <c r="G239" s="36">
        <v>111.33333333333334</v>
      </c>
      <c r="H239" s="36">
        <v>120.13333333333335</v>
      </c>
      <c r="I239" s="36">
        <v>122.76666666666668</v>
      </c>
      <c r="J239" s="36">
        <v>124.53333333333336</v>
      </c>
      <c r="K239" s="31">
        <v>121</v>
      </c>
      <c r="L239" s="31">
        <v>116.6</v>
      </c>
      <c r="M239" s="31">
        <v>289.17088999999999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43.6</v>
      </c>
      <c r="D240" s="36">
        <v>43.466666666666661</v>
      </c>
      <c r="E240" s="36">
        <v>42.933333333333323</v>
      </c>
      <c r="F240" s="36">
        <v>42.266666666666659</v>
      </c>
      <c r="G240" s="36">
        <v>41.73333333333332</v>
      </c>
      <c r="H240" s="36">
        <v>44.133333333333326</v>
      </c>
      <c r="I240" s="36">
        <v>44.666666666666671</v>
      </c>
      <c r="J240" s="36">
        <v>45.333333333333329</v>
      </c>
      <c r="K240" s="31">
        <v>44</v>
      </c>
      <c r="L240" s="31">
        <v>42.8</v>
      </c>
      <c r="M240" s="31">
        <v>214.94908000000001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762.1</v>
      </c>
      <c r="D241" s="36">
        <v>759.55000000000007</v>
      </c>
      <c r="E241" s="36">
        <v>752.55000000000018</v>
      </c>
      <c r="F241" s="36">
        <v>743.00000000000011</v>
      </c>
      <c r="G241" s="36">
        <v>736.00000000000023</v>
      </c>
      <c r="H241" s="36">
        <v>769.10000000000014</v>
      </c>
      <c r="I241" s="36">
        <v>776.09999999999991</v>
      </c>
      <c r="J241" s="36">
        <v>785.65000000000009</v>
      </c>
      <c r="K241" s="31">
        <v>766.55</v>
      </c>
      <c r="L241" s="31">
        <v>750</v>
      </c>
      <c r="M241" s="31">
        <v>36.195790000000002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82.2</v>
      </c>
      <c r="D242" s="36">
        <v>80.783333333333346</v>
      </c>
      <c r="E242" s="36">
        <v>78.216666666666697</v>
      </c>
      <c r="F242" s="36">
        <v>74.233333333333348</v>
      </c>
      <c r="G242" s="36">
        <v>71.6666666666667</v>
      </c>
      <c r="H242" s="36">
        <v>84.766666666666694</v>
      </c>
      <c r="I242" s="36">
        <v>87.333333333333329</v>
      </c>
      <c r="J242" s="36">
        <v>91.316666666666691</v>
      </c>
      <c r="K242" s="31">
        <v>83.35</v>
      </c>
      <c r="L242" s="31">
        <v>76.8</v>
      </c>
      <c r="M242" s="31">
        <v>2686.7689700000001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1472.65</v>
      </c>
      <c r="D243" s="36">
        <v>1479.5333333333335</v>
      </c>
      <c r="E243" s="36">
        <v>1463.116666666667</v>
      </c>
      <c r="F243" s="36">
        <v>1453.5833333333335</v>
      </c>
      <c r="G243" s="36">
        <v>1437.166666666667</v>
      </c>
      <c r="H243" s="36">
        <v>1489.0666666666671</v>
      </c>
      <c r="I243" s="36">
        <v>1505.4833333333336</v>
      </c>
      <c r="J243" s="36">
        <v>1515.0166666666671</v>
      </c>
      <c r="K243" s="31">
        <v>1495.95</v>
      </c>
      <c r="L243" s="31">
        <v>1470</v>
      </c>
      <c r="M243" s="31">
        <v>0.77373999999999998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401.85</v>
      </c>
      <c r="D244" s="36">
        <v>402.81666666666666</v>
      </c>
      <c r="E244" s="36">
        <v>399.5333333333333</v>
      </c>
      <c r="F244" s="36">
        <v>397.21666666666664</v>
      </c>
      <c r="G244" s="36">
        <v>393.93333333333328</v>
      </c>
      <c r="H244" s="36">
        <v>405.13333333333333</v>
      </c>
      <c r="I244" s="36">
        <v>408.41666666666674</v>
      </c>
      <c r="J244" s="36">
        <v>410.73333333333335</v>
      </c>
      <c r="K244" s="31">
        <v>406.1</v>
      </c>
      <c r="L244" s="31">
        <v>400.5</v>
      </c>
      <c r="M244" s="31">
        <v>31.806609999999999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191.95</v>
      </c>
      <c r="D245" s="36">
        <v>192.06666666666669</v>
      </c>
      <c r="E245" s="36">
        <v>190.18333333333339</v>
      </c>
      <c r="F245" s="36">
        <v>188.41666666666671</v>
      </c>
      <c r="G245" s="36">
        <v>186.53333333333342</v>
      </c>
      <c r="H245" s="36">
        <v>193.83333333333337</v>
      </c>
      <c r="I245" s="36">
        <v>195.71666666666664</v>
      </c>
      <c r="J245" s="36">
        <v>197.48333333333335</v>
      </c>
      <c r="K245" s="31">
        <v>193.95</v>
      </c>
      <c r="L245" s="31">
        <v>190.3</v>
      </c>
      <c r="M245" s="31">
        <v>39.481209999999997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1521.85</v>
      </c>
      <c r="D246" s="36">
        <v>1523.2666666666667</v>
      </c>
      <c r="E246" s="36">
        <v>1508.5833333333333</v>
      </c>
      <c r="F246" s="36">
        <v>1495.3166666666666</v>
      </c>
      <c r="G246" s="36">
        <v>1480.6333333333332</v>
      </c>
      <c r="H246" s="36">
        <v>1536.5333333333333</v>
      </c>
      <c r="I246" s="36">
        <v>1551.2166666666667</v>
      </c>
      <c r="J246" s="36">
        <v>1564.4833333333333</v>
      </c>
      <c r="K246" s="31">
        <v>1537.95</v>
      </c>
      <c r="L246" s="31">
        <v>1510</v>
      </c>
      <c r="M246" s="31">
        <v>21.94782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21.7</v>
      </c>
      <c r="D247" s="36">
        <v>21.883333333333336</v>
      </c>
      <c r="E247" s="36">
        <v>21.316666666666674</v>
      </c>
      <c r="F247" s="36">
        <v>20.933333333333337</v>
      </c>
      <c r="G247" s="36">
        <v>20.366666666666674</v>
      </c>
      <c r="H247" s="36">
        <v>22.266666666666673</v>
      </c>
      <c r="I247" s="36">
        <v>22.833333333333336</v>
      </c>
      <c r="J247" s="36">
        <v>23.216666666666672</v>
      </c>
      <c r="K247" s="31">
        <v>22.45</v>
      </c>
      <c r="L247" s="31">
        <v>21.5</v>
      </c>
      <c r="M247" s="31">
        <v>587.59469999999999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4882.95</v>
      </c>
      <c r="D248" s="36">
        <v>4856.95</v>
      </c>
      <c r="E248" s="36">
        <v>4758.8999999999996</v>
      </c>
      <c r="F248" s="36">
        <v>4634.8499999999995</v>
      </c>
      <c r="G248" s="36">
        <v>4536.7999999999993</v>
      </c>
      <c r="H248" s="36">
        <v>4981</v>
      </c>
      <c r="I248" s="36">
        <v>5079.0500000000011</v>
      </c>
      <c r="J248" s="36">
        <v>5203.1000000000004</v>
      </c>
      <c r="K248" s="31">
        <v>4955</v>
      </c>
      <c r="L248" s="31">
        <v>4732.8999999999996</v>
      </c>
      <c r="M248" s="31">
        <v>6.0508199999999999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1488.5</v>
      </c>
      <c r="D249" s="36">
        <v>1489.5</v>
      </c>
      <c r="E249" s="36">
        <v>1481</v>
      </c>
      <c r="F249" s="36">
        <v>1473.5</v>
      </c>
      <c r="G249" s="36">
        <v>1465</v>
      </c>
      <c r="H249" s="36">
        <v>1497</v>
      </c>
      <c r="I249" s="36">
        <v>1505.5</v>
      </c>
      <c r="J249" s="36">
        <v>1513</v>
      </c>
      <c r="K249" s="31">
        <v>1498</v>
      </c>
      <c r="L249" s="31">
        <v>1482</v>
      </c>
      <c r="M249" s="31">
        <v>38.620179999999998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3123.05</v>
      </c>
      <c r="D250" s="36">
        <v>3139.6833333333329</v>
      </c>
      <c r="E250" s="36">
        <v>3088.3666666666659</v>
      </c>
      <c r="F250" s="36">
        <v>3053.6833333333329</v>
      </c>
      <c r="G250" s="36">
        <v>3002.3666666666659</v>
      </c>
      <c r="H250" s="36">
        <v>3174.3666666666659</v>
      </c>
      <c r="I250" s="36">
        <v>3225.6833333333325</v>
      </c>
      <c r="J250" s="36">
        <v>3260.3666666666659</v>
      </c>
      <c r="K250" s="31">
        <v>3191</v>
      </c>
      <c r="L250" s="31">
        <v>3105</v>
      </c>
      <c r="M250" s="31">
        <v>0.19953000000000001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779.65</v>
      </c>
      <c r="D251" s="36">
        <v>773.31666666666661</v>
      </c>
      <c r="E251" s="36">
        <v>756.63333333333321</v>
      </c>
      <c r="F251" s="36">
        <v>733.61666666666656</v>
      </c>
      <c r="G251" s="36">
        <v>716.93333333333317</v>
      </c>
      <c r="H251" s="36">
        <v>796.33333333333326</v>
      </c>
      <c r="I251" s="36">
        <v>813.01666666666665</v>
      </c>
      <c r="J251" s="36">
        <v>836.0333333333333</v>
      </c>
      <c r="K251" s="31">
        <v>790</v>
      </c>
      <c r="L251" s="31">
        <v>750.3</v>
      </c>
      <c r="M251" s="31">
        <v>14.651719999999999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2925.55</v>
      </c>
      <c r="D252" s="36">
        <v>2926</v>
      </c>
      <c r="E252" s="36">
        <v>2897.55</v>
      </c>
      <c r="F252" s="36">
        <v>2869.55</v>
      </c>
      <c r="G252" s="36">
        <v>2841.1000000000004</v>
      </c>
      <c r="H252" s="36">
        <v>2954</v>
      </c>
      <c r="I252" s="36">
        <v>2982.45</v>
      </c>
      <c r="J252" s="36">
        <v>3010.45</v>
      </c>
      <c r="K252" s="31">
        <v>2954.45</v>
      </c>
      <c r="L252" s="31">
        <v>2898</v>
      </c>
      <c r="M252" s="31">
        <v>7.7990899999999996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1108.8499999999999</v>
      </c>
      <c r="D253" s="36">
        <v>1113.1166666666668</v>
      </c>
      <c r="E253" s="36">
        <v>1100.5333333333335</v>
      </c>
      <c r="F253" s="36">
        <v>1092.2166666666667</v>
      </c>
      <c r="G253" s="36">
        <v>1079.6333333333334</v>
      </c>
      <c r="H253" s="36">
        <v>1121.4333333333336</v>
      </c>
      <c r="I253" s="36">
        <v>1134.0166666666667</v>
      </c>
      <c r="J253" s="36">
        <v>1142.3333333333337</v>
      </c>
      <c r="K253" s="31">
        <v>1125.7</v>
      </c>
      <c r="L253" s="31">
        <v>1104.8</v>
      </c>
      <c r="M253" s="31">
        <v>1.2066300000000001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40.549999999999997</v>
      </c>
      <c r="D254" s="36">
        <v>40.300000000000004</v>
      </c>
      <c r="E254" s="36">
        <v>39.600000000000009</v>
      </c>
      <c r="F254" s="36">
        <v>38.650000000000006</v>
      </c>
      <c r="G254" s="36">
        <v>37.95000000000001</v>
      </c>
      <c r="H254" s="36">
        <v>41.250000000000007</v>
      </c>
      <c r="I254" s="36">
        <v>41.95000000000001</v>
      </c>
      <c r="J254" s="36">
        <v>42.900000000000006</v>
      </c>
      <c r="K254" s="31">
        <v>41</v>
      </c>
      <c r="L254" s="31">
        <v>39.35</v>
      </c>
      <c r="M254" s="31">
        <v>369.89120000000003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452.45</v>
      </c>
      <c r="D255" s="36">
        <v>451.7833333333333</v>
      </c>
      <c r="E255" s="36">
        <v>449.96666666666658</v>
      </c>
      <c r="F255" s="36">
        <v>447.48333333333329</v>
      </c>
      <c r="G255" s="36">
        <v>445.66666666666657</v>
      </c>
      <c r="H255" s="36">
        <v>454.26666666666659</v>
      </c>
      <c r="I255" s="36">
        <v>456.08333333333331</v>
      </c>
      <c r="J255" s="36">
        <v>458.56666666666661</v>
      </c>
      <c r="K255" s="31">
        <v>453.6</v>
      </c>
      <c r="L255" s="31">
        <v>449.3</v>
      </c>
      <c r="M255" s="31">
        <v>65.99973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298.8</v>
      </c>
      <c r="D256" s="36">
        <v>299.34999999999997</v>
      </c>
      <c r="E256" s="36">
        <v>291.69999999999993</v>
      </c>
      <c r="F256" s="36">
        <v>284.59999999999997</v>
      </c>
      <c r="G256" s="36">
        <v>276.94999999999993</v>
      </c>
      <c r="H256" s="36">
        <v>306.44999999999993</v>
      </c>
      <c r="I256" s="36">
        <v>314.09999999999991</v>
      </c>
      <c r="J256" s="36">
        <v>321.19999999999993</v>
      </c>
      <c r="K256" s="31">
        <v>307</v>
      </c>
      <c r="L256" s="31">
        <v>292.25</v>
      </c>
      <c r="M256" s="31">
        <v>39.558680000000003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1460</v>
      </c>
      <c r="D257" s="36">
        <v>1455.3333333333333</v>
      </c>
      <c r="E257" s="36">
        <v>1440.6666666666665</v>
      </c>
      <c r="F257" s="36">
        <v>1421.3333333333333</v>
      </c>
      <c r="G257" s="36">
        <v>1406.6666666666665</v>
      </c>
      <c r="H257" s="36">
        <v>1474.6666666666665</v>
      </c>
      <c r="I257" s="36">
        <v>1489.333333333333</v>
      </c>
      <c r="J257" s="36">
        <v>1508.6666666666665</v>
      </c>
      <c r="K257" s="31">
        <v>1470</v>
      </c>
      <c r="L257" s="31">
        <v>1436</v>
      </c>
      <c r="M257" s="31">
        <v>1.92648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3840.75</v>
      </c>
      <c r="D258" s="36">
        <v>3825.5166666666664</v>
      </c>
      <c r="E258" s="36">
        <v>3801.0333333333328</v>
      </c>
      <c r="F258" s="36">
        <v>3761.3166666666666</v>
      </c>
      <c r="G258" s="36">
        <v>3736.833333333333</v>
      </c>
      <c r="H258" s="36">
        <v>3865.2333333333327</v>
      </c>
      <c r="I258" s="36">
        <v>3889.7166666666662</v>
      </c>
      <c r="J258" s="36">
        <v>3929.4333333333325</v>
      </c>
      <c r="K258" s="31">
        <v>3850</v>
      </c>
      <c r="L258" s="31">
        <v>3785.8</v>
      </c>
      <c r="M258" s="31">
        <v>0.92069999999999996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110.1</v>
      </c>
      <c r="D259" s="36">
        <v>110.61666666666667</v>
      </c>
      <c r="E259" s="36">
        <v>109.48333333333335</v>
      </c>
      <c r="F259" s="36">
        <v>108.86666666666667</v>
      </c>
      <c r="G259" s="36">
        <v>107.73333333333335</v>
      </c>
      <c r="H259" s="36">
        <v>111.23333333333335</v>
      </c>
      <c r="I259" s="36">
        <v>112.36666666666667</v>
      </c>
      <c r="J259" s="36">
        <v>112.98333333333335</v>
      </c>
      <c r="K259" s="31">
        <v>111.75</v>
      </c>
      <c r="L259" s="31">
        <v>110</v>
      </c>
      <c r="M259" s="31">
        <v>11.23063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1344.35</v>
      </c>
      <c r="D260" s="36">
        <v>1327.2333333333333</v>
      </c>
      <c r="E260" s="36">
        <v>1310.1166666666668</v>
      </c>
      <c r="F260" s="36">
        <v>1275.8833333333334</v>
      </c>
      <c r="G260" s="36">
        <v>1258.7666666666669</v>
      </c>
      <c r="H260" s="36">
        <v>1361.4666666666667</v>
      </c>
      <c r="I260" s="36">
        <v>1378.583333333333</v>
      </c>
      <c r="J260" s="36">
        <v>1412.8166666666666</v>
      </c>
      <c r="K260" s="31">
        <v>1344.35</v>
      </c>
      <c r="L260" s="31">
        <v>1293</v>
      </c>
      <c r="M260" s="31">
        <v>1.2394000000000001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544.20000000000005</v>
      </c>
      <c r="D261" s="36">
        <v>546.44999999999993</v>
      </c>
      <c r="E261" s="36">
        <v>537.89999999999986</v>
      </c>
      <c r="F261" s="36">
        <v>531.59999999999991</v>
      </c>
      <c r="G261" s="36">
        <v>523.04999999999984</v>
      </c>
      <c r="H261" s="36">
        <v>552.74999999999989</v>
      </c>
      <c r="I261" s="36">
        <v>561.29999999999984</v>
      </c>
      <c r="J261" s="36">
        <v>567.59999999999991</v>
      </c>
      <c r="K261" s="31">
        <v>555</v>
      </c>
      <c r="L261" s="31">
        <v>540.15</v>
      </c>
      <c r="M261" s="31">
        <v>16.915659999999999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719.25</v>
      </c>
      <c r="D262" s="36">
        <v>710.75</v>
      </c>
      <c r="E262" s="36">
        <v>693.5</v>
      </c>
      <c r="F262" s="36">
        <v>667.75</v>
      </c>
      <c r="G262" s="36">
        <v>650.5</v>
      </c>
      <c r="H262" s="36">
        <v>736.5</v>
      </c>
      <c r="I262" s="36">
        <v>753.75</v>
      </c>
      <c r="J262" s="36">
        <v>779.5</v>
      </c>
      <c r="K262" s="31">
        <v>728</v>
      </c>
      <c r="L262" s="31">
        <v>685</v>
      </c>
      <c r="M262" s="31">
        <v>65.745689999999996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331.55</v>
      </c>
      <c r="D263" s="36">
        <v>330.61666666666662</v>
      </c>
      <c r="E263" s="36">
        <v>326.73333333333323</v>
      </c>
      <c r="F263" s="36">
        <v>321.91666666666663</v>
      </c>
      <c r="G263" s="36">
        <v>318.03333333333325</v>
      </c>
      <c r="H263" s="36">
        <v>335.43333333333322</v>
      </c>
      <c r="I263" s="36">
        <v>339.31666666666655</v>
      </c>
      <c r="J263" s="36">
        <v>344.13333333333321</v>
      </c>
      <c r="K263" s="31">
        <v>334.5</v>
      </c>
      <c r="L263" s="31">
        <v>325.8</v>
      </c>
      <c r="M263" s="31">
        <v>0.49757000000000001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884.95</v>
      </c>
      <c r="D264" s="36">
        <v>883.66666666666663</v>
      </c>
      <c r="E264" s="36">
        <v>876.33333333333326</v>
      </c>
      <c r="F264" s="36">
        <v>867.71666666666658</v>
      </c>
      <c r="G264" s="36">
        <v>860.38333333333321</v>
      </c>
      <c r="H264" s="36">
        <v>892.2833333333333</v>
      </c>
      <c r="I264" s="36">
        <v>899.61666666666656</v>
      </c>
      <c r="J264" s="36">
        <v>908.23333333333335</v>
      </c>
      <c r="K264" s="31">
        <v>891</v>
      </c>
      <c r="L264" s="31">
        <v>875.05</v>
      </c>
      <c r="M264" s="31">
        <v>1.0401400000000001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399.9</v>
      </c>
      <c r="D265" s="36">
        <v>398.8</v>
      </c>
      <c r="E265" s="36">
        <v>394.70000000000005</v>
      </c>
      <c r="F265" s="36">
        <v>389.50000000000006</v>
      </c>
      <c r="G265" s="36">
        <v>385.40000000000009</v>
      </c>
      <c r="H265" s="36">
        <v>404</v>
      </c>
      <c r="I265" s="36">
        <v>408.1</v>
      </c>
      <c r="J265" s="36">
        <v>413.29999999999995</v>
      </c>
      <c r="K265" s="31">
        <v>402.9</v>
      </c>
      <c r="L265" s="31">
        <v>393.6</v>
      </c>
      <c r="M265" s="31">
        <v>6.5762299999999998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88.55</v>
      </c>
      <c r="D266" s="36">
        <v>88.333333333333329</v>
      </c>
      <c r="E266" s="36">
        <v>87.716666666666654</v>
      </c>
      <c r="F266" s="36">
        <v>86.883333333333326</v>
      </c>
      <c r="G266" s="36">
        <v>86.266666666666652</v>
      </c>
      <c r="H266" s="36">
        <v>89.166666666666657</v>
      </c>
      <c r="I266" s="36">
        <v>89.783333333333331</v>
      </c>
      <c r="J266" s="36">
        <v>90.61666666666666</v>
      </c>
      <c r="K266" s="31">
        <v>88.95</v>
      </c>
      <c r="L266" s="31">
        <v>87.5</v>
      </c>
      <c r="M266" s="31">
        <v>20.287700000000001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455.75</v>
      </c>
      <c r="D267" s="36">
        <v>457.23333333333329</v>
      </c>
      <c r="E267" s="36">
        <v>448.91666666666657</v>
      </c>
      <c r="F267" s="36">
        <v>442.08333333333326</v>
      </c>
      <c r="G267" s="36">
        <v>433.76666666666654</v>
      </c>
      <c r="H267" s="36">
        <v>464.06666666666661</v>
      </c>
      <c r="I267" s="36">
        <v>472.38333333333333</v>
      </c>
      <c r="J267" s="36">
        <v>479.21666666666664</v>
      </c>
      <c r="K267" s="31">
        <v>465.55</v>
      </c>
      <c r="L267" s="31">
        <v>450.4</v>
      </c>
      <c r="M267" s="31">
        <v>31.733709999999999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845.1</v>
      </c>
      <c r="D268" s="36">
        <v>841.29999999999984</v>
      </c>
      <c r="E268" s="36">
        <v>835.59999999999968</v>
      </c>
      <c r="F268" s="36">
        <v>826.0999999999998</v>
      </c>
      <c r="G268" s="36">
        <v>820.39999999999964</v>
      </c>
      <c r="H268" s="36">
        <v>850.79999999999973</v>
      </c>
      <c r="I268" s="36">
        <v>856.49999999999977</v>
      </c>
      <c r="J268" s="36">
        <v>865.99999999999977</v>
      </c>
      <c r="K268" s="31">
        <v>847</v>
      </c>
      <c r="L268" s="31">
        <v>831.8</v>
      </c>
      <c r="M268" s="31">
        <v>16.309460000000001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560.54999999999995</v>
      </c>
      <c r="D269" s="36">
        <v>560.69999999999993</v>
      </c>
      <c r="E269" s="36">
        <v>556.89999999999986</v>
      </c>
      <c r="F269" s="36">
        <v>553.24999999999989</v>
      </c>
      <c r="G269" s="36">
        <v>549.44999999999982</v>
      </c>
      <c r="H269" s="36">
        <v>564.34999999999991</v>
      </c>
      <c r="I269" s="36">
        <v>568.14999999999986</v>
      </c>
      <c r="J269" s="36">
        <v>571.79999999999995</v>
      </c>
      <c r="K269" s="31">
        <v>564.5</v>
      </c>
      <c r="L269" s="31">
        <v>557.04999999999995</v>
      </c>
      <c r="M269" s="31">
        <v>13.66986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455.4</v>
      </c>
      <c r="D270" s="36">
        <v>455.13333333333338</v>
      </c>
      <c r="E270" s="36">
        <v>449.26666666666677</v>
      </c>
      <c r="F270" s="36">
        <v>443.13333333333338</v>
      </c>
      <c r="G270" s="36">
        <v>437.26666666666677</v>
      </c>
      <c r="H270" s="36">
        <v>461.26666666666677</v>
      </c>
      <c r="I270" s="36">
        <v>467.13333333333344</v>
      </c>
      <c r="J270" s="36">
        <v>473.26666666666677</v>
      </c>
      <c r="K270" s="31">
        <v>461</v>
      </c>
      <c r="L270" s="31">
        <v>449</v>
      </c>
      <c r="M270" s="31">
        <v>2.50271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456.35</v>
      </c>
      <c r="D271" s="36">
        <v>462.2833333333333</v>
      </c>
      <c r="E271" s="36">
        <v>447.06666666666661</v>
      </c>
      <c r="F271" s="36">
        <v>437.7833333333333</v>
      </c>
      <c r="G271" s="36">
        <v>422.56666666666661</v>
      </c>
      <c r="H271" s="36">
        <v>471.56666666666661</v>
      </c>
      <c r="I271" s="36">
        <v>486.7833333333333</v>
      </c>
      <c r="J271" s="36">
        <v>496.06666666666661</v>
      </c>
      <c r="K271" s="31">
        <v>477.5</v>
      </c>
      <c r="L271" s="31">
        <v>453</v>
      </c>
      <c r="M271" s="31">
        <v>2.4182700000000001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771</v>
      </c>
      <c r="D272" s="36">
        <v>768</v>
      </c>
      <c r="E272" s="36">
        <v>759</v>
      </c>
      <c r="F272" s="36">
        <v>747</v>
      </c>
      <c r="G272" s="36">
        <v>738</v>
      </c>
      <c r="H272" s="36">
        <v>780</v>
      </c>
      <c r="I272" s="36">
        <v>789</v>
      </c>
      <c r="J272" s="36">
        <v>801</v>
      </c>
      <c r="K272" s="31">
        <v>777</v>
      </c>
      <c r="L272" s="31">
        <v>756</v>
      </c>
      <c r="M272" s="31">
        <v>1.98251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462.35</v>
      </c>
      <c r="D273" s="36">
        <v>462.5333333333333</v>
      </c>
      <c r="E273" s="36">
        <v>453.11666666666662</v>
      </c>
      <c r="F273" s="36">
        <v>443.88333333333333</v>
      </c>
      <c r="G273" s="36">
        <v>434.46666666666664</v>
      </c>
      <c r="H273" s="36">
        <v>471.76666666666659</v>
      </c>
      <c r="I273" s="36">
        <v>481.18333333333334</v>
      </c>
      <c r="J273" s="36">
        <v>490.41666666666657</v>
      </c>
      <c r="K273" s="31">
        <v>471.95</v>
      </c>
      <c r="L273" s="31">
        <v>453.3</v>
      </c>
      <c r="M273" s="31">
        <v>7.8818299999999999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815.85</v>
      </c>
      <c r="D274" s="36">
        <v>819.63333333333321</v>
      </c>
      <c r="E274" s="36">
        <v>805.26666666666642</v>
      </c>
      <c r="F274" s="36">
        <v>794.68333333333317</v>
      </c>
      <c r="G274" s="36">
        <v>780.31666666666638</v>
      </c>
      <c r="H274" s="36">
        <v>830.21666666666647</v>
      </c>
      <c r="I274" s="36">
        <v>844.58333333333326</v>
      </c>
      <c r="J274" s="36">
        <v>855.16666666666652</v>
      </c>
      <c r="K274" s="31">
        <v>834</v>
      </c>
      <c r="L274" s="31">
        <v>809.05</v>
      </c>
      <c r="M274" s="31">
        <v>3.7648199999999998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1392.75</v>
      </c>
      <c r="D275" s="36">
        <v>1395.4166666666667</v>
      </c>
      <c r="E275" s="36">
        <v>1382.8333333333335</v>
      </c>
      <c r="F275" s="36">
        <v>1372.9166666666667</v>
      </c>
      <c r="G275" s="36">
        <v>1360.3333333333335</v>
      </c>
      <c r="H275" s="36">
        <v>1405.3333333333335</v>
      </c>
      <c r="I275" s="36">
        <v>1417.916666666667</v>
      </c>
      <c r="J275" s="36">
        <v>1427.8333333333335</v>
      </c>
      <c r="K275" s="31">
        <v>1408</v>
      </c>
      <c r="L275" s="31">
        <v>1385.5</v>
      </c>
      <c r="M275" s="31">
        <v>1.30782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679.1</v>
      </c>
      <c r="D276" s="36">
        <v>680.73333333333323</v>
      </c>
      <c r="E276" s="36">
        <v>671.96666666666647</v>
      </c>
      <c r="F276" s="36">
        <v>664.83333333333326</v>
      </c>
      <c r="G276" s="36">
        <v>656.06666666666649</v>
      </c>
      <c r="H276" s="36">
        <v>687.86666666666645</v>
      </c>
      <c r="I276" s="36">
        <v>696.6333333333331</v>
      </c>
      <c r="J276" s="36">
        <v>703.76666666666642</v>
      </c>
      <c r="K276" s="31">
        <v>689.5</v>
      </c>
      <c r="L276" s="31">
        <v>673.6</v>
      </c>
      <c r="M276" s="31">
        <v>2.9276300000000002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318.25</v>
      </c>
      <c r="D277" s="36">
        <v>320.28333333333336</v>
      </c>
      <c r="E277" s="36">
        <v>315.2166666666667</v>
      </c>
      <c r="F277" s="36">
        <v>312.18333333333334</v>
      </c>
      <c r="G277" s="36">
        <v>307.11666666666667</v>
      </c>
      <c r="H277" s="36">
        <v>323.31666666666672</v>
      </c>
      <c r="I277" s="36">
        <v>328.38333333333344</v>
      </c>
      <c r="J277" s="36">
        <v>331.41666666666674</v>
      </c>
      <c r="K277" s="31">
        <v>325.35000000000002</v>
      </c>
      <c r="L277" s="31">
        <v>317.25</v>
      </c>
      <c r="M277" s="31">
        <v>13.481400000000001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330.7</v>
      </c>
      <c r="D278" s="36">
        <v>329.45</v>
      </c>
      <c r="E278" s="36">
        <v>327.39999999999998</v>
      </c>
      <c r="F278" s="36">
        <v>324.09999999999997</v>
      </c>
      <c r="G278" s="36">
        <v>322.04999999999995</v>
      </c>
      <c r="H278" s="36">
        <v>332.75</v>
      </c>
      <c r="I278" s="36">
        <v>334.80000000000007</v>
      </c>
      <c r="J278" s="36">
        <v>338.1</v>
      </c>
      <c r="K278" s="31">
        <v>331.5</v>
      </c>
      <c r="L278" s="31">
        <v>326.14999999999998</v>
      </c>
      <c r="M278" s="31">
        <v>3.42835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163.85</v>
      </c>
      <c r="D279" s="36">
        <v>161.06666666666666</v>
      </c>
      <c r="E279" s="36">
        <v>157.23333333333332</v>
      </c>
      <c r="F279" s="36">
        <v>150.61666666666665</v>
      </c>
      <c r="G279" s="36">
        <v>146.7833333333333</v>
      </c>
      <c r="H279" s="36">
        <v>167.68333333333334</v>
      </c>
      <c r="I279" s="36">
        <v>171.51666666666671</v>
      </c>
      <c r="J279" s="36">
        <v>178.13333333333335</v>
      </c>
      <c r="K279" s="31">
        <v>164.9</v>
      </c>
      <c r="L279" s="31">
        <v>154.44999999999999</v>
      </c>
      <c r="M279" s="31">
        <v>124.38330999999999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618.29999999999995</v>
      </c>
      <c r="D280" s="36">
        <v>622.25</v>
      </c>
      <c r="E280" s="36">
        <v>613.04999999999995</v>
      </c>
      <c r="F280" s="36">
        <v>607.79999999999995</v>
      </c>
      <c r="G280" s="36">
        <v>598.59999999999991</v>
      </c>
      <c r="H280" s="36">
        <v>627.5</v>
      </c>
      <c r="I280" s="36">
        <v>636.70000000000005</v>
      </c>
      <c r="J280" s="36">
        <v>641.95000000000005</v>
      </c>
      <c r="K280" s="31">
        <v>631.45000000000005</v>
      </c>
      <c r="L280" s="31">
        <v>617</v>
      </c>
      <c r="M280" s="31">
        <v>2.6827700000000001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2930.35</v>
      </c>
      <c r="D281" s="36">
        <v>2948.1166666666663</v>
      </c>
      <c r="E281" s="36">
        <v>2900.2833333333328</v>
      </c>
      <c r="F281" s="36">
        <v>2870.2166666666667</v>
      </c>
      <c r="G281" s="36">
        <v>2822.3833333333332</v>
      </c>
      <c r="H281" s="36">
        <v>2978.1833333333325</v>
      </c>
      <c r="I281" s="36">
        <v>3026.0166666666655</v>
      </c>
      <c r="J281" s="36">
        <v>3056.0833333333321</v>
      </c>
      <c r="K281" s="31">
        <v>2995.95</v>
      </c>
      <c r="L281" s="31">
        <v>2918.05</v>
      </c>
      <c r="M281" s="31">
        <v>2.1107900000000002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598.5</v>
      </c>
      <c r="D282" s="36">
        <v>594.56666666666672</v>
      </c>
      <c r="E282" s="36">
        <v>589.13333333333344</v>
      </c>
      <c r="F282" s="36">
        <v>579.76666666666677</v>
      </c>
      <c r="G282" s="36">
        <v>574.33333333333348</v>
      </c>
      <c r="H282" s="36">
        <v>603.93333333333339</v>
      </c>
      <c r="I282" s="36">
        <v>609.36666666666656</v>
      </c>
      <c r="J282" s="36">
        <v>618.73333333333335</v>
      </c>
      <c r="K282" s="31">
        <v>600</v>
      </c>
      <c r="L282" s="31">
        <v>585.20000000000005</v>
      </c>
      <c r="M282" s="31">
        <v>0.94543999999999995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517.79999999999995</v>
      </c>
      <c r="D283" s="36">
        <v>520.1</v>
      </c>
      <c r="E283" s="36">
        <v>513.75</v>
      </c>
      <c r="F283" s="36">
        <v>509.69999999999993</v>
      </c>
      <c r="G283" s="36">
        <v>503.34999999999991</v>
      </c>
      <c r="H283" s="36">
        <v>524.15000000000009</v>
      </c>
      <c r="I283" s="36">
        <v>530.50000000000023</v>
      </c>
      <c r="J283" s="36">
        <v>534.55000000000018</v>
      </c>
      <c r="K283" s="31">
        <v>526.45000000000005</v>
      </c>
      <c r="L283" s="31">
        <v>516.04999999999995</v>
      </c>
      <c r="M283" s="31">
        <v>1.0190999999999999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264.55</v>
      </c>
      <c r="D284" s="36">
        <v>265.81666666666666</v>
      </c>
      <c r="E284" s="36">
        <v>262.43333333333334</v>
      </c>
      <c r="F284" s="36">
        <v>260.31666666666666</v>
      </c>
      <c r="G284" s="36">
        <v>256.93333333333334</v>
      </c>
      <c r="H284" s="36">
        <v>267.93333333333334</v>
      </c>
      <c r="I284" s="36">
        <v>271.31666666666666</v>
      </c>
      <c r="J284" s="36">
        <v>273.43333333333334</v>
      </c>
      <c r="K284" s="31">
        <v>269.2</v>
      </c>
      <c r="L284" s="31">
        <v>263.7</v>
      </c>
      <c r="M284" s="31">
        <v>7.5586599999999997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1844.05</v>
      </c>
      <c r="D285" s="36">
        <v>1848.6666666666667</v>
      </c>
      <c r="E285" s="36">
        <v>1835.6833333333334</v>
      </c>
      <c r="F285" s="36">
        <v>1827.3166666666666</v>
      </c>
      <c r="G285" s="36">
        <v>1814.3333333333333</v>
      </c>
      <c r="H285" s="36">
        <v>1857.0333333333335</v>
      </c>
      <c r="I285" s="36">
        <v>1870.0166666666667</v>
      </c>
      <c r="J285" s="36">
        <v>1878.3833333333337</v>
      </c>
      <c r="K285" s="31">
        <v>1861.65</v>
      </c>
      <c r="L285" s="31">
        <v>1840.3</v>
      </c>
      <c r="M285" s="31">
        <v>32.058329999999998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1463.25</v>
      </c>
      <c r="D286" s="36">
        <v>1471.8500000000001</v>
      </c>
      <c r="E286" s="36">
        <v>1452.4000000000003</v>
      </c>
      <c r="F286" s="36">
        <v>1441.5500000000002</v>
      </c>
      <c r="G286" s="36">
        <v>1422.1000000000004</v>
      </c>
      <c r="H286" s="36">
        <v>1482.7000000000003</v>
      </c>
      <c r="I286" s="36">
        <v>1502.15</v>
      </c>
      <c r="J286" s="36">
        <v>1513.0000000000002</v>
      </c>
      <c r="K286" s="31">
        <v>1491.3</v>
      </c>
      <c r="L286" s="31">
        <v>1461</v>
      </c>
      <c r="M286" s="31">
        <v>4.5964299999999998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355.25</v>
      </c>
      <c r="D287" s="36">
        <v>356.36666666666662</v>
      </c>
      <c r="E287" s="36">
        <v>351.93333333333322</v>
      </c>
      <c r="F287" s="36">
        <v>348.61666666666662</v>
      </c>
      <c r="G287" s="36">
        <v>344.18333333333322</v>
      </c>
      <c r="H287" s="36">
        <v>359.68333333333322</v>
      </c>
      <c r="I287" s="36">
        <v>364.11666666666662</v>
      </c>
      <c r="J287" s="36">
        <v>367.43333333333322</v>
      </c>
      <c r="K287" s="31">
        <v>360.8</v>
      </c>
      <c r="L287" s="31">
        <v>353.05</v>
      </c>
      <c r="M287" s="31">
        <v>2.2831199999999998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1900.1</v>
      </c>
      <c r="D288" s="36">
        <v>1909.1333333333332</v>
      </c>
      <c r="E288" s="36">
        <v>1888.0666666666664</v>
      </c>
      <c r="F288" s="36">
        <v>1876.0333333333331</v>
      </c>
      <c r="G288" s="36">
        <v>1854.9666666666662</v>
      </c>
      <c r="H288" s="36">
        <v>1921.1666666666665</v>
      </c>
      <c r="I288" s="36">
        <v>1942.2333333333331</v>
      </c>
      <c r="J288" s="36">
        <v>1954.2666666666667</v>
      </c>
      <c r="K288" s="31">
        <v>1930.2</v>
      </c>
      <c r="L288" s="31">
        <v>1897.1</v>
      </c>
      <c r="M288" s="31">
        <v>3.52902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3447.1</v>
      </c>
      <c r="D289" s="36">
        <v>3446.6666666666665</v>
      </c>
      <c r="E289" s="36">
        <v>3413.2833333333328</v>
      </c>
      <c r="F289" s="36">
        <v>3379.4666666666662</v>
      </c>
      <c r="G289" s="36">
        <v>3346.0833333333326</v>
      </c>
      <c r="H289" s="36">
        <v>3480.4833333333331</v>
      </c>
      <c r="I289" s="36">
        <v>3513.8666666666672</v>
      </c>
      <c r="J289" s="36">
        <v>3547.6833333333334</v>
      </c>
      <c r="K289" s="31">
        <v>3480.05</v>
      </c>
      <c r="L289" s="31">
        <v>3412.85</v>
      </c>
      <c r="M289" s="31">
        <v>0.13653000000000001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153.30000000000001</v>
      </c>
      <c r="D290" s="36">
        <v>153.65</v>
      </c>
      <c r="E290" s="36">
        <v>152.5</v>
      </c>
      <c r="F290" s="36">
        <v>151.69999999999999</v>
      </c>
      <c r="G290" s="36">
        <v>150.54999999999998</v>
      </c>
      <c r="H290" s="36">
        <v>154.45000000000002</v>
      </c>
      <c r="I290" s="36">
        <v>155.60000000000005</v>
      </c>
      <c r="J290" s="36">
        <v>156.40000000000003</v>
      </c>
      <c r="K290" s="31">
        <v>154.80000000000001</v>
      </c>
      <c r="L290" s="31">
        <v>152.85</v>
      </c>
      <c r="M290" s="31">
        <v>27.60755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4944.5</v>
      </c>
      <c r="D291" s="36">
        <v>4963</v>
      </c>
      <c r="E291" s="36">
        <v>4912</v>
      </c>
      <c r="F291" s="36">
        <v>4879.5</v>
      </c>
      <c r="G291" s="36">
        <v>4828.5</v>
      </c>
      <c r="H291" s="36">
        <v>4995.5</v>
      </c>
      <c r="I291" s="36">
        <v>5046.5</v>
      </c>
      <c r="J291" s="36">
        <v>5079</v>
      </c>
      <c r="K291" s="31">
        <v>5014</v>
      </c>
      <c r="L291" s="31">
        <v>4930.5</v>
      </c>
      <c r="M291" s="31">
        <v>1.2545900000000001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13497.2</v>
      </c>
      <c r="D292" s="36">
        <v>13531.266666666668</v>
      </c>
      <c r="E292" s="36">
        <v>13430.933333333336</v>
      </c>
      <c r="F292" s="36">
        <v>13364.666666666668</v>
      </c>
      <c r="G292" s="36">
        <v>13264.333333333336</v>
      </c>
      <c r="H292" s="36">
        <v>13597.533333333336</v>
      </c>
      <c r="I292" s="36">
        <v>13697.866666666669</v>
      </c>
      <c r="J292" s="36">
        <v>13764.133333333337</v>
      </c>
      <c r="K292" s="31">
        <v>13631.6</v>
      </c>
      <c r="L292" s="31">
        <v>13465</v>
      </c>
      <c r="M292" s="31">
        <v>1.8329999999999999E-2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3385.8</v>
      </c>
      <c r="D293" s="36">
        <v>3383.6</v>
      </c>
      <c r="E293" s="36">
        <v>3362.2</v>
      </c>
      <c r="F293" s="36">
        <v>3338.6</v>
      </c>
      <c r="G293" s="36">
        <v>3317.2</v>
      </c>
      <c r="H293" s="36">
        <v>3407.2</v>
      </c>
      <c r="I293" s="36">
        <v>3428.6000000000004</v>
      </c>
      <c r="J293" s="36">
        <v>3452.2</v>
      </c>
      <c r="K293" s="31">
        <v>3405</v>
      </c>
      <c r="L293" s="31">
        <v>3360</v>
      </c>
      <c r="M293" s="31">
        <v>15.34238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465</v>
      </c>
      <c r="D294" s="36">
        <v>467.7166666666667</v>
      </c>
      <c r="E294" s="36">
        <v>461.23333333333341</v>
      </c>
      <c r="F294" s="36">
        <v>457.4666666666667</v>
      </c>
      <c r="G294" s="36">
        <v>450.98333333333341</v>
      </c>
      <c r="H294" s="36">
        <v>471.48333333333341</v>
      </c>
      <c r="I294" s="36">
        <v>477.96666666666675</v>
      </c>
      <c r="J294" s="36">
        <v>481.73333333333341</v>
      </c>
      <c r="K294" s="31">
        <v>474.2</v>
      </c>
      <c r="L294" s="31">
        <v>463.95</v>
      </c>
      <c r="M294" s="31">
        <v>5.1258600000000003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390.75</v>
      </c>
      <c r="D295" s="36">
        <v>388.86666666666662</v>
      </c>
      <c r="E295" s="36">
        <v>383.83333333333326</v>
      </c>
      <c r="F295" s="36">
        <v>376.91666666666663</v>
      </c>
      <c r="G295" s="36">
        <v>371.88333333333327</v>
      </c>
      <c r="H295" s="36">
        <v>395.78333333333325</v>
      </c>
      <c r="I295" s="36">
        <v>400.81666666666666</v>
      </c>
      <c r="J295" s="36">
        <v>407.73333333333323</v>
      </c>
      <c r="K295" s="31">
        <v>393.9</v>
      </c>
      <c r="L295" s="31">
        <v>381.95</v>
      </c>
      <c r="M295" s="31">
        <v>19.11692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277.7</v>
      </c>
      <c r="D296" s="36">
        <v>278.98333333333335</v>
      </c>
      <c r="E296" s="36">
        <v>275.9666666666667</v>
      </c>
      <c r="F296" s="36">
        <v>274.23333333333335</v>
      </c>
      <c r="G296" s="36">
        <v>271.2166666666667</v>
      </c>
      <c r="H296" s="36">
        <v>280.7166666666667</v>
      </c>
      <c r="I296" s="36">
        <v>283.73333333333335</v>
      </c>
      <c r="J296" s="36">
        <v>285.4666666666667</v>
      </c>
      <c r="K296" s="31">
        <v>282</v>
      </c>
      <c r="L296" s="31">
        <v>277.25</v>
      </c>
      <c r="M296" s="31">
        <v>5.5851699999999997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118.45</v>
      </c>
      <c r="D297" s="36">
        <v>118.63333333333333</v>
      </c>
      <c r="E297" s="36">
        <v>117.66666666666666</v>
      </c>
      <c r="F297" s="36">
        <v>116.88333333333333</v>
      </c>
      <c r="G297" s="36">
        <v>115.91666666666666</v>
      </c>
      <c r="H297" s="36">
        <v>119.41666666666666</v>
      </c>
      <c r="I297" s="36">
        <v>120.38333333333333</v>
      </c>
      <c r="J297" s="36">
        <v>121.16666666666666</v>
      </c>
      <c r="K297" s="31">
        <v>119.6</v>
      </c>
      <c r="L297" s="31">
        <v>117.85</v>
      </c>
      <c r="M297" s="31">
        <v>26.134119999999999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529.79999999999995</v>
      </c>
      <c r="D298" s="36">
        <v>532.43333333333328</v>
      </c>
      <c r="E298" s="36">
        <v>524.86666666666656</v>
      </c>
      <c r="F298" s="36">
        <v>519.93333333333328</v>
      </c>
      <c r="G298" s="36">
        <v>512.36666666666656</v>
      </c>
      <c r="H298" s="36">
        <v>537.36666666666656</v>
      </c>
      <c r="I298" s="36">
        <v>544.93333333333339</v>
      </c>
      <c r="J298" s="36">
        <v>549.86666666666656</v>
      </c>
      <c r="K298" s="31">
        <v>540</v>
      </c>
      <c r="L298" s="31">
        <v>527.5</v>
      </c>
      <c r="M298" s="31">
        <v>21.54946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770.95</v>
      </c>
      <c r="D299" s="36">
        <v>774.19999999999993</v>
      </c>
      <c r="E299" s="36">
        <v>764.74999999999989</v>
      </c>
      <c r="F299" s="36">
        <v>758.55</v>
      </c>
      <c r="G299" s="36">
        <v>749.09999999999991</v>
      </c>
      <c r="H299" s="36">
        <v>780.39999999999986</v>
      </c>
      <c r="I299" s="36">
        <v>789.84999999999991</v>
      </c>
      <c r="J299" s="36">
        <v>796.04999999999984</v>
      </c>
      <c r="K299" s="31">
        <v>783.65</v>
      </c>
      <c r="L299" s="31">
        <v>768</v>
      </c>
      <c r="M299" s="31">
        <v>21.607309999999998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5800.95</v>
      </c>
      <c r="D300" s="36">
        <v>5833.7666666666664</v>
      </c>
      <c r="E300" s="36">
        <v>5738.4333333333325</v>
      </c>
      <c r="F300" s="36">
        <v>5675.9166666666661</v>
      </c>
      <c r="G300" s="36">
        <v>5580.5833333333321</v>
      </c>
      <c r="H300" s="36">
        <v>5896.2833333333328</v>
      </c>
      <c r="I300" s="36">
        <v>5991.6166666666668</v>
      </c>
      <c r="J300" s="36">
        <v>6054.1333333333332</v>
      </c>
      <c r="K300" s="31">
        <v>5929.1</v>
      </c>
      <c r="L300" s="31">
        <v>5771.25</v>
      </c>
      <c r="M300" s="31">
        <v>0.42438999999999999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5770.65</v>
      </c>
      <c r="D301" s="36">
        <v>5755.416666666667</v>
      </c>
      <c r="E301" s="36">
        <v>5710.8333333333339</v>
      </c>
      <c r="F301" s="36">
        <v>5651.0166666666673</v>
      </c>
      <c r="G301" s="36">
        <v>5606.4333333333343</v>
      </c>
      <c r="H301" s="36">
        <v>5815.2333333333336</v>
      </c>
      <c r="I301" s="36">
        <v>5859.8166666666675</v>
      </c>
      <c r="J301" s="36">
        <v>5919.6333333333332</v>
      </c>
      <c r="K301" s="31">
        <v>5800</v>
      </c>
      <c r="L301" s="31">
        <v>5695.6</v>
      </c>
      <c r="M301" s="31">
        <v>4.9704300000000003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1229.6500000000001</v>
      </c>
      <c r="D302" s="36">
        <v>1233.6333333333334</v>
      </c>
      <c r="E302" s="36">
        <v>1220.0666666666668</v>
      </c>
      <c r="F302" s="36">
        <v>1210.4833333333333</v>
      </c>
      <c r="G302" s="36">
        <v>1196.9166666666667</v>
      </c>
      <c r="H302" s="36">
        <v>1243.2166666666669</v>
      </c>
      <c r="I302" s="36">
        <v>1256.7833333333335</v>
      </c>
      <c r="J302" s="36">
        <v>1266.366666666667</v>
      </c>
      <c r="K302" s="31">
        <v>1247.2</v>
      </c>
      <c r="L302" s="31">
        <v>1224.05</v>
      </c>
      <c r="M302" s="31">
        <v>6.2159800000000001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1377.15</v>
      </c>
      <c r="D303" s="36">
        <v>1378.7666666666667</v>
      </c>
      <c r="E303" s="36">
        <v>1373.3333333333333</v>
      </c>
      <c r="F303" s="36">
        <v>1369.5166666666667</v>
      </c>
      <c r="G303" s="36">
        <v>1364.0833333333333</v>
      </c>
      <c r="H303" s="36">
        <v>1382.5833333333333</v>
      </c>
      <c r="I303" s="36">
        <v>1388.0166666666667</v>
      </c>
      <c r="J303" s="36">
        <v>1391.8333333333333</v>
      </c>
      <c r="K303" s="31">
        <v>1384.2</v>
      </c>
      <c r="L303" s="31">
        <v>1374.95</v>
      </c>
      <c r="M303" s="31">
        <v>0.23838999999999999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925.05</v>
      </c>
      <c r="D304" s="36">
        <v>924.25</v>
      </c>
      <c r="E304" s="36">
        <v>913.5</v>
      </c>
      <c r="F304" s="36">
        <v>901.95</v>
      </c>
      <c r="G304" s="36">
        <v>891.2</v>
      </c>
      <c r="H304" s="36">
        <v>935.8</v>
      </c>
      <c r="I304" s="36">
        <v>946.55</v>
      </c>
      <c r="J304" s="36">
        <v>958.09999999999991</v>
      </c>
      <c r="K304" s="31">
        <v>935</v>
      </c>
      <c r="L304" s="31">
        <v>912.7</v>
      </c>
      <c r="M304" s="31">
        <v>8.6913400000000003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1178.9000000000001</v>
      </c>
      <c r="D305" s="36">
        <v>1176.3833333333334</v>
      </c>
      <c r="E305" s="36">
        <v>1161.0666666666668</v>
      </c>
      <c r="F305" s="36">
        <v>1143.2333333333333</v>
      </c>
      <c r="G305" s="36">
        <v>1127.9166666666667</v>
      </c>
      <c r="H305" s="36">
        <v>1194.2166666666669</v>
      </c>
      <c r="I305" s="36">
        <v>1209.5333333333335</v>
      </c>
      <c r="J305" s="36">
        <v>1227.366666666667</v>
      </c>
      <c r="K305" s="31">
        <v>1191.7</v>
      </c>
      <c r="L305" s="31">
        <v>1158.55</v>
      </c>
      <c r="M305" s="31">
        <v>9.5026700000000002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270.75</v>
      </c>
      <c r="D306" s="36">
        <v>272.01666666666665</v>
      </c>
      <c r="E306" s="36">
        <v>268.93333333333328</v>
      </c>
      <c r="F306" s="36">
        <v>267.11666666666662</v>
      </c>
      <c r="G306" s="36">
        <v>264.03333333333325</v>
      </c>
      <c r="H306" s="36">
        <v>273.83333333333331</v>
      </c>
      <c r="I306" s="36">
        <v>276.91666666666669</v>
      </c>
      <c r="J306" s="36">
        <v>278.73333333333335</v>
      </c>
      <c r="K306" s="31">
        <v>275.10000000000002</v>
      </c>
      <c r="L306" s="31">
        <v>270.2</v>
      </c>
      <c r="M306" s="31">
        <v>27.037890000000001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1652.2</v>
      </c>
      <c r="D307" s="36">
        <v>1657.9166666666667</v>
      </c>
      <c r="E307" s="36">
        <v>1641.3833333333334</v>
      </c>
      <c r="F307" s="36">
        <v>1630.5666666666666</v>
      </c>
      <c r="G307" s="36">
        <v>1614.0333333333333</v>
      </c>
      <c r="H307" s="36">
        <v>1668.7333333333336</v>
      </c>
      <c r="I307" s="36">
        <v>1685.2666666666669</v>
      </c>
      <c r="J307" s="36">
        <v>1696.0833333333337</v>
      </c>
      <c r="K307" s="31">
        <v>1674.45</v>
      </c>
      <c r="L307" s="31">
        <v>1647.1</v>
      </c>
      <c r="M307" s="31">
        <v>20.371780000000001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394.3</v>
      </c>
      <c r="D308" s="36">
        <v>392.43333333333334</v>
      </c>
      <c r="E308" s="36">
        <v>389.86666666666667</v>
      </c>
      <c r="F308" s="36">
        <v>385.43333333333334</v>
      </c>
      <c r="G308" s="36">
        <v>382.86666666666667</v>
      </c>
      <c r="H308" s="36">
        <v>396.86666666666667</v>
      </c>
      <c r="I308" s="36">
        <v>399.43333333333339</v>
      </c>
      <c r="J308" s="36">
        <v>403.86666666666667</v>
      </c>
      <c r="K308" s="31">
        <v>395</v>
      </c>
      <c r="L308" s="31">
        <v>388</v>
      </c>
      <c r="M308" s="31">
        <v>1.4300900000000001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533.15</v>
      </c>
      <c r="D309" s="36">
        <v>535.85</v>
      </c>
      <c r="E309" s="36">
        <v>526.70000000000005</v>
      </c>
      <c r="F309" s="36">
        <v>520.25</v>
      </c>
      <c r="G309" s="36">
        <v>511.1</v>
      </c>
      <c r="H309" s="36">
        <v>542.30000000000007</v>
      </c>
      <c r="I309" s="36">
        <v>551.44999999999993</v>
      </c>
      <c r="J309" s="36">
        <v>557.90000000000009</v>
      </c>
      <c r="K309" s="31">
        <v>545</v>
      </c>
      <c r="L309" s="31">
        <v>529.4</v>
      </c>
      <c r="M309" s="31">
        <v>2.3277299999999999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377.45</v>
      </c>
      <c r="D310" s="36">
        <v>379.55</v>
      </c>
      <c r="E310" s="36">
        <v>372.65000000000003</v>
      </c>
      <c r="F310" s="36">
        <v>367.85</v>
      </c>
      <c r="G310" s="36">
        <v>360.95000000000005</v>
      </c>
      <c r="H310" s="36">
        <v>384.35</v>
      </c>
      <c r="I310" s="36">
        <v>391.25</v>
      </c>
      <c r="J310" s="36">
        <v>396.05</v>
      </c>
      <c r="K310" s="31">
        <v>386.45</v>
      </c>
      <c r="L310" s="31">
        <v>374.75</v>
      </c>
      <c r="M310" s="31">
        <v>5.5308599999999997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166.1</v>
      </c>
      <c r="D311" s="36">
        <v>165.35</v>
      </c>
      <c r="E311" s="36">
        <v>163.95</v>
      </c>
      <c r="F311" s="36">
        <v>161.79999999999998</v>
      </c>
      <c r="G311" s="36">
        <v>160.39999999999998</v>
      </c>
      <c r="H311" s="36">
        <v>167.5</v>
      </c>
      <c r="I311" s="36">
        <v>168.90000000000003</v>
      </c>
      <c r="J311" s="36">
        <v>171.05</v>
      </c>
      <c r="K311" s="31">
        <v>166.75</v>
      </c>
      <c r="L311" s="31">
        <v>163.19999999999999</v>
      </c>
      <c r="M311" s="31">
        <v>50.759149999999998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126.65</v>
      </c>
      <c r="D312" s="36">
        <v>127.23333333333333</v>
      </c>
      <c r="E312" s="36">
        <v>125.46666666666667</v>
      </c>
      <c r="F312" s="36">
        <v>124.28333333333333</v>
      </c>
      <c r="G312" s="36">
        <v>122.51666666666667</v>
      </c>
      <c r="H312" s="36">
        <v>128.41666666666669</v>
      </c>
      <c r="I312" s="36">
        <v>130.18333333333334</v>
      </c>
      <c r="J312" s="36">
        <v>131.36666666666667</v>
      </c>
      <c r="K312" s="31">
        <v>129</v>
      </c>
      <c r="L312" s="31">
        <v>126.05</v>
      </c>
      <c r="M312" s="31">
        <v>23.546330000000001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1920.05</v>
      </c>
      <c r="D313" s="36">
        <v>1928.0166666666667</v>
      </c>
      <c r="E313" s="36">
        <v>1898.0833333333333</v>
      </c>
      <c r="F313" s="36">
        <v>1876.1166666666666</v>
      </c>
      <c r="G313" s="36">
        <v>1846.1833333333332</v>
      </c>
      <c r="H313" s="36">
        <v>1949.9833333333333</v>
      </c>
      <c r="I313" s="36">
        <v>1979.9166666666667</v>
      </c>
      <c r="J313" s="36">
        <v>2001.8833333333334</v>
      </c>
      <c r="K313" s="31">
        <v>1957.95</v>
      </c>
      <c r="L313" s="31">
        <v>1906.05</v>
      </c>
      <c r="M313" s="31">
        <v>2.25223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540.65</v>
      </c>
      <c r="D314" s="36">
        <v>537.59999999999991</v>
      </c>
      <c r="E314" s="36">
        <v>532.14999999999986</v>
      </c>
      <c r="F314" s="36">
        <v>523.65</v>
      </c>
      <c r="G314" s="36">
        <v>518.19999999999993</v>
      </c>
      <c r="H314" s="36">
        <v>546.0999999999998</v>
      </c>
      <c r="I314" s="36">
        <v>551.54999999999984</v>
      </c>
      <c r="J314" s="36">
        <v>560.04999999999973</v>
      </c>
      <c r="K314" s="31">
        <v>543.04999999999995</v>
      </c>
      <c r="L314" s="31">
        <v>529.1</v>
      </c>
      <c r="M314" s="31">
        <v>12.643280000000001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10541.75</v>
      </c>
      <c r="D315" s="36">
        <v>10559.933333333332</v>
      </c>
      <c r="E315" s="36">
        <v>10481.866666666665</v>
      </c>
      <c r="F315" s="36">
        <v>10421.983333333332</v>
      </c>
      <c r="G315" s="36">
        <v>10343.916666666664</v>
      </c>
      <c r="H315" s="36">
        <v>10619.816666666666</v>
      </c>
      <c r="I315" s="36">
        <v>10697.883333333335</v>
      </c>
      <c r="J315" s="36">
        <v>10757.766666666666</v>
      </c>
      <c r="K315" s="31">
        <v>10638</v>
      </c>
      <c r="L315" s="31">
        <v>10500.05</v>
      </c>
      <c r="M315" s="31">
        <v>5.7974899999999998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2385.1999999999998</v>
      </c>
      <c r="D316" s="36">
        <v>2379.2666666666664</v>
      </c>
      <c r="E316" s="36">
        <v>2355.9333333333329</v>
      </c>
      <c r="F316" s="36">
        <v>2326.6666666666665</v>
      </c>
      <c r="G316" s="36">
        <v>2303.333333333333</v>
      </c>
      <c r="H316" s="36">
        <v>2408.5333333333328</v>
      </c>
      <c r="I316" s="36">
        <v>2431.8666666666668</v>
      </c>
      <c r="J316" s="36">
        <v>2461.1333333333328</v>
      </c>
      <c r="K316" s="31">
        <v>2402.6</v>
      </c>
      <c r="L316" s="31">
        <v>2350</v>
      </c>
      <c r="M316" s="31">
        <v>0.28555999999999998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1036.7</v>
      </c>
      <c r="D317" s="36">
        <v>1035.7333333333333</v>
      </c>
      <c r="E317" s="36">
        <v>1030.5166666666667</v>
      </c>
      <c r="F317" s="36">
        <v>1024.3333333333333</v>
      </c>
      <c r="G317" s="36">
        <v>1019.1166666666666</v>
      </c>
      <c r="H317" s="36">
        <v>1041.9166666666667</v>
      </c>
      <c r="I317" s="36">
        <v>1047.1333333333334</v>
      </c>
      <c r="J317" s="36">
        <v>1053.3166666666668</v>
      </c>
      <c r="K317" s="31">
        <v>1040.95</v>
      </c>
      <c r="L317" s="31">
        <v>1029.55</v>
      </c>
      <c r="M317" s="31">
        <v>1.9758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687.1</v>
      </c>
      <c r="D318" s="36">
        <v>684.36666666666679</v>
      </c>
      <c r="E318" s="36">
        <v>679.78333333333353</v>
      </c>
      <c r="F318" s="36">
        <v>672.4666666666667</v>
      </c>
      <c r="G318" s="36">
        <v>667.88333333333344</v>
      </c>
      <c r="H318" s="36">
        <v>691.68333333333362</v>
      </c>
      <c r="I318" s="36">
        <v>696.26666666666688</v>
      </c>
      <c r="J318" s="36">
        <v>703.58333333333371</v>
      </c>
      <c r="K318" s="31">
        <v>688.95</v>
      </c>
      <c r="L318" s="31">
        <v>677.05</v>
      </c>
      <c r="M318" s="31">
        <v>22.104189999999999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2117.75</v>
      </c>
      <c r="D319" s="36">
        <v>2130.9333333333334</v>
      </c>
      <c r="E319" s="36">
        <v>2096.8666666666668</v>
      </c>
      <c r="F319" s="36">
        <v>2075.9833333333336</v>
      </c>
      <c r="G319" s="36">
        <v>2041.916666666667</v>
      </c>
      <c r="H319" s="36">
        <v>2151.8166666666666</v>
      </c>
      <c r="I319" s="36">
        <v>2185.8833333333332</v>
      </c>
      <c r="J319" s="36">
        <v>2206.7666666666664</v>
      </c>
      <c r="K319" s="31">
        <v>2165</v>
      </c>
      <c r="L319" s="31">
        <v>2110.0500000000002</v>
      </c>
      <c r="M319" s="31">
        <v>20.203279999999999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746.65</v>
      </c>
      <c r="D320" s="36">
        <v>742.48333333333323</v>
      </c>
      <c r="E320" s="36">
        <v>731.31666666666649</v>
      </c>
      <c r="F320" s="36">
        <v>715.98333333333323</v>
      </c>
      <c r="G320" s="36">
        <v>704.81666666666649</v>
      </c>
      <c r="H320" s="36">
        <v>757.81666666666649</v>
      </c>
      <c r="I320" s="36">
        <v>768.98333333333323</v>
      </c>
      <c r="J320" s="36">
        <v>784.31666666666649</v>
      </c>
      <c r="K320" s="31">
        <v>753.65</v>
      </c>
      <c r="L320" s="31">
        <v>727.15</v>
      </c>
      <c r="M320" s="31">
        <v>1.86981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926.1</v>
      </c>
      <c r="D321" s="36">
        <v>929.65</v>
      </c>
      <c r="E321" s="36">
        <v>920.44999999999993</v>
      </c>
      <c r="F321" s="36">
        <v>914.8</v>
      </c>
      <c r="G321" s="36">
        <v>905.59999999999991</v>
      </c>
      <c r="H321" s="36">
        <v>935.3</v>
      </c>
      <c r="I321" s="36">
        <v>944.5</v>
      </c>
      <c r="J321" s="36">
        <v>950.15</v>
      </c>
      <c r="K321" s="31">
        <v>938.85</v>
      </c>
      <c r="L321" s="31">
        <v>924</v>
      </c>
      <c r="M321" s="31">
        <v>0.28637000000000001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1314.25</v>
      </c>
      <c r="D322" s="36">
        <v>1313.7666666666667</v>
      </c>
      <c r="E322" s="36">
        <v>1298.6833333333334</v>
      </c>
      <c r="F322" s="36">
        <v>1283.1166666666668</v>
      </c>
      <c r="G322" s="36">
        <v>1268.0333333333335</v>
      </c>
      <c r="H322" s="36">
        <v>1329.3333333333333</v>
      </c>
      <c r="I322" s="36">
        <v>1344.4166666666667</v>
      </c>
      <c r="J322" s="36">
        <v>1359.9833333333331</v>
      </c>
      <c r="K322" s="31">
        <v>1328.85</v>
      </c>
      <c r="L322" s="31">
        <v>1298.2</v>
      </c>
      <c r="M322" s="31">
        <v>0.62105999999999995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1645.85</v>
      </c>
      <c r="D323" s="36">
        <v>1645.9666666666665</v>
      </c>
      <c r="E323" s="36">
        <v>1636.9833333333329</v>
      </c>
      <c r="F323" s="36">
        <v>1628.1166666666663</v>
      </c>
      <c r="G323" s="36">
        <v>1619.1333333333328</v>
      </c>
      <c r="H323" s="36">
        <v>1654.833333333333</v>
      </c>
      <c r="I323" s="36">
        <v>1663.8166666666666</v>
      </c>
      <c r="J323" s="36">
        <v>1672.6833333333332</v>
      </c>
      <c r="K323" s="31">
        <v>1654.95</v>
      </c>
      <c r="L323" s="31">
        <v>1637.1</v>
      </c>
      <c r="M323" s="31">
        <v>0.7621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57.55</v>
      </c>
      <c r="D324" s="36">
        <v>57.733333333333327</v>
      </c>
      <c r="E324" s="36">
        <v>56.166666666666657</v>
      </c>
      <c r="F324" s="36">
        <v>54.783333333333331</v>
      </c>
      <c r="G324" s="36">
        <v>53.216666666666661</v>
      </c>
      <c r="H324" s="36">
        <v>59.116666666666653</v>
      </c>
      <c r="I324" s="36">
        <v>60.68333333333333</v>
      </c>
      <c r="J324" s="36">
        <v>62.066666666666649</v>
      </c>
      <c r="K324" s="31">
        <v>59.3</v>
      </c>
      <c r="L324" s="31">
        <v>56.35</v>
      </c>
      <c r="M324" s="31">
        <v>68.743769999999998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61.8</v>
      </c>
      <c r="D325" s="36">
        <v>62</v>
      </c>
      <c r="E325" s="36">
        <v>61.4</v>
      </c>
      <c r="F325" s="36">
        <v>61</v>
      </c>
      <c r="G325" s="36">
        <v>60.4</v>
      </c>
      <c r="H325" s="36">
        <v>62.4</v>
      </c>
      <c r="I325" s="36">
        <v>62.999999999999993</v>
      </c>
      <c r="J325" s="36">
        <v>63.4</v>
      </c>
      <c r="K325" s="31">
        <v>62.6</v>
      </c>
      <c r="L325" s="31">
        <v>61.6</v>
      </c>
      <c r="M325" s="31">
        <v>69.771929999999998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1196.05</v>
      </c>
      <c r="D326" s="36">
        <v>1195.6833333333334</v>
      </c>
      <c r="E326" s="36">
        <v>1179.4166666666667</v>
      </c>
      <c r="F326" s="36">
        <v>1162.7833333333333</v>
      </c>
      <c r="G326" s="36">
        <v>1146.5166666666667</v>
      </c>
      <c r="H326" s="36">
        <v>1212.3166666666668</v>
      </c>
      <c r="I326" s="36">
        <v>1228.5833333333333</v>
      </c>
      <c r="J326" s="36">
        <v>1245.2166666666669</v>
      </c>
      <c r="K326" s="31">
        <v>1211.95</v>
      </c>
      <c r="L326" s="31">
        <v>1179.05</v>
      </c>
      <c r="M326" s="31">
        <v>1.6890700000000001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2433.1999999999998</v>
      </c>
      <c r="D327" s="36">
        <v>2442.0499999999997</v>
      </c>
      <c r="E327" s="36">
        <v>2413.1499999999996</v>
      </c>
      <c r="F327" s="36">
        <v>2393.1</v>
      </c>
      <c r="G327" s="36">
        <v>2364.1999999999998</v>
      </c>
      <c r="H327" s="36">
        <v>2462.0999999999995</v>
      </c>
      <c r="I327" s="36">
        <v>2491</v>
      </c>
      <c r="J327" s="36">
        <v>2511.0499999999993</v>
      </c>
      <c r="K327" s="31">
        <v>2470.9499999999998</v>
      </c>
      <c r="L327" s="31">
        <v>2422</v>
      </c>
      <c r="M327" s="31">
        <v>4.84192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119050.45</v>
      </c>
      <c r="D328" s="36">
        <v>118755.51666666668</v>
      </c>
      <c r="E328" s="36">
        <v>117911.03333333335</v>
      </c>
      <c r="F328" s="36">
        <v>116771.61666666668</v>
      </c>
      <c r="G328" s="36">
        <v>115927.13333333336</v>
      </c>
      <c r="H328" s="36">
        <v>119894.93333333335</v>
      </c>
      <c r="I328" s="36">
        <v>120739.41666666666</v>
      </c>
      <c r="J328" s="36">
        <v>121878.83333333334</v>
      </c>
      <c r="K328" s="31">
        <v>119600</v>
      </c>
      <c r="L328" s="31">
        <v>117616.1</v>
      </c>
      <c r="M328" s="31">
        <v>9.1609999999999997E-2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2273.5500000000002</v>
      </c>
      <c r="D329" s="36">
        <v>2284.0333333333333</v>
      </c>
      <c r="E329" s="36">
        <v>2259.5166666666664</v>
      </c>
      <c r="F329" s="36">
        <v>2245.4833333333331</v>
      </c>
      <c r="G329" s="36">
        <v>2220.9666666666662</v>
      </c>
      <c r="H329" s="36">
        <v>2298.0666666666666</v>
      </c>
      <c r="I329" s="36">
        <v>2322.5833333333339</v>
      </c>
      <c r="J329" s="36">
        <v>2336.6166666666668</v>
      </c>
      <c r="K329" s="31">
        <v>2308.5500000000002</v>
      </c>
      <c r="L329" s="31">
        <v>2270</v>
      </c>
      <c r="M329" s="31">
        <v>1.1536599999999999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3251.95</v>
      </c>
      <c r="D330" s="36">
        <v>3241.5833333333335</v>
      </c>
      <c r="E330" s="36">
        <v>3203.166666666667</v>
      </c>
      <c r="F330" s="36">
        <v>3154.3833333333337</v>
      </c>
      <c r="G330" s="36">
        <v>3115.9666666666672</v>
      </c>
      <c r="H330" s="36">
        <v>3290.3666666666668</v>
      </c>
      <c r="I330" s="36">
        <v>3328.7833333333338</v>
      </c>
      <c r="J330" s="36">
        <v>3377.5666666666666</v>
      </c>
      <c r="K330" s="31">
        <v>3280</v>
      </c>
      <c r="L330" s="31">
        <v>3192.8</v>
      </c>
      <c r="M330" s="31">
        <v>7.0587400000000002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1445</v>
      </c>
      <c r="D331" s="36">
        <v>1441.1166666666668</v>
      </c>
      <c r="E331" s="36">
        <v>1432.8833333333337</v>
      </c>
      <c r="F331" s="36">
        <v>1420.7666666666669</v>
      </c>
      <c r="G331" s="36">
        <v>1412.5333333333338</v>
      </c>
      <c r="H331" s="36">
        <v>1453.2333333333336</v>
      </c>
      <c r="I331" s="36">
        <v>1461.4666666666667</v>
      </c>
      <c r="J331" s="36">
        <v>1473.5833333333335</v>
      </c>
      <c r="K331" s="31">
        <v>1449.35</v>
      </c>
      <c r="L331" s="31">
        <v>1429</v>
      </c>
      <c r="M331" s="31">
        <v>6.3092699999999997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1170.25</v>
      </c>
      <c r="D332" s="36">
        <v>1170.0833333333333</v>
      </c>
      <c r="E332" s="36">
        <v>1155.1666666666665</v>
      </c>
      <c r="F332" s="36">
        <v>1140.0833333333333</v>
      </c>
      <c r="G332" s="36">
        <v>1125.1666666666665</v>
      </c>
      <c r="H332" s="36">
        <v>1185.1666666666665</v>
      </c>
      <c r="I332" s="36">
        <v>1200.083333333333</v>
      </c>
      <c r="J332" s="36">
        <v>1215.1666666666665</v>
      </c>
      <c r="K332" s="31">
        <v>1185</v>
      </c>
      <c r="L332" s="31">
        <v>1155</v>
      </c>
      <c r="M332" s="31">
        <v>6.5816400000000002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772.55</v>
      </c>
      <c r="D333" s="36">
        <v>776.1</v>
      </c>
      <c r="E333" s="36">
        <v>767.45</v>
      </c>
      <c r="F333" s="36">
        <v>762.35</v>
      </c>
      <c r="G333" s="36">
        <v>753.7</v>
      </c>
      <c r="H333" s="36">
        <v>781.2</v>
      </c>
      <c r="I333" s="36">
        <v>789.84999999999991</v>
      </c>
      <c r="J333" s="36">
        <v>794.95</v>
      </c>
      <c r="K333" s="31">
        <v>784.75</v>
      </c>
      <c r="L333" s="31">
        <v>771</v>
      </c>
      <c r="M333" s="31">
        <v>2.8957700000000002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98</v>
      </c>
      <c r="D334" s="36">
        <v>97.966666666666654</v>
      </c>
      <c r="E334" s="36">
        <v>97.233333333333306</v>
      </c>
      <c r="F334" s="36">
        <v>96.466666666666654</v>
      </c>
      <c r="G334" s="36">
        <v>95.733333333333306</v>
      </c>
      <c r="H334" s="36">
        <v>98.733333333333306</v>
      </c>
      <c r="I334" s="36">
        <v>99.466666666666654</v>
      </c>
      <c r="J334" s="36">
        <v>100.23333333333331</v>
      </c>
      <c r="K334" s="31">
        <v>98.7</v>
      </c>
      <c r="L334" s="31">
        <v>97.2</v>
      </c>
      <c r="M334" s="31">
        <v>87.517139999999998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3801</v>
      </c>
      <c r="D335" s="36">
        <v>3792.9666666666667</v>
      </c>
      <c r="E335" s="36">
        <v>3773.7833333333333</v>
      </c>
      <c r="F335" s="36">
        <v>3746.5666666666666</v>
      </c>
      <c r="G335" s="36">
        <v>3727.3833333333332</v>
      </c>
      <c r="H335" s="36">
        <v>3820.1833333333334</v>
      </c>
      <c r="I335" s="36">
        <v>3839.3666666666668</v>
      </c>
      <c r="J335" s="36">
        <v>3866.5833333333335</v>
      </c>
      <c r="K335" s="31">
        <v>3812.15</v>
      </c>
      <c r="L335" s="31">
        <v>3765.75</v>
      </c>
      <c r="M335" s="31">
        <v>0.57767999999999997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797.75</v>
      </c>
      <c r="D336" s="36">
        <v>805.66666666666663</v>
      </c>
      <c r="E336" s="36">
        <v>786.83333333333326</v>
      </c>
      <c r="F336" s="36">
        <v>775.91666666666663</v>
      </c>
      <c r="G336" s="36">
        <v>757.08333333333326</v>
      </c>
      <c r="H336" s="36">
        <v>816.58333333333326</v>
      </c>
      <c r="I336" s="36">
        <v>835.41666666666652</v>
      </c>
      <c r="J336" s="36">
        <v>846.33333333333326</v>
      </c>
      <c r="K336" s="31">
        <v>824.5</v>
      </c>
      <c r="L336" s="31">
        <v>794.75</v>
      </c>
      <c r="M336" s="31">
        <v>2.7190099999999999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79.95</v>
      </c>
      <c r="D337" s="36">
        <v>80.533333333333331</v>
      </c>
      <c r="E337" s="36">
        <v>78.266666666666666</v>
      </c>
      <c r="F337" s="36">
        <v>76.583333333333329</v>
      </c>
      <c r="G337" s="36">
        <v>74.316666666666663</v>
      </c>
      <c r="H337" s="36">
        <v>82.216666666666669</v>
      </c>
      <c r="I337" s="36">
        <v>84.48333333333332</v>
      </c>
      <c r="J337" s="36">
        <v>86.166666666666671</v>
      </c>
      <c r="K337" s="31">
        <v>82.8</v>
      </c>
      <c r="L337" s="31">
        <v>78.849999999999994</v>
      </c>
      <c r="M337" s="31">
        <v>274.22510999999997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176.4</v>
      </c>
      <c r="D338" s="36">
        <v>175.16666666666666</v>
      </c>
      <c r="E338" s="36">
        <v>172.83333333333331</v>
      </c>
      <c r="F338" s="36">
        <v>169.26666666666665</v>
      </c>
      <c r="G338" s="36">
        <v>166.93333333333331</v>
      </c>
      <c r="H338" s="36">
        <v>178.73333333333332</v>
      </c>
      <c r="I338" s="36">
        <v>181.06666666666663</v>
      </c>
      <c r="J338" s="36">
        <v>184.63333333333333</v>
      </c>
      <c r="K338" s="31">
        <v>177.5</v>
      </c>
      <c r="L338" s="31">
        <v>171.6</v>
      </c>
      <c r="M338" s="31">
        <v>48.42727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25043.45</v>
      </c>
      <c r="D339" s="36">
        <v>24934.149999999998</v>
      </c>
      <c r="E339" s="36">
        <v>24748.299999999996</v>
      </c>
      <c r="F339" s="36">
        <v>24453.149999999998</v>
      </c>
      <c r="G339" s="36">
        <v>24267.299999999996</v>
      </c>
      <c r="H339" s="36">
        <v>25229.299999999996</v>
      </c>
      <c r="I339" s="36">
        <v>25415.149999999994</v>
      </c>
      <c r="J339" s="36">
        <v>25710.299999999996</v>
      </c>
      <c r="K339" s="31">
        <v>25120</v>
      </c>
      <c r="L339" s="31">
        <v>24639</v>
      </c>
      <c r="M339" s="31">
        <v>0.53937000000000002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84.55</v>
      </c>
      <c r="D340" s="36">
        <v>85.783333333333346</v>
      </c>
      <c r="E340" s="36">
        <v>82.866666666666688</v>
      </c>
      <c r="F340" s="36">
        <v>81.183333333333337</v>
      </c>
      <c r="G340" s="36">
        <v>78.26666666666668</v>
      </c>
      <c r="H340" s="36">
        <v>87.466666666666697</v>
      </c>
      <c r="I340" s="36">
        <v>90.383333333333354</v>
      </c>
      <c r="J340" s="36">
        <v>92.066666666666706</v>
      </c>
      <c r="K340" s="31">
        <v>88.7</v>
      </c>
      <c r="L340" s="31">
        <v>84.1</v>
      </c>
      <c r="M340" s="31">
        <v>72.12876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63.15</v>
      </c>
      <c r="D341" s="36">
        <v>63.54999999999999</v>
      </c>
      <c r="E341" s="36">
        <v>62.299999999999983</v>
      </c>
      <c r="F341" s="36">
        <v>61.449999999999996</v>
      </c>
      <c r="G341" s="36">
        <v>60.199999999999989</v>
      </c>
      <c r="H341" s="36">
        <v>64.399999999999977</v>
      </c>
      <c r="I341" s="36">
        <v>65.649999999999991</v>
      </c>
      <c r="J341" s="36">
        <v>66.499999999999972</v>
      </c>
      <c r="K341" s="31">
        <v>64.8</v>
      </c>
      <c r="L341" s="31">
        <v>62.7</v>
      </c>
      <c r="M341" s="31">
        <v>262.25259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438.55</v>
      </c>
      <c r="D342" s="36">
        <v>439.15000000000003</v>
      </c>
      <c r="E342" s="36">
        <v>434.40000000000009</v>
      </c>
      <c r="F342" s="36">
        <v>430.25000000000006</v>
      </c>
      <c r="G342" s="36">
        <v>425.50000000000011</v>
      </c>
      <c r="H342" s="36">
        <v>443.30000000000007</v>
      </c>
      <c r="I342" s="36">
        <v>448.04999999999995</v>
      </c>
      <c r="J342" s="36">
        <v>452.20000000000005</v>
      </c>
      <c r="K342" s="31">
        <v>443.9</v>
      </c>
      <c r="L342" s="31">
        <v>435</v>
      </c>
      <c r="M342" s="31">
        <v>3.2512400000000001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192.7</v>
      </c>
      <c r="D343" s="36">
        <v>189.5</v>
      </c>
      <c r="E343" s="36">
        <v>184</v>
      </c>
      <c r="F343" s="36">
        <v>175.3</v>
      </c>
      <c r="G343" s="36">
        <v>169.8</v>
      </c>
      <c r="H343" s="36">
        <v>198.2</v>
      </c>
      <c r="I343" s="36">
        <v>203.7</v>
      </c>
      <c r="J343" s="36">
        <v>212.39999999999998</v>
      </c>
      <c r="K343" s="31">
        <v>195</v>
      </c>
      <c r="L343" s="31">
        <v>180.8</v>
      </c>
      <c r="M343" s="31">
        <v>54.302140000000001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184.8</v>
      </c>
      <c r="D344" s="36">
        <v>183.88333333333333</v>
      </c>
      <c r="E344" s="36">
        <v>182.41666666666666</v>
      </c>
      <c r="F344" s="36">
        <v>180.03333333333333</v>
      </c>
      <c r="G344" s="36">
        <v>178.56666666666666</v>
      </c>
      <c r="H344" s="36">
        <v>186.26666666666665</v>
      </c>
      <c r="I344" s="36">
        <v>187.73333333333335</v>
      </c>
      <c r="J344" s="36">
        <v>190.11666666666665</v>
      </c>
      <c r="K344" s="31">
        <v>185.35</v>
      </c>
      <c r="L344" s="31">
        <v>181.5</v>
      </c>
      <c r="M344" s="31">
        <v>52.796529999999997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47.3</v>
      </c>
      <c r="D345" s="36">
        <v>47.29999999999999</v>
      </c>
      <c r="E345" s="36">
        <v>46.799999999999983</v>
      </c>
      <c r="F345" s="36">
        <v>46.29999999999999</v>
      </c>
      <c r="G345" s="36">
        <v>45.799999999999983</v>
      </c>
      <c r="H345" s="36">
        <v>47.799999999999983</v>
      </c>
      <c r="I345" s="36">
        <v>48.3</v>
      </c>
      <c r="J345" s="36">
        <v>48.799999999999983</v>
      </c>
      <c r="K345" s="31">
        <v>47.8</v>
      </c>
      <c r="L345" s="31">
        <v>46.8</v>
      </c>
      <c r="M345" s="31">
        <v>61.24295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268.10000000000002</v>
      </c>
      <c r="D346" s="36">
        <v>266.5</v>
      </c>
      <c r="E346" s="36">
        <v>261.60000000000002</v>
      </c>
      <c r="F346" s="36">
        <v>255.10000000000002</v>
      </c>
      <c r="G346" s="36">
        <v>250.20000000000005</v>
      </c>
      <c r="H346" s="36">
        <v>273</v>
      </c>
      <c r="I346" s="36">
        <v>277.89999999999998</v>
      </c>
      <c r="J346" s="36">
        <v>284.39999999999998</v>
      </c>
      <c r="K346" s="31">
        <v>271.39999999999998</v>
      </c>
      <c r="L346" s="31">
        <v>260</v>
      </c>
      <c r="M346" s="31">
        <v>47.95628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287.3</v>
      </c>
      <c r="D347" s="36">
        <v>286.73333333333329</v>
      </c>
      <c r="E347" s="36">
        <v>284.96666666666658</v>
      </c>
      <c r="F347" s="36">
        <v>282.63333333333327</v>
      </c>
      <c r="G347" s="36">
        <v>280.86666666666656</v>
      </c>
      <c r="H347" s="36">
        <v>289.06666666666661</v>
      </c>
      <c r="I347" s="36">
        <v>290.83333333333337</v>
      </c>
      <c r="J347" s="36">
        <v>293.16666666666663</v>
      </c>
      <c r="K347" s="31">
        <v>288.5</v>
      </c>
      <c r="L347" s="31">
        <v>284.39999999999998</v>
      </c>
      <c r="M347" s="31">
        <v>80.716750000000005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368.15</v>
      </c>
      <c r="D348" s="36">
        <v>368.7</v>
      </c>
      <c r="E348" s="36">
        <v>365.5</v>
      </c>
      <c r="F348" s="36">
        <v>362.85</v>
      </c>
      <c r="G348" s="36">
        <v>359.65000000000003</v>
      </c>
      <c r="H348" s="36">
        <v>371.34999999999997</v>
      </c>
      <c r="I348" s="36">
        <v>374.5499999999999</v>
      </c>
      <c r="J348" s="36">
        <v>377.19999999999993</v>
      </c>
      <c r="K348" s="31">
        <v>371.9</v>
      </c>
      <c r="L348" s="31">
        <v>366.05</v>
      </c>
      <c r="M348" s="31">
        <v>0.83118999999999998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1450.65</v>
      </c>
      <c r="D349" s="36">
        <v>1439.9166666666667</v>
      </c>
      <c r="E349" s="36">
        <v>1415.7333333333336</v>
      </c>
      <c r="F349" s="36">
        <v>1380.8166666666668</v>
      </c>
      <c r="G349" s="36">
        <v>1356.6333333333337</v>
      </c>
      <c r="H349" s="36">
        <v>1474.8333333333335</v>
      </c>
      <c r="I349" s="36">
        <v>1499.0166666666664</v>
      </c>
      <c r="J349" s="36">
        <v>1533.9333333333334</v>
      </c>
      <c r="K349" s="31">
        <v>1464.1</v>
      </c>
      <c r="L349" s="31">
        <v>1405</v>
      </c>
      <c r="M349" s="31">
        <v>6.0835400000000002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197.8</v>
      </c>
      <c r="D350" s="36">
        <v>197.63333333333333</v>
      </c>
      <c r="E350" s="36">
        <v>194.41666666666666</v>
      </c>
      <c r="F350" s="36">
        <v>191.03333333333333</v>
      </c>
      <c r="G350" s="36">
        <v>187.81666666666666</v>
      </c>
      <c r="H350" s="36">
        <v>201.01666666666665</v>
      </c>
      <c r="I350" s="36">
        <v>204.23333333333335</v>
      </c>
      <c r="J350" s="36">
        <v>207.61666666666665</v>
      </c>
      <c r="K350" s="31">
        <v>200.85</v>
      </c>
      <c r="L350" s="31">
        <v>194.25</v>
      </c>
      <c r="M350" s="31">
        <v>101.08266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318.75</v>
      </c>
      <c r="D351" s="36">
        <v>319.7</v>
      </c>
      <c r="E351" s="36">
        <v>315.59999999999997</v>
      </c>
      <c r="F351" s="36">
        <v>312.45</v>
      </c>
      <c r="G351" s="36">
        <v>308.34999999999997</v>
      </c>
      <c r="H351" s="36">
        <v>322.84999999999997</v>
      </c>
      <c r="I351" s="36">
        <v>326.95</v>
      </c>
      <c r="J351" s="36">
        <v>330.09999999999997</v>
      </c>
      <c r="K351" s="31">
        <v>323.8</v>
      </c>
      <c r="L351" s="31">
        <v>316.55</v>
      </c>
      <c r="M351" s="31">
        <v>11.381919999999999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1238.4000000000001</v>
      </c>
      <c r="D352" s="36">
        <v>1240.8500000000001</v>
      </c>
      <c r="E352" s="36">
        <v>1224.7000000000003</v>
      </c>
      <c r="F352" s="36">
        <v>1211.0000000000002</v>
      </c>
      <c r="G352" s="36">
        <v>1194.8500000000004</v>
      </c>
      <c r="H352" s="36">
        <v>1254.5500000000002</v>
      </c>
      <c r="I352" s="36">
        <v>1270.7000000000003</v>
      </c>
      <c r="J352" s="36">
        <v>1284.4000000000001</v>
      </c>
      <c r="K352" s="31">
        <v>1257</v>
      </c>
      <c r="L352" s="31">
        <v>1227.1500000000001</v>
      </c>
      <c r="M352" s="31">
        <v>5.7784399999999998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656.65</v>
      </c>
      <c r="D353" s="36">
        <v>658.28333333333342</v>
      </c>
      <c r="E353" s="36">
        <v>649.56666666666683</v>
      </c>
      <c r="F353" s="36">
        <v>642.48333333333346</v>
      </c>
      <c r="G353" s="36">
        <v>633.76666666666688</v>
      </c>
      <c r="H353" s="36">
        <v>665.36666666666679</v>
      </c>
      <c r="I353" s="36">
        <v>674.08333333333326</v>
      </c>
      <c r="J353" s="36">
        <v>681.16666666666674</v>
      </c>
      <c r="K353" s="31">
        <v>667</v>
      </c>
      <c r="L353" s="31">
        <v>651.20000000000005</v>
      </c>
      <c r="M353" s="31">
        <v>52.45093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4212.95</v>
      </c>
      <c r="D354" s="36">
        <v>4190.1333333333332</v>
      </c>
      <c r="E354" s="36">
        <v>4137.8166666666666</v>
      </c>
      <c r="F354" s="36">
        <v>4062.6833333333334</v>
      </c>
      <c r="G354" s="36">
        <v>4010.3666666666668</v>
      </c>
      <c r="H354" s="36">
        <v>4265.2666666666664</v>
      </c>
      <c r="I354" s="36">
        <v>4317.5833333333321</v>
      </c>
      <c r="J354" s="36">
        <v>4392.7166666666662</v>
      </c>
      <c r="K354" s="31">
        <v>4242.45</v>
      </c>
      <c r="L354" s="31">
        <v>4115</v>
      </c>
      <c r="M354" s="31">
        <v>1.3696600000000001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217.05</v>
      </c>
      <c r="D355" s="36">
        <v>217.56666666666669</v>
      </c>
      <c r="E355" s="36">
        <v>215.28333333333339</v>
      </c>
      <c r="F355" s="36">
        <v>213.51666666666671</v>
      </c>
      <c r="G355" s="36">
        <v>211.23333333333341</v>
      </c>
      <c r="H355" s="36">
        <v>219.33333333333337</v>
      </c>
      <c r="I355" s="36">
        <v>221.61666666666667</v>
      </c>
      <c r="J355" s="36">
        <v>223.38333333333335</v>
      </c>
      <c r="K355" s="31">
        <v>219.85</v>
      </c>
      <c r="L355" s="31">
        <v>215.8</v>
      </c>
      <c r="M355" s="31">
        <v>2.7654800000000002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37291.800000000003</v>
      </c>
      <c r="D356" s="36">
        <v>37228.916666666664</v>
      </c>
      <c r="E356" s="36">
        <v>36967.883333333331</v>
      </c>
      <c r="F356" s="36">
        <v>36643.966666666667</v>
      </c>
      <c r="G356" s="36">
        <v>36382.933333333334</v>
      </c>
      <c r="H356" s="36">
        <v>37552.833333333328</v>
      </c>
      <c r="I356" s="36">
        <v>37813.866666666669</v>
      </c>
      <c r="J356" s="36">
        <v>38137.783333333326</v>
      </c>
      <c r="K356" s="31">
        <v>37489.949999999997</v>
      </c>
      <c r="L356" s="31">
        <v>36905</v>
      </c>
      <c r="M356" s="31">
        <v>0.46090999999999999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1594.95</v>
      </c>
      <c r="D357" s="36">
        <v>1604.3666666666668</v>
      </c>
      <c r="E357" s="36">
        <v>1570.7333333333336</v>
      </c>
      <c r="F357" s="36">
        <v>1546.5166666666669</v>
      </c>
      <c r="G357" s="36">
        <v>1512.8833333333337</v>
      </c>
      <c r="H357" s="36">
        <v>1628.5833333333335</v>
      </c>
      <c r="I357" s="36">
        <v>1662.2166666666667</v>
      </c>
      <c r="J357" s="36">
        <v>1686.4333333333334</v>
      </c>
      <c r="K357" s="31">
        <v>1638</v>
      </c>
      <c r="L357" s="31">
        <v>1580.15</v>
      </c>
      <c r="M357" s="31">
        <v>6.55084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809.05</v>
      </c>
      <c r="D358" s="36">
        <v>811.2166666666667</v>
      </c>
      <c r="E358" s="36">
        <v>797.73333333333335</v>
      </c>
      <c r="F358" s="36">
        <v>786.41666666666663</v>
      </c>
      <c r="G358" s="36">
        <v>772.93333333333328</v>
      </c>
      <c r="H358" s="36">
        <v>822.53333333333342</v>
      </c>
      <c r="I358" s="36">
        <v>836.01666666666677</v>
      </c>
      <c r="J358" s="36">
        <v>847.33333333333348</v>
      </c>
      <c r="K358" s="31">
        <v>824.7</v>
      </c>
      <c r="L358" s="31">
        <v>799.9</v>
      </c>
      <c r="M358" s="31">
        <v>16.711449999999999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257.75</v>
      </c>
      <c r="D359" s="36">
        <v>258.45</v>
      </c>
      <c r="E359" s="36">
        <v>255.29999999999995</v>
      </c>
      <c r="F359" s="36">
        <v>252.84999999999997</v>
      </c>
      <c r="G359" s="36">
        <v>249.69999999999993</v>
      </c>
      <c r="H359" s="36">
        <v>260.89999999999998</v>
      </c>
      <c r="I359" s="36">
        <v>264.04999999999995</v>
      </c>
      <c r="J359" s="36">
        <v>266.5</v>
      </c>
      <c r="K359" s="31">
        <v>261.60000000000002</v>
      </c>
      <c r="L359" s="31">
        <v>256</v>
      </c>
      <c r="M359" s="31">
        <v>21.149139999999999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6527.05</v>
      </c>
      <c r="D360" s="36">
        <v>6509.6833333333334</v>
      </c>
      <c r="E360" s="36">
        <v>6479.3666666666668</v>
      </c>
      <c r="F360" s="36">
        <v>6431.6833333333334</v>
      </c>
      <c r="G360" s="36">
        <v>6401.3666666666668</v>
      </c>
      <c r="H360" s="36">
        <v>6557.3666666666668</v>
      </c>
      <c r="I360" s="36">
        <v>6587.6833333333343</v>
      </c>
      <c r="J360" s="36">
        <v>6635.3666666666668</v>
      </c>
      <c r="K360" s="31">
        <v>6540</v>
      </c>
      <c r="L360" s="31">
        <v>6462</v>
      </c>
      <c r="M360" s="31">
        <v>3.18228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210.9</v>
      </c>
      <c r="D361" s="36">
        <v>211.10000000000002</v>
      </c>
      <c r="E361" s="36">
        <v>209.65000000000003</v>
      </c>
      <c r="F361" s="36">
        <v>208.4</v>
      </c>
      <c r="G361" s="36">
        <v>206.95000000000002</v>
      </c>
      <c r="H361" s="36">
        <v>212.35000000000005</v>
      </c>
      <c r="I361" s="36">
        <v>213.80000000000004</v>
      </c>
      <c r="J361" s="36">
        <v>215.05000000000007</v>
      </c>
      <c r="K361" s="31">
        <v>212.55</v>
      </c>
      <c r="L361" s="31">
        <v>209.85</v>
      </c>
      <c r="M361" s="31">
        <v>22.320239999999998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4089.4</v>
      </c>
      <c r="D362" s="36">
        <v>4082</v>
      </c>
      <c r="E362" s="36">
        <v>4068</v>
      </c>
      <c r="F362" s="36">
        <v>4046.6</v>
      </c>
      <c r="G362" s="36">
        <v>4032.6</v>
      </c>
      <c r="H362" s="36">
        <v>4103.3999999999996</v>
      </c>
      <c r="I362" s="36">
        <v>4117.3999999999996</v>
      </c>
      <c r="J362" s="36">
        <v>4138.8</v>
      </c>
      <c r="K362" s="31">
        <v>4096</v>
      </c>
      <c r="L362" s="31">
        <v>4060.6</v>
      </c>
      <c r="M362" s="31">
        <v>0.11556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2213.15</v>
      </c>
      <c r="D363" s="36">
        <v>2214.7666666666669</v>
      </c>
      <c r="E363" s="36">
        <v>2181.8333333333339</v>
      </c>
      <c r="F363" s="36">
        <v>2150.5166666666669</v>
      </c>
      <c r="G363" s="36">
        <v>2117.5833333333339</v>
      </c>
      <c r="H363" s="36">
        <v>2246.0833333333339</v>
      </c>
      <c r="I363" s="36">
        <v>2279.0166666666673</v>
      </c>
      <c r="J363" s="36">
        <v>2310.3333333333339</v>
      </c>
      <c r="K363" s="31">
        <v>2247.6999999999998</v>
      </c>
      <c r="L363" s="31">
        <v>2183.4499999999998</v>
      </c>
      <c r="M363" s="31">
        <v>0.96001999999999998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3869.45</v>
      </c>
      <c r="D364" s="36">
        <v>3866.9</v>
      </c>
      <c r="E364" s="36">
        <v>3834.8</v>
      </c>
      <c r="F364" s="36">
        <v>3800.15</v>
      </c>
      <c r="G364" s="36">
        <v>3768.05</v>
      </c>
      <c r="H364" s="36">
        <v>3901.55</v>
      </c>
      <c r="I364" s="36">
        <v>3933.6499999999996</v>
      </c>
      <c r="J364" s="36">
        <v>3968.3</v>
      </c>
      <c r="K364" s="31">
        <v>3899</v>
      </c>
      <c r="L364" s="31">
        <v>3832.25</v>
      </c>
      <c r="M364" s="31">
        <v>2.2198099999999998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2545.5500000000002</v>
      </c>
      <c r="D365" s="36">
        <v>2549.6833333333334</v>
      </c>
      <c r="E365" s="36">
        <v>2531.5666666666666</v>
      </c>
      <c r="F365" s="36">
        <v>2517.583333333333</v>
      </c>
      <c r="G365" s="36">
        <v>2499.4666666666662</v>
      </c>
      <c r="H365" s="36">
        <v>2563.666666666667</v>
      </c>
      <c r="I365" s="36">
        <v>2581.7833333333338</v>
      </c>
      <c r="J365" s="36">
        <v>2595.7666666666673</v>
      </c>
      <c r="K365" s="31">
        <v>2567.8000000000002</v>
      </c>
      <c r="L365" s="31">
        <v>2535.6999999999998</v>
      </c>
      <c r="M365" s="31">
        <v>2.5275799999999999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910.6</v>
      </c>
      <c r="D366" s="36">
        <v>916.23333333333323</v>
      </c>
      <c r="E366" s="36">
        <v>903.36666666666645</v>
      </c>
      <c r="F366" s="36">
        <v>896.13333333333321</v>
      </c>
      <c r="G366" s="36">
        <v>883.26666666666642</v>
      </c>
      <c r="H366" s="36">
        <v>923.46666666666647</v>
      </c>
      <c r="I366" s="36">
        <v>936.33333333333326</v>
      </c>
      <c r="J366" s="36">
        <v>943.56666666666649</v>
      </c>
      <c r="K366" s="31">
        <v>929.1</v>
      </c>
      <c r="L366" s="31">
        <v>909</v>
      </c>
      <c r="M366" s="31">
        <v>8.2259700000000002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127.4</v>
      </c>
      <c r="D367" s="36">
        <v>128.16666666666666</v>
      </c>
      <c r="E367" s="36">
        <v>124.48333333333332</v>
      </c>
      <c r="F367" s="36">
        <v>121.56666666666666</v>
      </c>
      <c r="G367" s="36">
        <v>117.88333333333333</v>
      </c>
      <c r="H367" s="36">
        <v>131.08333333333331</v>
      </c>
      <c r="I367" s="36">
        <v>134.76666666666665</v>
      </c>
      <c r="J367" s="36">
        <v>137.68333333333331</v>
      </c>
      <c r="K367" s="31">
        <v>131.85</v>
      </c>
      <c r="L367" s="31">
        <v>125.25</v>
      </c>
      <c r="M367" s="31">
        <v>186.23248000000001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786.55</v>
      </c>
      <c r="D368" s="36">
        <v>790.9</v>
      </c>
      <c r="E368" s="36">
        <v>779.55</v>
      </c>
      <c r="F368" s="36">
        <v>772.55</v>
      </c>
      <c r="G368" s="36">
        <v>761.19999999999993</v>
      </c>
      <c r="H368" s="36">
        <v>797.9</v>
      </c>
      <c r="I368" s="36">
        <v>809.25000000000011</v>
      </c>
      <c r="J368" s="36">
        <v>816.25</v>
      </c>
      <c r="K368" s="31">
        <v>802.25</v>
      </c>
      <c r="L368" s="31">
        <v>783.9</v>
      </c>
      <c r="M368" s="31">
        <v>2.8264300000000002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336.4</v>
      </c>
      <c r="D369" s="36">
        <v>338.83333333333331</v>
      </c>
      <c r="E369" s="36">
        <v>332.61666666666662</v>
      </c>
      <c r="F369" s="36">
        <v>328.83333333333331</v>
      </c>
      <c r="G369" s="36">
        <v>322.61666666666662</v>
      </c>
      <c r="H369" s="36">
        <v>342.61666666666662</v>
      </c>
      <c r="I369" s="36">
        <v>348.83333333333331</v>
      </c>
      <c r="J369" s="36">
        <v>352.61666666666662</v>
      </c>
      <c r="K369" s="31">
        <v>345.05</v>
      </c>
      <c r="L369" s="31">
        <v>335.05</v>
      </c>
      <c r="M369" s="31">
        <v>4.3413599999999999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1574.25</v>
      </c>
      <c r="D370" s="36">
        <v>1580.25</v>
      </c>
      <c r="E370" s="36">
        <v>1554.6</v>
      </c>
      <c r="F370" s="36">
        <v>1534.9499999999998</v>
      </c>
      <c r="G370" s="36">
        <v>1509.2999999999997</v>
      </c>
      <c r="H370" s="36">
        <v>1599.9</v>
      </c>
      <c r="I370" s="36">
        <v>1625.5500000000002</v>
      </c>
      <c r="J370" s="36">
        <v>1645.2000000000003</v>
      </c>
      <c r="K370" s="31">
        <v>1605.9</v>
      </c>
      <c r="L370" s="31">
        <v>1560.6</v>
      </c>
      <c r="M370" s="31">
        <v>0.91481999999999997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5691.95</v>
      </c>
      <c r="D371" s="36">
        <v>5616.0999999999995</v>
      </c>
      <c r="E371" s="36">
        <v>5521.8499999999985</v>
      </c>
      <c r="F371" s="36">
        <v>5351.7499999999991</v>
      </c>
      <c r="G371" s="36">
        <v>5257.4999999999982</v>
      </c>
      <c r="H371" s="36">
        <v>5786.1999999999989</v>
      </c>
      <c r="I371" s="36">
        <v>5880.4500000000007</v>
      </c>
      <c r="J371" s="36">
        <v>6050.5499999999993</v>
      </c>
      <c r="K371" s="31">
        <v>5710.35</v>
      </c>
      <c r="L371" s="31">
        <v>5446</v>
      </c>
      <c r="M371" s="31">
        <v>9.7395999999999994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1027.8</v>
      </c>
      <c r="D372" s="36">
        <v>1030.9666666666665</v>
      </c>
      <c r="E372" s="36">
        <v>1021.5333333333328</v>
      </c>
      <c r="F372" s="36">
        <v>1015.2666666666664</v>
      </c>
      <c r="G372" s="36">
        <v>1005.8333333333328</v>
      </c>
      <c r="H372" s="36">
        <v>1037.2333333333329</v>
      </c>
      <c r="I372" s="36">
        <v>1046.6666666666667</v>
      </c>
      <c r="J372" s="36">
        <v>1052.9333333333329</v>
      </c>
      <c r="K372" s="31">
        <v>1040.4000000000001</v>
      </c>
      <c r="L372" s="31">
        <v>1024.7</v>
      </c>
      <c r="M372" s="31">
        <v>0.71013999999999999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425.1</v>
      </c>
      <c r="D373" s="36">
        <v>422.59999999999997</v>
      </c>
      <c r="E373" s="36">
        <v>417.54999999999995</v>
      </c>
      <c r="F373" s="36">
        <v>410</v>
      </c>
      <c r="G373" s="36">
        <v>404.95</v>
      </c>
      <c r="H373" s="36">
        <v>430.14999999999992</v>
      </c>
      <c r="I373" s="36">
        <v>435.2</v>
      </c>
      <c r="J373" s="36">
        <v>442.74999999999989</v>
      </c>
      <c r="K373" s="31">
        <v>427.65</v>
      </c>
      <c r="L373" s="31">
        <v>415.05</v>
      </c>
      <c r="M373" s="31">
        <v>24.575710000000001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389.55</v>
      </c>
      <c r="D374" s="36">
        <v>387.91666666666669</v>
      </c>
      <c r="E374" s="36">
        <v>382.83333333333337</v>
      </c>
      <c r="F374" s="36">
        <v>376.11666666666667</v>
      </c>
      <c r="G374" s="36">
        <v>371.03333333333336</v>
      </c>
      <c r="H374" s="36">
        <v>394.63333333333338</v>
      </c>
      <c r="I374" s="36">
        <v>399.71666666666675</v>
      </c>
      <c r="J374" s="36">
        <v>406.43333333333339</v>
      </c>
      <c r="K374" s="31">
        <v>393</v>
      </c>
      <c r="L374" s="31">
        <v>381.2</v>
      </c>
      <c r="M374" s="31">
        <v>117.43284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230.95</v>
      </c>
      <c r="D375" s="36">
        <v>230.13333333333335</v>
      </c>
      <c r="E375" s="36">
        <v>227.3666666666667</v>
      </c>
      <c r="F375" s="36">
        <v>223.78333333333336</v>
      </c>
      <c r="G375" s="36">
        <v>221.01666666666671</v>
      </c>
      <c r="H375" s="36">
        <v>233.7166666666667</v>
      </c>
      <c r="I375" s="36">
        <v>236.48333333333335</v>
      </c>
      <c r="J375" s="36">
        <v>240.06666666666669</v>
      </c>
      <c r="K375" s="31">
        <v>232.9</v>
      </c>
      <c r="L375" s="31">
        <v>226.55</v>
      </c>
      <c r="M375" s="31">
        <v>191.06395000000001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549.20000000000005</v>
      </c>
      <c r="D376" s="36">
        <v>543.68333333333339</v>
      </c>
      <c r="E376" s="36">
        <v>532.76666666666677</v>
      </c>
      <c r="F376" s="36">
        <v>516.33333333333337</v>
      </c>
      <c r="G376" s="36">
        <v>505.41666666666674</v>
      </c>
      <c r="H376" s="36">
        <v>560.11666666666679</v>
      </c>
      <c r="I376" s="36">
        <v>571.0333333333333</v>
      </c>
      <c r="J376" s="36">
        <v>587.46666666666681</v>
      </c>
      <c r="K376" s="31">
        <v>554.6</v>
      </c>
      <c r="L376" s="31">
        <v>527.25</v>
      </c>
      <c r="M376" s="31">
        <v>47.491169999999997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1177.45</v>
      </c>
      <c r="D377" s="36">
        <v>1175.4833333333333</v>
      </c>
      <c r="E377" s="36">
        <v>1152.6666666666667</v>
      </c>
      <c r="F377" s="36">
        <v>1127.8833333333334</v>
      </c>
      <c r="G377" s="36">
        <v>1105.0666666666668</v>
      </c>
      <c r="H377" s="36">
        <v>1200.2666666666667</v>
      </c>
      <c r="I377" s="36">
        <v>1223.0833333333333</v>
      </c>
      <c r="J377" s="36">
        <v>1247.8666666666666</v>
      </c>
      <c r="K377" s="31">
        <v>1198.3</v>
      </c>
      <c r="L377" s="31">
        <v>1150.7</v>
      </c>
      <c r="M377" s="31">
        <v>15.332039999999999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710.1</v>
      </c>
      <c r="D378" s="36">
        <v>699.6</v>
      </c>
      <c r="E378" s="36">
        <v>686.05000000000007</v>
      </c>
      <c r="F378" s="36">
        <v>662</v>
      </c>
      <c r="G378" s="36">
        <v>648.45000000000005</v>
      </c>
      <c r="H378" s="36">
        <v>723.65000000000009</v>
      </c>
      <c r="I378" s="36">
        <v>737.2</v>
      </c>
      <c r="J378" s="36">
        <v>761.25000000000011</v>
      </c>
      <c r="K378" s="31">
        <v>713.15</v>
      </c>
      <c r="L378" s="31">
        <v>675.55</v>
      </c>
      <c r="M378" s="31">
        <v>3.6214400000000002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181.55</v>
      </c>
      <c r="D379" s="36">
        <v>181.71666666666667</v>
      </c>
      <c r="E379" s="36">
        <v>179.98333333333335</v>
      </c>
      <c r="F379" s="36">
        <v>178.41666666666669</v>
      </c>
      <c r="G379" s="36">
        <v>176.68333333333337</v>
      </c>
      <c r="H379" s="36">
        <v>183.28333333333333</v>
      </c>
      <c r="I379" s="36">
        <v>185.01666666666662</v>
      </c>
      <c r="J379" s="36">
        <v>186.58333333333331</v>
      </c>
      <c r="K379" s="31">
        <v>183.45</v>
      </c>
      <c r="L379" s="31">
        <v>180.15</v>
      </c>
      <c r="M379" s="31">
        <v>4.91275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17195.5</v>
      </c>
      <c r="D380" s="36">
        <v>17257.349999999999</v>
      </c>
      <c r="E380" s="36">
        <v>17073.999999999996</v>
      </c>
      <c r="F380" s="36">
        <v>16952.499999999996</v>
      </c>
      <c r="G380" s="36">
        <v>16769.149999999994</v>
      </c>
      <c r="H380" s="36">
        <v>17378.849999999999</v>
      </c>
      <c r="I380" s="36">
        <v>17562.200000000004</v>
      </c>
      <c r="J380" s="36">
        <v>17683.7</v>
      </c>
      <c r="K380" s="31">
        <v>17440.7</v>
      </c>
      <c r="L380" s="31">
        <v>17135.849999999999</v>
      </c>
      <c r="M380" s="31">
        <v>0.10265000000000001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88.45</v>
      </c>
      <c r="D381" s="36">
        <v>88.116666666666674</v>
      </c>
      <c r="E381" s="36">
        <v>86.883333333333354</v>
      </c>
      <c r="F381" s="36">
        <v>85.316666666666677</v>
      </c>
      <c r="G381" s="36">
        <v>84.083333333333357</v>
      </c>
      <c r="H381" s="36">
        <v>89.683333333333351</v>
      </c>
      <c r="I381" s="36">
        <v>90.916666666666671</v>
      </c>
      <c r="J381" s="36">
        <v>92.483333333333348</v>
      </c>
      <c r="K381" s="31">
        <v>89.35</v>
      </c>
      <c r="L381" s="31">
        <v>86.55</v>
      </c>
      <c r="M381" s="31">
        <v>589.83763999999996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1769.85</v>
      </c>
      <c r="D382" s="36">
        <v>1769.7333333333333</v>
      </c>
      <c r="E382" s="36">
        <v>1745.4666666666667</v>
      </c>
      <c r="F382" s="36">
        <v>1721.0833333333333</v>
      </c>
      <c r="G382" s="36">
        <v>1696.8166666666666</v>
      </c>
      <c r="H382" s="36">
        <v>1794.1166666666668</v>
      </c>
      <c r="I382" s="36">
        <v>1818.3833333333337</v>
      </c>
      <c r="J382" s="36">
        <v>1842.7666666666669</v>
      </c>
      <c r="K382" s="31">
        <v>1794</v>
      </c>
      <c r="L382" s="31">
        <v>1745.35</v>
      </c>
      <c r="M382" s="31">
        <v>8.9744899999999994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486.2</v>
      </c>
      <c r="D383" s="36">
        <v>485.79999999999995</v>
      </c>
      <c r="E383" s="36">
        <v>482.69999999999993</v>
      </c>
      <c r="F383" s="36">
        <v>479.2</v>
      </c>
      <c r="G383" s="36">
        <v>476.09999999999997</v>
      </c>
      <c r="H383" s="36">
        <v>489.2999999999999</v>
      </c>
      <c r="I383" s="36">
        <v>492.39999999999992</v>
      </c>
      <c r="J383" s="36">
        <v>495.89999999999986</v>
      </c>
      <c r="K383" s="31">
        <v>488.9</v>
      </c>
      <c r="L383" s="31">
        <v>482.3</v>
      </c>
      <c r="M383" s="31">
        <v>1.22278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1663.85</v>
      </c>
      <c r="D384" s="36">
        <v>1636.95</v>
      </c>
      <c r="E384" s="36">
        <v>1599.9</v>
      </c>
      <c r="F384" s="36">
        <v>1535.95</v>
      </c>
      <c r="G384" s="36">
        <v>1498.9</v>
      </c>
      <c r="H384" s="36">
        <v>1700.9</v>
      </c>
      <c r="I384" s="36">
        <v>1737.9499999999998</v>
      </c>
      <c r="J384" s="36">
        <v>1801.9</v>
      </c>
      <c r="K384" s="31">
        <v>1674</v>
      </c>
      <c r="L384" s="31">
        <v>1573</v>
      </c>
      <c r="M384" s="31">
        <v>6.8208200000000003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178.35</v>
      </c>
      <c r="D385" s="36">
        <v>176.98333333333335</v>
      </c>
      <c r="E385" s="36">
        <v>173.16666666666669</v>
      </c>
      <c r="F385" s="36">
        <v>167.98333333333335</v>
      </c>
      <c r="G385" s="36">
        <v>164.16666666666669</v>
      </c>
      <c r="H385" s="36">
        <v>182.16666666666669</v>
      </c>
      <c r="I385" s="36">
        <v>185.98333333333335</v>
      </c>
      <c r="J385" s="36">
        <v>191.16666666666669</v>
      </c>
      <c r="K385" s="31">
        <v>180.8</v>
      </c>
      <c r="L385" s="31">
        <v>171.8</v>
      </c>
      <c r="M385" s="31">
        <v>511.11462999999998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146.94999999999999</v>
      </c>
      <c r="D386" s="36">
        <v>147.43333333333331</v>
      </c>
      <c r="E386" s="36">
        <v>146.01666666666662</v>
      </c>
      <c r="F386" s="36">
        <v>145.08333333333331</v>
      </c>
      <c r="G386" s="36">
        <v>143.66666666666663</v>
      </c>
      <c r="H386" s="36">
        <v>148.36666666666662</v>
      </c>
      <c r="I386" s="36">
        <v>149.7833333333333</v>
      </c>
      <c r="J386" s="36">
        <v>150.71666666666661</v>
      </c>
      <c r="K386" s="31">
        <v>148.85</v>
      </c>
      <c r="L386" s="31">
        <v>146.5</v>
      </c>
      <c r="M386" s="31">
        <v>10.887280000000001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1112.0999999999999</v>
      </c>
      <c r="D387" s="36">
        <v>1110.45</v>
      </c>
      <c r="E387" s="36">
        <v>1091.9000000000001</v>
      </c>
      <c r="F387" s="36">
        <v>1071.7</v>
      </c>
      <c r="G387" s="36">
        <v>1053.1500000000001</v>
      </c>
      <c r="H387" s="36">
        <v>1130.6500000000001</v>
      </c>
      <c r="I387" s="36">
        <v>1149.1999999999998</v>
      </c>
      <c r="J387" s="36">
        <v>1169.4000000000001</v>
      </c>
      <c r="K387" s="31">
        <v>1129</v>
      </c>
      <c r="L387" s="31">
        <v>1090.25</v>
      </c>
      <c r="M387" s="31">
        <v>1.47543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357.65</v>
      </c>
      <c r="D388" s="36">
        <v>358.05</v>
      </c>
      <c r="E388" s="36">
        <v>355.70000000000005</v>
      </c>
      <c r="F388" s="36">
        <v>353.75000000000006</v>
      </c>
      <c r="G388" s="36">
        <v>351.40000000000009</v>
      </c>
      <c r="H388" s="36">
        <v>360</v>
      </c>
      <c r="I388" s="36">
        <v>362.35</v>
      </c>
      <c r="J388" s="36">
        <v>364.29999999999995</v>
      </c>
      <c r="K388" s="31">
        <v>360.4</v>
      </c>
      <c r="L388" s="31">
        <v>356.1</v>
      </c>
      <c r="M388" s="31">
        <v>4.8653899999999997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258.60000000000002</v>
      </c>
      <c r="D389" s="36">
        <v>257.43333333333334</v>
      </c>
      <c r="E389" s="36">
        <v>253.76666666666665</v>
      </c>
      <c r="F389" s="36">
        <v>248.93333333333331</v>
      </c>
      <c r="G389" s="36">
        <v>245.26666666666662</v>
      </c>
      <c r="H389" s="36">
        <v>262.26666666666665</v>
      </c>
      <c r="I389" s="36">
        <v>265.93333333333328</v>
      </c>
      <c r="J389" s="36">
        <v>270.76666666666671</v>
      </c>
      <c r="K389" s="31">
        <v>261.10000000000002</v>
      </c>
      <c r="L389" s="31">
        <v>252.6</v>
      </c>
      <c r="M389" s="31">
        <v>17.940190000000001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153.35</v>
      </c>
      <c r="D390" s="36">
        <v>153.79999999999998</v>
      </c>
      <c r="E390" s="36">
        <v>151.24999999999997</v>
      </c>
      <c r="F390" s="36">
        <v>149.14999999999998</v>
      </c>
      <c r="G390" s="36">
        <v>146.59999999999997</v>
      </c>
      <c r="H390" s="36">
        <v>155.89999999999998</v>
      </c>
      <c r="I390" s="36">
        <v>158.44999999999999</v>
      </c>
      <c r="J390" s="36">
        <v>160.54999999999998</v>
      </c>
      <c r="K390" s="31">
        <v>156.35</v>
      </c>
      <c r="L390" s="31">
        <v>151.69999999999999</v>
      </c>
      <c r="M390" s="31">
        <v>104.71897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3566.85</v>
      </c>
      <c r="D391" s="36">
        <v>3598.6</v>
      </c>
      <c r="E391" s="36">
        <v>3498.25</v>
      </c>
      <c r="F391" s="36">
        <v>3429.65</v>
      </c>
      <c r="G391" s="36">
        <v>3329.3</v>
      </c>
      <c r="H391" s="36">
        <v>3667.2</v>
      </c>
      <c r="I391" s="36">
        <v>3767.5499999999993</v>
      </c>
      <c r="J391" s="36">
        <v>3836.1499999999996</v>
      </c>
      <c r="K391" s="31">
        <v>3698.95</v>
      </c>
      <c r="L391" s="31">
        <v>3530</v>
      </c>
      <c r="M391" s="31">
        <v>1.09517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80.849999999999994</v>
      </c>
      <c r="D392" s="36">
        <v>80.516666666666666</v>
      </c>
      <c r="E392" s="36">
        <v>79.233333333333334</v>
      </c>
      <c r="F392" s="36">
        <v>77.616666666666674</v>
      </c>
      <c r="G392" s="36">
        <v>76.333333333333343</v>
      </c>
      <c r="H392" s="36">
        <v>82.133333333333326</v>
      </c>
      <c r="I392" s="36">
        <v>83.416666666666657</v>
      </c>
      <c r="J392" s="36">
        <v>85.033333333333317</v>
      </c>
      <c r="K392" s="31">
        <v>81.8</v>
      </c>
      <c r="L392" s="31">
        <v>78.900000000000006</v>
      </c>
      <c r="M392" s="31">
        <v>91.763360000000006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1762.55</v>
      </c>
      <c r="D393" s="36">
        <v>1750.8500000000001</v>
      </c>
      <c r="E393" s="36">
        <v>1734.7000000000003</v>
      </c>
      <c r="F393" s="36">
        <v>1706.8500000000001</v>
      </c>
      <c r="G393" s="36">
        <v>1690.7000000000003</v>
      </c>
      <c r="H393" s="36">
        <v>1778.7000000000003</v>
      </c>
      <c r="I393" s="36">
        <v>1794.8500000000004</v>
      </c>
      <c r="J393" s="36">
        <v>1822.7000000000003</v>
      </c>
      <c r="K393" s="31">
        <v>1767</v>
      </c>
      <c r="L393" s="31">
        <v>1723</v>
      </c>
      <c r="M393" s="31">
        <v>5.0549400000000002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276.7</v>
      </c>
      <c r="D394" s="36">
        <v>275.2</v>
      </c>
      <c r="E394" s="36">
        <v>269.79999999999995</v>
      </c>
      <c r="F394" s="36">
        <v>262.89999999999998</v>
      </c>
      <c r="G394" s="36">
        <v>257.49999999999994</v>
      </c>
      <c r="H394" s="36">
        <v>282.09999999999997</v>
      </c>
      <c r="I394" s="36">
        <v>287.49999999999994</v>
      </c>
      <c r="J394" s="36">
        <v>294.39999999999998</v>
      </c>
      <c r="K394" s="31">
        <v>280.60000000000002</v>
      </c>
      <c r="L394" s="31">
        <v>268.3</v>
      </c>
      <c r="M394" s="31">
        <v>193.90679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408.35</v>
      </c>
      <c r="D395" s="36">
        <v>408.13333333333338</v>
      </c>
      <c r="E395" s="36">
        <v>404.26666666666677</v>
      </c>
      <c r="F395" s="36">
        <v>400.18333333333339</v>
      </c>
      <c r="G395" s="36">
        <v>396.31666666666678</v>
      </c>
      <c r="H395" s="36">
        <v>412.21666666666675</v>
      </c>
      <c r="I395" s="36">
        <v>416.08333333333343</v>
      </c>
      <c r="J395" s="36">
        <v>420.16666666666674</v>
      </c>
      <c r="K395" s="31">
        <v>412</v>
      </c>
      <c r="L395" s="31">
        <v>404.05</v>
      </c>
      <c r="M395" s="31">
        <v>90.387249999999995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170.15</v>
      </c>
      <c r="D396" s="36">
        <v>169.95000000000002</v>
      </c>
      <c r="E396" s="36">
        <v>168.25000000000003</v>
      </c>
      <c r="F396" s="36">
        <v>166.35000000000002</v>
      </c>
      <c r="G396" s="36">
        <v>164.65000000000003</v>
      </c>
      <c r="H396" s="36">
        <v>171.85000000000002</v>
      </c>
      <c r="I396" s="36">
        <v>173.55</v>
      </c>
      <c r="J396" s="36">
        <v>175.45000000000002</v>
      </c>
      <c r="K396" s="31">
        <v>171.65</v>
      </c>
      <c r="L396" s="31">
        <v>168.05</v>
      </c>
      <c r="M396" s="31">
        <v>12.348100000000001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916.55</v>
      </c>
      <c r="D397" s="36">
        <v>916.93333333333339</v>
      </c>
      <c r="E397" s="36">
        <v>908.86666666666679</v>
      </c>
      <c r="F397" s="36">
        <v>901.18333333333339</v>
      </c>
      <c r="G397" s="36">
        <v>893.11666666666679</v>
      </c>
      <c r="H397" s="36">
        <v>924.61666666666679</v>
      </c>
      <c r="I397" s="36">
        <v>932.68333333333339</v>
      </c>
      <c r="J397" s="36">
        <v>940.36666666666679</v>
      </c>
      <c r="K397" s="31">
        <v>925</v>
      </c>
      <c r="L397" s="31">
        <v>909.25</v>
      </c>
      <c r="M397" s="31">
        <v>1.29515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2459.35</v>
      </c>
      <c r="D398" s="36">
        <v>2459.7833333333333</v>
      </c>
      <c r="E398" s="36">
        <v>2451.9666666666667</v>
      </c>
      <c r="F398" s="36">
        <v>2444.5833333333335</v>
      </c>
      <c r="G398" s="36">
        <v>2436.7666666666669</v>
      </c>
      <c r="H398" s="36">
        <v>2467.1666666666665</v>
      </c>
      <c r="I398" s="36">
        <v>2474.9833333333331</v>
      </c>
      <c r="J398" s="36">
        <v>2482.3666666666663</v>
      </c>
      <c r="K398" s="31">
        <v>2467.6</v>
      </c>
      <c r="L398" s="31">
        <v>2452.4</v>
      </c>
      <c r="M398" s="31">
        <v>35.330689999999997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117.75</v>
      </c>
      <c r="D399" s="36">
        <v>117.35000000000001</v>
      </c>
      <c r="E399" s="36">
        <v>116.30000000000001</v>
      </c>
      <c r="F399" s="36">
        <v>114.85000000000001</v>
      </c>
      <c r="G399" s="36">
        <v>113.80000000000001</v>
      </c>
      <c r="H399" s="36">
        <v>118.80000000000001</v>
      </c>
      <c r="I399" s="36">
        <v>119.85</v>
      </c>
      <c r="J399" s="36">
        <v>121.30000000000001</v>
      </c>
      <c r="K399" s="31">
        <v>118.4</v>
      </c>
      <c r="L399" s="31">
        <v>115.9</v>
      </c>
      <c r="M399" s="31">
        <v>14.774850000000001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752.75</v>
      </c>
      <c r="D400" s="36">
        <v>751.81666666666661</v>
      </c>
      <c r="E400" s="36">
        <v>744.28333333333319</v>
      </c>
      <c r="F400" s="36">
        <v>735.81666666666661</v>
      </c>
      <c r="G400" s="36">
        <v>728.28333333333319</v>
      </c>
      <c r="H400" s="36">
        <v>760.28333333333319</v>
      </c>
      <c r="I400" s="36">
        <v>767.81666666666649</v>
      </c>
      <c r="J400" s="36">
        <v>776.28333333333319</v>
      </c>
      <c r="K400" s="31">
        <v>759.35</v>
      </c>
      <c r="L400" s="31">
        <v>743.35</v>
      </c>
      <c r="M400" s="31">
        <v>1.2062600000000001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498.3</v>
      </c>
      <c r="D401" s="36">
        <v>491.5</v>
      </c>
      <c r="E401" s="36">
        <v>483.5</v>
      </c>
      <c r="F401" s="36">
        <v>468.7</v>
      </c>
      <c r="G401" s="36">
        <v>460.7</v>
      </c>
      <c r="H401" s="36">
        <v>506.3</v>
      </c>
      <c r="I401" s="36">
        <v>514.29999999999995</v>
      </c>
      <c r="J401" s="36">
        <v>529.1</v>
      </c>
      <c r="K401" s="31">
        <v>499.5</v>
      </c>
      <c r="L401" s="31">
        <v>476.7</v>
      </c>
      <c r="M401" s="31">
        <v>22.298850000000002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816.55</v>
      </c>
      <c r="D402" s="36">
        <v>814.23333333333323</v>
      </c>
      <c r="E402" s="36">
        <v>805.31666666666649</v>
      </c>
      <c r="F402" s="36">
        <v>794.08333333333326</v>
      </c>
      <c r="G402" s="36">
        <v>785.16666666666652</v>
      </c>
      <c r="H402" s="36">
        <v>825.46666666666647</v>
      </c>
      <c r="I402" s="36">
        <v>834.38333333333321</v>
      </c>
      <c r="J402" s="36">
        <v>845.61666666666645</v>
      </c>
      <c r="K402" s="31">
        <v>823.15</v>
      </c>
      <c r="L402" s="31">
        <v>803</v>
      </c>
      <c r="M402" s="31">
        <v>1.5855900000000001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1554.85</v>
      </c>
      <c r="D403" s="36">
        <v>1551.9166666666667</v>
      </c>
      <c r="E403" s="36">
        <v>1540.2833333333335</v>
      </c>
      <c r="F403" s="36">
        <v>1525.7166666666667</v>
      </c>
      <c r="G403" s="36">
        <v>1514.0833333333335</v>
      </c>
      <c r="H403" s="36">
        <v>1566.4833333333336</v>
      </c>
      <c r="I403" s="36">
        <v>1578.1166666666668</v>
      </c>
      <c r="J403" s="36">
        <v>1592.6833333333336</v>
      </c>
      <c r="K403" s="31">
        <v>1563.55</v>
      </c>
      <c r="L403" s="31">
        <v>1537.35</v>
      </c>
      <c r="M403" s="31">
        <v>0.95437000000000005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96.95</v>
      </c>
      <c r="D404" s="36">
        <v>96.783333333333346</v>
      </c>
      <c r="E404" s="36">
        <v>95.566666666666691</v>
      </c>
      <c r="F404" s="36">
        <v>94.183333333333351</v>
      </c>
      <c r="G404" s="36">
        <v>92.966666666666697</v>
      </c>
      <c r="H404" s="36">
        <v>98.166666666666686</v>
      </c>
      <c r="I404" s="36">
        <v>99.383333333333354</v>
      </c>
      <c r="J404" s="36">
        <v>100.76666666666668</v>
      </c>
      <c r="K404" s="31">
        <v>98</v>
      </c>
      <c r="L404" s="31">
        <v>95.4</v>
      </c>
      <c r="M404" s="31">
        <v>318.38834000000003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8153.3</v>
      </c>
      <c r="D405" s="36">
        <v>8144.4333333333334</v>
      </c>
      <c r="E405" s="36">
        <v>8068.8666666666668</v>
      </c>
      <c r="F405" s="36">
        <v>7984.4333333333334</v>
      </c>
      <c r="G405" s="36">
        <v>7908.8666666666668</v>
      </c>
      <c r="H405" s="36">
        <v>8228.8666666666668</v>
      </c>
      <c r="I405" s="36">
        <v>8304.4333333333343</v>
      </c>
      <c r="J405" s="36">
        <v>8388.8666666666668</v>
      </c>
      <c r="K405" s="31">
        <v>8220</v>
      </c>
      <c r="L405" s="31">
        <v>8060</v>
      </c>
      <c r="M405" s="31">
        <v>9.128E-2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1422.6</v>
      </c>
      <c r="D406" s="36">
        <v>1423.9166666666667</v>
      </c>
      <c r="E406" s="36">
        <v>1407.8333333333335</v>
      </c>
      <c r="F406" s="36">
        <v>1393.0666666666668</v>
      </c>
      <c r="G406" s="36">
        <v>1376.9833333333336</v>
      </c>
      <c r="H406" s="36">
        <v>1438.6833333333334</v>
      </c>
      <c r="I406" s="36">
        <v>1454.7666666666669</v>
      </c>
      <c r="J406" s="36">
        <v>1469.5333333333333</v>
      </c>
      <c r="K406" s="31">
        <v>1440</v>
      </c>
      <c r="L406" s="31">
        <v>1409.15</v>
      </c>
      <c r="M406" s="31">
        <v>0.29250999999999999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755.8</v>
      </c>
      <c r="D407" s="36">
        <v>759</v>
      </c>
      <c r="E407" s="36">
        <v>751</v>
      </c>
      <c r="F407" s="36">
        <v>746.2</v>
      </c>
      <c r="G407" s="36">
        <v>738.2</v>
      </c>
      <c r="H407" s="36">
        <v>763.8</v>
      </c>
      <c r="I407" s="36">
        <v>771.8</v>
      </c>
      <c r="J407" s="36">
        <v>776.59999999999991</v>
      </c>
      <c r="K407" s="31">
        <v>767</v>
      </c>
      <c r="L407" s="31">
        <v>754.2</v>
      </c>
      <c r="M407" s="31">
        <v>19.49464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1460.6</v>
      </c>
      <c r="D408" s="36">
        <v>1461.3</v>
      </c>
      <c r="E408" s="36">
        <v>1454.3</v>
      </c>
      <c r="F408" s="36">
        <v>1448</v>
      </c>
      <c r="G408" s="36">
        <v>1441</v>
      </c>
      <c r="H408" s="36">
        <v>1467.6</v>
      </c>
      <c r="I408" s="36">
        <v>1474.6</v>
      </c>
      <c r="J408" s="36">
        <v>1480.8999999999999</v>
      </c>
      <c r="K408" s="31">
        <v>1468.3</v>
      </c>
      <c r="L408" s="31">
        <v>1455</v>
      </c>
      <c r="M408" s="31">
        <v>7.3157100000000002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3076.95</v>
      </c>
      <c r="D409" s="36">
        <v>3064.65</v>
      </c>
      <c r="E409" s="36">
        <v>3044.3</v>
      </c>
      <c r="F409" s="36">
        <v>3011.65</v>
      </c>
      <c r="G409" s="36">
        <v>2991.3</v>
      </c>
      <c r="H409" s="36">
        <v>3097.3</v>
      </c>
      <c r="I409" s="36">
        <v>3117.6499999999996</v>
      </c>
      <c r="J409" s="36">
        <v>3150.3</v>
      </c>
      <c r="K409" s="31">
        <v>3085</v>
      </c>
      <c r="L409" s="31">
        <v>3032</v>
      </c>
      <c r="M409" s="31">
        <v>0.83887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433.6</v>
      </c>
      <c r="D410" s="36">
        <v>430.51666666666665</v>
      </c>
      <c r="E410" s="36">
        <v>426.38333333333333</v>
      </c>
      <c r="F410" s="36">
        <v>419.16666666666669</v>
      </c>
      <c r="G410" s="36">
        <v>415.03333333333336</v>
      </c>
      <c r="H410" s="36">
        <v>437.73333333333329</v>
      </c>
      <c r="I410" s="36">
        <v>441.86666666666662</v>
      </c>
      <c r="J410" s="36">
        <v>449.08333333333326</v>
      </c>
      <c r="K410" s="31">
        <v>434.65</v>
      </c>
      <c r="L410" s="31">
        <v>423.3</v>
      </c>
      <c r="M410" s="31">
        <v>0.93486999999999998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712</v>
      </c>
      <c r="D411" s="36">
        <v>713.9</v>
      </c>
      <c r="E411" s="36">
        <v>707.15</v>
      </c>
      <c r="F411" s="36">
        <v>702.3</v>
      </c>
      <c r="G411" s="36">
        <v>695.55</v>
      </c>
      <c r="H411" s="36">
        <v>718.75</v>
      </c>
      <c r="I411" s="36">
        <v>725.5</v>
      </c>
      <c r="J411" s="36">
        <v>730.35</v>
      </c>
      <c r="K411" s="31">
        <v>720.65</v>
      </c>
      <c r="L411" s="31">
        <v>709.05</v>
      </c>
      <c r="M411" s="31">
        <v>0.72570000000000001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28302.6</v>
      </c>
      <c r="D412" s="36">
        <v>28142.349999999995</v>
      </c>
      <c r="E412" s="36">
        <v>27903.099999999991</v>
      </c>
      <c r="F412" s="36">
        <v>27503.599999999995</v>
      </c>
      <c r="G412" s="36">
        <v>27264.349999999991</v>
      </c>
      <c r="H412" s="36">
        <v>28541.849999999991</v>
      </c>
      <c r="I412" s="36">
        <v>28781.1</v>
      </c>
      <c r="J412" s="36">
        <v>29180.599999999991</v>
      </c>
      <c r="K412" s="31">
        <v>28381.599999999999</v>
      </c>
      <c r="L412" s="31">
        <v>27742.85</v>
      </c>
      <c r="M412" s="31">
        <v>0.22308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47.35</v>
      </c>
      <c r="D413" s="36">
        <v>46.45000000000001</v>
      </c>
      <c r="E413" s="36">
        <v>45.200000000000017</v>
      </c>
      <c r="F413" s="36">
        <v>43.050000000000004</v>
      </c>
      <c r="G413" s="36">
        <v>41.800000000000011</v>
      </c>
      <c r="H413" s="36">
        <v>48.600000000000023</v>
      </c>
      <c r="I413" s="36">
        <v>49.850000000000009</v>
      </c>
      <c r="J413" s="36">
        <v>52.000000000000028</v>
      </c>
      <c r="K413" s="31">
        <v>47.7</v>
      </c>
      <c r="L413" s="31">
        <v>44.3</v>
      </c>
      <c r="M413" s="31">
        <v>263.41654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2047.1</v>
      </c>
      <c r="D414" s="36">
        <v>2043.4833333333333</v>
      </c>
      <c r="E414" s="36">
        <v>2019.0666666666666</v>
      </c>
      <c r="F414" s="36">
        <v>1991.0333333333333</v>
      </c>
      <c r="G414" s="36">
        <v>1966.6166666666666</v>
      </c>
      <c r="H414" s="36">
        <v>2071.5166666666664</v>
      </c>
      <c r="I414" s="36">
        <v>2095.9333333333334</v>
      </c>
      <c r="J414" s="36">
        <v>2123.9666666666667</v>
      </c>
      <c r="K414" s="31">
        <v>2067.9</v>
      </c>
      <c r="L414" s="31">
        <v>2015.45</v>
      </c>
      <c r="M414" s="31">
        <v>9.8969299999999993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525.4</v>
      </c>
      <c r="D415" s="36">
        <v>525.31666666666661</v>
      </c>
      <c r="E415" s="36">
        <v>515.93333333333317</v>
      </c>
      <c r="F415" s="36">
        <v>506.46666666666658</v>
      </c>
      <c r="G415" s="36">
        <v>497.08333333333314</v>
      </c>
      <c r="H415" s="36">
        <v>534.78333333333319</v>
      </c>
      <c r="I415" s="36">
        <v>544.16666666666663</v>
      </c>
      <c r="J415" s="36">
        <v>553.63333333333321</v>
      </c>
      <c r="K415" s="31">
        <v>534.70000000000005</v>
      </c>
      <c r="L415" s="31">
        <v>515.85</v>
      </c>
      <c r="M415" s="31">
        <v>15.14719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3886.25</v>
      </c>
      <c r="D416" s="36">
        <v>3870.4166666666665</v>
      </c>
      <c r="E416" s="36">
        <v>3845.833333333333</v>
      </c>
      <c r="F416" s="36">
        <v>3805.4166666666665</v>
      </c>
      <c r="G416" s="36">
        <v>3780.833333333333</v>
      </c>
      <c r="H416" s="36">
        <v>3910.833333333333</v>
      </c>
      <c r="I416" s="36">
        <v>3935.4166666666661</v>
      </c>
      <c r="J416" s="36">
        <v>3975.833333333333</v>
      </c>
      <c r="K416" s="31">
        <v>3895</v>
      </c>
      <c r="L416" s="31">
        <v>3830</v>
      </c>
      <c r="M416" s="31">
        <v>1.82945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89.65</v>
      </c>
      <c r="D417" s="36">
        <v>89.88333333333334</v>
      </c>
      <c r="E417" s="36">
        <v>88.316666666666677</v>
      </c>
      <c r="F417" s="36">
        <v>86.983333333333334</v>
      </c>
      <c r="G417" s="36">
        <v>85.416666666666671</v>
      </c>
      <c r="H417" s="36">
        <v>91.216666666666683</v>
      </c>
      <c r="I417" s="36">
        <v>92.783333333333346</v>
      </c>
      <c r="J417" s="36">
        <v>94.116666666666688</v>
      </c>
      <c r="K417" s="31">
        <v>91.45</v>
      </c>
      <c r="L417" s="31">
        <v>88.55</v>
      </c>
      <c r="M417" s="31">
        <v>220.10857999999999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4545</v>
      </c>
      <c r="D418" s="36">
        <v>4560.0999999999995</v>
      </c>
      <c r="E418" s="36">
        <v>4507.1499999999987</v>
      </c>
      <c r="F418" s="36">
        <v>4469.2999999999993</v>
      </c>
      <c r="G418" s="36">
        <v>4416.3499999999985</v>
      </c>
      <c r="H418" s="36">
        <v>4597.9499999999989</v>
      </c>
      <c r="I418" s="36">
        <v>4650.8999999999996</v>
      </c>
      <c r="J418" s="36">
        <v>4688.7499999999991</v>
      </c>
      <c r="K418" s="31">
        <v>4613.05</v>
      </c>
      <c r="L418" s="31">
        <v>4522.25</v>
      </c>
      <c r="M418" s="31">
        <v>0.56506999999999996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1070.3</v>
      </c>
      <c r="D419" s="36">
        <v>1062.75</v>
      </c>
      <c r="E419" s="36">
        <v>1036.55</v>
      </c>
      <c r="F419" s="36">
        <v>1002.8</v>
      </c>
      <c r="G419" s="36">
        <v>976.59999999999991</v>
      </c>
      <c r="H419" s="36">
        <v>1096.5</v>
      </c>
      <c r="I419" s="36">
        <v>1122.6999999999998</v>
      </c>
      <c r="J419" s="36">
        <v>1156.45</v>
      </c>
      <c r="K419" s="31">
        <v>1088.95</v>
      </c>
      <c r="L419" s="31">
        <v>1029</v>
      </c>
      <c r="M419" s="31">
        <v>13.67925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6605.2</v>
      </c>
      <c r="D420" s="36">
        <v>6492.0666666666666</v>
      </c>
      <c r="E420" s="36">
        <v>6334.1333333333332</v>
      </c>
      <c r="F420" s="36">
        <v>6063.0666666666666</v>
      </c>
      <c r="G420" s="36">
        <v>5905.1333333333332</v>
      </c>
      <c r="H420" s="36">
        <v>6763.1333333333332</v>
      </c>
      <c r="I420" s="36">
        <v>6921.0666666666657</v>
      </c>
      <c r="J420" s="36">
        <v>7192.1333333333332</v>
      </c>
      <c r="K420" s="31">
        <v>6650</v>
      </c>
      <c r="L420" s="31">
        <v>6221</v>
      </c>
      <c r="M420" s="31">
        <v>0.87251000000000001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570</v>
      </c>
      <c r="D421" s="36">
        <v>569.75</v>
      </c>
      <c r="E421" s="36">
        <v>566.5</v>
      </c>
      <c r="F421" s="36">
        <v>563</v>
      </c>
      <c r="G421" s="36">
        <v>559.75</v>
      </c>
      <c r="H421" s="36">
        <v>573.25</v>
      </c>
      <c r="I421" s="36">
        <v>576.5</v>
      </c>
      <c r="J421" s="36">
        <v>580</v>
      </c>
      <c r="K421" s="31">
        <v>573</v>
      </c>
      <c r="L421" s="31">
        <v>566.25</v>
      </c>
      <c r="M421" s="31">
        <v>3.7859500000000001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1410.2</v>
      </c>
      <c r="D422" s="36">
        <v>1418.0666666666666</v>
      </c>
      <c r="E422" s="36">
        <v>1396.1333333333332</v>
      </c>
      <c r="F422" s="36">
        <v>1382.0666666666666</v>
      </c>
      <c r="G422" s="36">
        <v>1360.1333333333332</v>
      </c>
      <c r="H422" s="36">
        <v>1432.1333333333332</v>
      </c>
      <c r="I422" s="36">
        <v>1454.0666666666666</v>
      </c>
      <c r="J422" s="36">
        <v>1468.1333333333332</v>
      </c>
      <c r="K422" s="31">
        <v>1440</v>
      </c>
      <c r="L422" s="31">
        <v>1404</v>
      </c>
      <c r="M422" s="31">
        <v>4.0034000000000001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2431.75</v>
      </c>
      <c r="D423" s="36">
        <v>2434.1166666666668</v>
      </c>
      <c r="E423" s="36">
        <v>2413.2333333333336</v>
      </c>
      <c r="F423" s="36">
        <v>2394.7166666666667</v>
      </c>
      <c r="G423" s="36">
        <v>2373.8333333333335</v>
      </c>
      <c r="H423" s="36">
        <v>2452.6333333333337</v>
      </c>
      <c r="I423" s="36">
        <v>2473.5166666666669</v>
      </c>
      <c r="J423" s="36">
        <v>2492.0333333333338</v>
      </c>
      <c r="K423" s="31">
        <v>2455</v>
      </c>
      <c r="L423" s="31">
        <v>2415.6</v>
      </c>
      <c r="M423" s="31">
        <v>7.6853699999999998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551.5</v>
      </c>
      <c r="D424" s="36">
        <v>556.93333333333328</v>
      </c>
      <c r="E424" s="36">
        <v>543.86666666666656</v>
      </c>
      <c r="F424" s="36">
        <v>536.23333333333323</v>
      </c>
      <c r="G424" s="36">
        <v>523.16666666666652</v>
      </c>
      <c r="H424" s="36">
        <v>564.56666666666661</v>
      </c>
      <c r="I424" s="36">
        <v>577.63333333333344</v>
      </c>
      <c r="J424" s="36">
        <v>585.26666666666665</v>
      </c>
      <c r="K424" s="31">
        <v>570</v>
      </c>
      <c r="L424" s="31">
        <v>549.29999999999995</v>
      </c>
      <c r="M424" s="31">
        <v>4.6097799999999998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614.25</v>
      </c>
      <c r="D425" s="36">
        <v>615.75</v>
      </c>
      <c r="E425" s="36">
        <v>611.6</v>
      </c>
      <c r="F425" s="36">
        <v>608.95000000000005</v>
      </c>
      <c r="G425" s="36">
        <v>604.80000000000007</v>
      </c>
      <c r="H425" s="36">
        <v>618.4</v>
      </c>
      <c r="I425" s="36">
        <v>622.55000000000007</v>
      </c>
      <c r="J425" s="36">
        <v>625.19999999999993</v>
      </c>
      <c r="K425" s="31">
        <v>619.9</v>
      </c>
      <c r="L425" s="31">
        <v>613.1</v>
      </c>
      <c r="M425" s="31">
        <v>117.06255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100.8</v>
      </c>
      <c r="D426" s="36">
        <v>99.833333333333329</v>
      </c>
      <c r="E426" s="36">
        <v>98.716666666666654</v>
      </c>
      <c r="F426" s="36">
        <v>96.633333333333326</v>
      </c>
      <c r="G426" s="36">
        <v>95.516666666666652</v>
      </c>
      <c r="H426" s="36">
        <v>101.91666666666666</v>
      </c>
      <c r="I426" s="36">
        <v>103.03333333333333</v>
      </c>
      <c r="J426" s="36">
        <v>105.11666666666666</v>
      </c>
      <c r="K426" s="31">
        <v>100.95</v>
      </c>
      <c r="L426" s="31">
        <v>97.75</v>
      </c>
      <c r="M426" s="31">
        <v>297.21883000000003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423.2</v>
      </c>
      <c r="D427" s="36">
        <v>416.8</v>
      </c>
      <c r="E427" s="36">
        <v>410.40000000000003</v>
      </c>
      <c r="F427" s="36">
        <v>397.6</v>
      </c>
      <c r="G427" s="36">
        <v>391.20000000000005</v>
      </c>
      <c r="H427" s="36">
        <v>429.6</v>
      </c>
      <c r="I427" s="36">
        <v>436</v>
      </c>
      <c r="J427" s="36">
        <v>448.8</v>
      </c>
      <c r="K427" s="31">
        <v>423.2</v>
      </c>
      <c r="L427" s="31">
        <v>404</v>
      </c>
      <c r="M427" s="31">
        <v>19.675709999999999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146.4</v>
      </c>
      <c r="D428" s="36">
        <v>147.01666666666668</v>
      </c>
      <c r="E428" s="36">
        <v>144.88333333333335</v>
      </c>
      <c r="F428" s="36">
        <v>143.36666666666667</v>
      </c>
      <c r="G428" s="36">
        <v>141.23333333333335</v>
      </c>
      <c r="H428" s="36">
        <v>148.53333333333336</v>
      </c>
      <c r="I428" s="36">
        <v>150.66666666666669</v>
      </c>
      <c r="J428" s="36">
        <v>152.18333333333337</v>
      </c>
      <c r="K428" s="31">
        <v>149.15</v>
      </c>
      <c r="L428" s="31">
        <v>145.5</v>
      </c>
      <c r="M428" s="31">
        <v>11.42042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411.1</v>
      </c>
      <c r="D429" s="36">
        <v>413.41666666666669</v>
      </c>
      <c r="E429" s="36">
        <v>406.73333333333335</v>
      </c>
      <c r="F429" s="36">
        <v>402.36666666666667</v>
      </c>
      <c r="G429" s="36">
        <v>395.68333333333334</v>
      </c>
      <c r="H429" s="36">
        <v>417.78333333333336</v>
      </c>
      <c r="I429" s="36">
        <v>424.46666666666664</v>
      </c>
      <c r="J429" s="36">
        <v>428.83333333333337</v>
      </c>
      <c r="K429" s="31">
        <v>420.1</v>
      </c>
      <c r="L429" s="31">
        <v>409.05</v>
      </c>
      <c r="M429" s="31">
        <v>2.2828400000000002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273.2</v>
      </c>
      <c r="D430" s="36">
        <v>275.68333333333334</v>
      </c>
      <c r="E430" s="36">
        <v>269.51666666666665</v>
      </c>
      <c r="F430" s="36">
        <v>265.83333333333331</v>
      </c>
      <c r="G430" s="36">
        <v>259.66666666666663</v>
      </c>
      <c r="H430" s="36">
        <v>279.36666666666667</v>
      </c>
      <c r="I430" s="36">
        <v>285.5333333333333</v>
      </c>
      <c r="J430" s="36">
        <v>289.2166666666667</v>
      </c>
      <c r="K430" s="31">
        <v>281.85000000000002</v>
      </c>
      <c r="L430" s="31">
        <v>272</v>
      </c>
      <c r="M430" s="31">
        <v>7.4710099999999997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1241.4000000000001</v>
      </c>
      <c r="D431" s="36">
        <v>1234.2833333333333</v>
      </c>
      <c r="E431" s="36">
        <v>1222.2166666666667</v>
      </c>
      <c r="F431" s="36">
        <v>1203.0333333333333</v>
      </c>
      <c r="G431" s="36">
        <v>1190.9666666666667</v>
      </c>
      <c r="H431" s="36">
        <v>1253.4666666666667</v>
      </c>
      <c r="I431" s="36">
        <v>1265.5333333333333</v>
      </c>
      <c r="J431" s="36">
        <v>1284.7166666666667</v>
      </c>
      <c r="K431" s="31">
        <v>1246.3499999999999</v>
      </c>
      <c r="L431" s="31">
        <v>1215.0999999999999</v>
      </c>
      <c r="M431" s="31">
        <v>11.72972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673.15</v>
      </c>
      <c r="D432" s="36">
        <v>672.06666666666672</v>
      </c>
      <c r="E432" s="36">
        <v>667.13333333333344</v>
      </c>
      <c r="F432" s="36">
        <v>661.11666666666667</v>
      </c>
      <c r="G432" s="36">
        <v>656.18333333333339</v>
      </c>
      <c r="H432" s="36">
        <v>678.08333333333348</v>
      </c>
      <c r="I432" s="36">
        <v>683.01666666666665</v>
      </c>
      <c r="J432" s="36">
        <v>689.03333333333353</v>
      </c>
      <c r="K432" s="31">
        <v>677</v>
      </c>
      <c r="L432" s="31">
        <v>666.05</v>
      </c>
      <c r="M432" s="31">
        <v>8.7348099999999995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3304.05</v>
      </c>
      <c r="D433" s="36">
        <v>3269.1833333333329</v>
      </c>
      <c r="E433" s="36">
        <v>3226.0666666666657</v>
      </c>
      <c r="F433" s="36">
        <v>3148.0833333333326</v>
      </c>
      <c r="G433" s="36">
        <v>3104.9666666666653</v>
      </c>
      <c r="H433" s="36">
        <v>3347.1666666666661</v>
      </c>
      <c r="I433" s="36">
        <v>3390.2833333333338</v>
      </c>
      <c r="J433" s="36">
        <v>3468.2666666666664</v>
      </c>
      <c r="K433" s="31">
        <v>3312.3</v>
      </c>
      <c r="L433" s="31">
        <v>3191.2</v>
      </c>
      <c r="M433" s="31">
        <v>0.62995000000000001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1241.8499999999999</v>
      </c>
      <c r="D434" s="36">
        <v>1248.4833333333333</v>
      </c>
      <c r="E434" s="36">
        <v>1230.3666666666668</v>
      </c>
      <c r="F434" s="36">
        <v>1218.8833333333334</v>
      </c>
      <c r="G434" s="36">
        <v>1200.7666666666669</v>
      </c>
      <c r="H434" s="36">
        <v>1259.9666666666667</v>
      </c>
      <c r="I434" s="36">
        <v>1278.083333333333</v>
      </c>
      <c r="J434" s="36">
        <v>1289.5666666666666</v>
      </c>
      <c r="K434" s="31">
        <v>1266.5999999999999</v>
      </c>
      <c r="L434" s="31">
        <v>1237</v>
      </c>
      <c r="M434" s="31">
        <v>2.52278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499.7</v>
      </c>
      <c r="D435" s="36">
        <v>501.33333333333331</v>
      </c>
      <c r="E435" s="36">
        <v>491.36666666666662</v>
      </c>
      <c r="F435" s="36">
        <v>483.0333333333333</v>
      </c>
      <c r="G435" s="36">
        <v>473.06666666666661</v>
      </c>
      <c r="H435" s="36">
        <v>509.66666666666663</v>
      </c>
      <c r="I435" s="36">
        <v>519.63333333333333</v>
      </c>
      <c r="J435" s="36">
        <v>527.9666666666667</v>
      </c>
      <c r="K435" s="31">
        <v>511.3</v>
      </c>
      <c r="L435" s="31">
        <v>493</v>
      </c>
      <c r="M435" s="31">
        <v>3.45078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371.4</v>
      </c>
      <c r="D436" s="36">
        <v>371.5</v>
      </c>
      <c r="E436" s="36">
        <v>368.85</v>
      </c>
      <c r="F436" s="36">
        <v>366.3</v>
      </c>
      <c r="G436" s="36">
        <v>363.65000000000003</v>
      </c>
      <c r="H436" s="36">
        <v>374.05</v>
      </c>
      <c r="I436" s="36">
        <v>376.7</v>
      </c>
      <c r="J436" s="36">
        <v>379.25</v>
      </c>
      <c r="K436" s="31">
        <v>374.15</v>
      </c>
      <c r="L436" s="31">
        <v>368.95</v>
      </c>
      <c r="M436" s="31">
        <v>1.03183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4525.2</v>
      </c>
      <c r="D437" s="36">
        <v>4528.3833333333332</v>
      </c>
      <c r="E437" s="36">
        <v>4506.8166666666666</v>
      </c>
      <c r="F437" s="36">
        <v>4488.4333333333334</v>
      </c>
      <c r="G437" s="36">
        <v>4466.8666666666668</v>
      </c>
      <c r="H437" s="36">
        <v>4546.7666666666664</v>
      </c>
      <c r="I437" s="36">
        <v>4568.3333333333321</v>
      </c>
      <c r="J437" s="36">
        <v>4586.7166666666662</v>
      </c>
      <c r="K437" s="31">
        <v>4549.95</v>
      </c>
      <c r="L437" s="31">
        <v>4510</v>
      </c>
      <c r="M437" s="31">
        <v>0.64837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690.2</v>
      </c>
      <c r="D438" s="36">
        <v>684.41666666666663</v>
      </c>
      <c r="E438" s="36">
        <v>668.83333333333326</v>
      </c>
      <c r="F438" s="36">
        <v>647.46666666666658</v>
      </c>
      <c r="G438" s="36">
        <v>631.88333333333321</v>
      </c>
      <c r="H438" s="36">
        <v>705.7833333333333</v>
      </c>
      <c r="I438" s="36">
        <v>721.36666666666656</v>
      </c>
      <c r="J438" s="36">
        <v>742.73333333333335</v>
      </c>
      <c r="K438" s="31">
        <v>700</v>
      </c>
      <c r="L438" s="31">
        <v>663.05</v>
      </c>
      <c r="M438" s="31">
        <v>6.4919599999999997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39.200000000000003</v>
      </c>
      <c r="D439" s="36">
        <v>38.9</v>
      </c>
      <c r="E439" s="36">
        <v>38.299999999999997</v>
      </c>
      <c r="F439" s="36">
        <v>37.4</v>
      </c>
      <c r="G439" s="36">
        <v>36.799999999999997</v>
      </c>
      <c r="H439" s="36">
        <v>39.799999999999997</v>
      </c>
      <c r="I439" s="36">
        <v>40.400000000000006</v>
      </c>
      <c r="J439" s="36">
        <v>41.3</v>
      </c>
      <c r="K439" s="31">
        <v>39.5</v>
      </c>
      <c r="L439" s="31">
        <v>38</v>
      </c>
      <c r="M439" s="31">
        <v>595.85050999999999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468.55</v>
      </c>
      <c r="D440" s="36">
        <v>470.08333333333331</v>
      </c>
      <c r="E440" s="36">
        <v>459.36666666666662</v>
      </c>
      <c r="F440" s="36">
        <v>450.18333333333328</v>
      </c>
      <c r="G440" s="36">
        <v>439.46666666666658</v>
      </c>
      <c r="H440" s="36">
        <v>479.26666666666665</v>
      </c>
      <c r="I440" s="36">
        <v>489.98333333333335</v>
      </c>
      <c r="J440" s="36">
        <v>499.16666666666669</v>
      </c>
      <c r="K440" s="31">
        <v>480.8</v>
      </c>
      <c r="L440" s="31">
        <v>460.9</v>
      </c>
      <c r="M440" s="31">
        <v>84.45505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712.65</v>
      </c>
      <c r="D441" s="36">
        <v>714.96666666666658</v>
      </c>
      <c r="E441" s="36">
        <v>706.88333333333321</v>
      </c>
      <c r="F441" s="36">
        <v>701.11666666666667</v>
      </c>
      <c r="G441" s="36">
        <v>693.0333333333333</v>
      </c>
      <c r="H441" s="36">
        <v>720.73333333333312</v>
      </c>
      <c r="I441" s="36">
        <v>728.81666666666638</v>
      </c>
      <c r="J441" s="36">
        <v>734.58333333333303</v>
      </c>
      <c r="K441" s="31">
        <v>723.05</v>
      </c>
      <c r="L441" s="31">
        <v>709.2</v>
      </c>
      <c r="M441" s="31">
        <v>23.885020000000001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509.7</v>
      </c>
      <c r="D442" s="36">
        <v>511.81666666666661</v>
      </c>
      <c r="E442" s="36">
        <v>504.78333333333319</v>
      </c>
      <c r="F442" s="36">
        <v>499.86666666666656</v>
      </c>
      <c r="G442" s="36">
        <v>492.83333333333314</v>
      </c>
      <c r="H442" s="36">
        <v>516.73333333333323</v>
      </c>
      <c r="I442" s="36">
        <v>523.76666666666654</v>
      </c>
      <c r="J442" s="36">
        <v>528.68333333333328</v>
      </c>
      <c r="K442" s="31">
        <v>518.85</v>
      </c>
      <c r="L442" s="31">
        <v>506.9</v>
      </c>
      <c r="M442" s="31">
        <v>2.87005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915.4</v>
      </c>
      <c r="D443" s="36">
        <v>915.85</v>
      </c>
      <c r="E443" s="36">
        <v>908.5</v>
      </c>
      <c r="F443" s="36">
        <v>901.6</v>
      </c>
      <c r="G443" s="36">
        <v>894.25</v>
      </c>
      <c r="H443" s="36">
        <v>922.75</v>
      </c>
      <c r="I443" s="36">
        <v>930.10000000000014</v>
      </c>
      <c r="J443" s="36">
        <v>937</v>
      </c>
      <c r="K443" s="31">
        <v>923.2</v>
      </c>
      <c r="L443" s="31">
        <v>908.95</v>
      </c>
      <c r="M443" s="31">
        <v>3.23651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1018.05</v>
      </c>
      <c r="D444" s="36">
        <v>1014.5833333333334</v>
      </c>
      <c r="E444" s="36">
        <v>1002.9666666666667</v>
      </c>
      <c r="F444" s="36">
        <v>987.88333333333333</v>
      </c>
      <c r="G444" s="36">
        <v>976.26666666666665</v>
      </c>
      <c r="H444" s="36">
        <v>1029.6666666666667</v>
      </c>
      <c r="I444" s="36">
        <v>1041.2833333333333</v>
      </c>
      <c r="J444" s="36">
        <v>1056.3666666666668</v>
      </c>
      <c r="K444" s="31">
        <v>1026.2</v>
      </c>
      <c r="L444" s="31">
        <v>999.5</v>
      </c>
      <c r="M444" s="31">
        <v>11.63115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1707.05</v>
      </c>
      <c r="D445" s="36">
        <v>1704.1499999999999</v>
      </c>
      <c r="E445" s="36">
        <v>1697.8999999999996</v>
      </c>
      <c r="F445" s="36">
        <v>1688.7499999999998</v>
      </c>
      <c r="G445" s="36">
        <v>1682.4999999999995</v>
      </c>
      <c r="H445" s="36">
        <v>1713.2999999999997</v>
      </c>
      <c r="I445" s="36">
        <v>1719.5500000000002</v>
      </c>
      <c r="J445" s="36">
        <v>1728.6999999999998</v>
      </c>
      <c r="K445" s="31">
        <v>1710.4</v>
      </c>
      <c r="L445" s="31">
        <v>1695</v>
      </c>
      <c r="M445" s="31">
        <v>3.2710699999999999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3642.9</v>
      </c>
      <c r="D446" s="36">
        <v>3636.9666666666667</v>
      </c>
      <c r="E446" s="36">
        <v>3620.9333333333334</v>
      </c>
      <c r="F446" s="36">
        <v>3598.9666666666667</v>
      </c>
      <c r="G446" s="36">
        <v>3582.9333333333334</v>
      </c>
      <c r="H446" s="36">
        <v>3658.9333333333334</v>
      </c>
      <c r="I446" s="36">
        <v>3674.9666666666672</v>
      </c>
      <c r="J446" s="36">
        <v>3696.9333333333334</v>
      </c>
      <c r="K446" s="31">
        <v>3653</v>
      </c>
      <c r="L446" s="31">
        <v>3615</v>
      </c>
      <c r="M446" s="31">
        <v>11.025029999999999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950.45</v>
      </c>
      <c r="D447" s="36">
        <v>949.16666666666663</v>
      </c>
      <c r="E447" s="36">
        <v>945.33333333333326</v>
      </c>
      <c r="F447" s="36">
        <v>940.21666666666658</v>
      </c>
      <c r="G447" s="36">
        <v>936.38333333333321</v>
      </c>
      <c r="H447" s="36">
        <v>954.2833333333333</v>
      </c>
      <c r="I447" s="36">
        <v>958.11666666666656</v>
      </c>
      <c r="J447" s="36">
        <v>963.23333333333335</v>
      </c>
      <c r="K447" s="31">
        <v>953</v>
      </c>
      <c r="L447" s="31">
        <v>944.05</v>
      </c>
      <c r="M447" s="31">
        <v>4.7617399999999996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8446.25</v>
      </c>
      <c r="D448" s="36">
        <v>8435.4166666666661</v>
      </c>
      <c r="E448" s="36">
        <v>8410.8333333333321</v>
      </c>
      <c r="F448" s="36">
        <v>8375.4166666666661</v>
      </c>
      <c r="G448" s="36">
        <v>8350.8333333333321</v>
      </c>
      <c r="H448" s="36">
        <v>8470.8333333333321</v>
      </c>
      <c r="I448" s="36">
        <v>8495.4166666666642</v>
      </c>
      <c r="J448" s="36">
        <v>8530.8333333333321</v>
      </c>
      <c r="K448" s="31">
        <v>8460</v>
      </c>
      <c r="L448" s="31">
        <v>8400</v>
      </c>
      <c r="M448" s="31">
        <v>0.81052000000000002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4227.6499999999996</v>
      </c>
      <c r="D449" s="36">
        <v>4248.8833333333332</v>
      </c>
      <c r="E449" s="36">
        <v>4183.7666666666664</v>
      </c>
      <c r="F449" s="36">
        <v>4139.8833333333332</v>
      </c>
      <c r="G449" s="36">
        <v>4074.7666666666664</v>
      </c>
      <c r="H449" s="36">
        <v>4292.7666666666664</v>
      </c>
      <c r="I449" s="36">
        <v>4357.8833333333332</v>
      </c>
      <c r="J449" s="36">
        <v>4401.7666666666664</v>
      </c>
      <c r="K449" s="31">
        <v>4314</v>
      </c>
      <c r="L449" s="31">
        <v>4205</v>
      </c>
      <c r="M449" s="31">
        <v>2.00109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483.85</v>
      </c>
      <c r="D450" s="36">
        <v>483.2166666666667</v>
      </c>
      <c r="E450" s="36">
        <v>480.63333333333338</v>
      </c>
      <c r="F450" s="36">
        <v>477.41666666666669</v>
      </c>
      <c r="G450" s="36">
        <v>474.83333333333337</v>
      </c>
      <c r="H450" s="36">
        <v>486.43333333333339</v>
      </c>
      <c r="I450" s="36">
        <v>489.01666666666665</v>
      </c>
      <c r="J450" s="36">
        <v>492.23333333333341</v>
      </c>
      <c r="K450" s="31">
        <v>485.8</v>
      </c>
      <c r="L450" s="31">
        <v>480</v>
      </c>
      <c r="M450" s="31">
        <v>15.179779999999999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720.8</v>
      </c>
      <c r="D451" s="36">
        <v>721.2833333333333</v>
      </c>
      <c r="E451" s="36">
        <v>716.06666666666661</v>
      </c>
      <c r="F451" s="36">
        <v>711.33333333333326</v>
      </c>
      <c r="G451" s="36">
        <v>706.11666666666656</v>
      </c>
      <c r="H451" s="36">
        <v>726.01666666666665</v>
      </c>
      <c r="I451" s="36">
        <v>731.23333333333335</v>
      </c>
      <c r="J451" s="36">
        <v>735.9666666666667</v>
      </c>
      <c r="K451" s="31">
        <v>726.5</v>
      </c>
      <c r="L451" s="31">
        <v>716.55</v>
      </c>
      <c r="M451" s="31">
        <v>64.032089999999997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333.65</v>
      </c>
      <c r="D452" s="36">
        <v>330.43333333333334</v>
      </c>
      <c r="E452" s="36">
        <v>325.56666666666666</v>
      </c>
      <c r="F452" s="36">
        <v>317.48333333333335</v>
      </c>
      <c r="G452" s="36">
        <v>312.61666666666667</v>
      </c>
      <c r="H452" s="36">
        <v>338.51666666666665</v>
      </c>
      <c r="I452" s="36">
        <v>343.38333333333333</v>
      </c>
      <c r="J452" s="36">
        <v>351.46666666666664</v>
      </c>
      <c r="K452" s="31">
        <v>335.3</v>
      </c>
      <c r="L452" s="31">
        <v>322.35000000000002</v>
      </c>
      <c r="M452" s="31">
        <v>403.51522999999997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130.05000000000001</v>
      </c>
      <c r="D453" s="36">
        <v>129.76666666666668</v>
      </c>
      <c r="E453" s="36">
        <v>129.03333333333336</v>
      </c>
      <c r="F453" s="36">
        <v>128.01666666666668</v>
      </c>
      <c r="G453" s="36">
        <v>127.28333333333336</v>
      </c>
      <c r="H453" s="36">
        <v>130.78333333333336</v>
      </c>
      <c r="I453" s="36">
        <v>131.51666666666665</v>
      </c>
      <c r="J453" s="36">
        <v>132.53333333333336</v>
      </c>
      <c r="K453" s="31">
        <v>130.5</v>
      </c>
      <c r="L453" s="31">
        <v>128.75</v>
      </c>
      <c r="M453" s="31">
        <v>240.38059000000001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91.85</v>
      </c>
      <c r="D454" s="36">
        <v>92.316666666666663</v>
      </c>
      <c r="E454" s="36">
        <v>91.133333333333326</v>
      </c>
      <c r="F454" s="36">
        <v>90.416666666666657</v>
      </c>
      <c r="G454" s="36">
        <v>89.23333333333332</v>
      </c>
      <c r="H454" s="36">
        <v>93.033333333333331</v>
      </c>
      <c r="I454" s="36">
        <v>94.216666666666669</v>
      </c>
      <c r="J454" s="36">
        <v>94.933333333333337</v>
      </c>
      <c r="K454" s="31">
        <v>93.5</v>
      </c>
      <c r="L454" s="31">
        <v>91.6</v>
      </c>
      <c r="M454" s="31">
        <v>27.16452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1404.25</v>
      </c>
      <c r="D455" s="36">
        <v>1407.8999999999999</v>
      </c>
      <c r="E455" s="36">
        <v>1397.3999999999996</v>
      </c>
      <c r="F455" s="36">
        <v>1390.5499999999997</v>
      </c>
      <c r="G455" s="36">
        <v>1380.0499999999995</v>
      </c>
      <c r="H455" s="36">
        <v>1414.7499999999998</v>
      </c>
      <c r="I455" s="36">
        <v>1425.2500000000002</v>
      </c>
      <c r="J455" s="36">
        <v>1432.1</v>
      </c>
      <c r="K455" s="31">
        <v>1418.4</v>
      </c>
      <c r="L455" s="31">
        <v>1401.05</v>
      </c>
      <c r="M455" s="31">
        <v>0.20294000000000001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387.55</v>
      </c>
      <c r="D456" s="36">
        <v>388</v>
      </c>
      <c r="E456" s="36">
        <v>384.95</v>
      </c>
      <c r="F456" s="36">
        <v>382.34999999999997</v>
      </c>
      <c r="G456" s="36">
        <v>379.29999999999995</v>
      </c>
      <c r="H456" s="36">
        <v>390.6</v>
      </c>
      <c r="I456" s="36">
        <v>393.65</v>
      </c>
      <c r="J456" s="36">
        <v>396.25000000000006</v>
      </c>
      <c r="K456" s="31">
        <v>391.05</v>
      </c>
      <c r="L456" s="31">
        <v>385.4</v>
      </c>
      <c r="M456" s="31">
        <v>0.59774000000000005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2436.3000000000002</v>
      </c>
      <c r="D457" s="36">
        <v>2439.2333333333331</v>
      </c>
      <c r="E457" s="36">
        <v>2423.0166666666664</v>
      </c>
      <c r="F457" s="36">
        <v>2409.7333333333331</v>
      </c>
      <c r="G457" s="36">
        <v>2393.5166666666664</v>
      </c>
      <c r="H457" s="36">
        <v>2452.5166666666664</v>
      </c>
      <c r="I457" s="36">
        <v>2468.7333333333327</v>
      </c>
      <c r="J457" s="36">
        <v>2482.0166666666664</v>
      </c>
      <c r="K457" s="31">
        <v>2455.4499999999998</v>
      </c>
      <c r="L457" s="31">
        <v>2425.9499999999998</v>
      </c>
      <c r="M457" s="31">
        <v>0.64280999999999999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1233.3</v>
      </c>
      <c r="D458" s="36">
        <v>1233.0333333333335</v>
      </c>
      <c r="E458" s="36">
        <v>1225.5666666666671</v>
      </c>
      <c r="F458" s="36">
        <v>1217.8333333333335</v>
      </c>
      <c r="G458" s="36">
        <v>1210.366666666667</v>
      </c>
      <c r="H458" s="36">
        <v>1240.7666666666671</v>
      </c>
      <c r="I458" s="36">
        <v>1248.2333333333338</v>
      </c>
      <c r="J458" s="36">
        <v>1255.9666666666672</v>
      </c>
      <c r="K458" s="31">
        <v>1240.5</v>
      </c>
      <c r="L458" s="31">
        <v>1225.3</v>
      </c>
      <c r="M458" s="31">
        <v>15.588760000000001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815.15</v>
      </c>
      <c r="D459" s="36">
        <v>820.01666666666677</v>
      </c>
      <c r="E459" s="36">
        <v>802.13333333333355</v>
      </c>
      <c r="F459" s="36">
        <v>789.11666666666679</v>
      </c>
      <c r="G459" s="36">
        <v>771.23333333333358</v>
      </c>
      <c r="H459" s="36">
        <v>833.03333333333353</v>
      </c>
      <c r="I459" s="36">
        <v>850.91666666666674</v>
      </c>
      <c r="J459" s="36">
        <v>863.93333333333351</v>
      </c>
      <c r="K459" s="31">
        <v>837.9</v>
      </c>
      <c r="L459" s="31">
        <v>807</v>
      </c>
      <c r="M459" s="31">
        <v>3.5133800000000002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228.15</v>
      </c>
      <c r="D460" s="36">
        <v>229.31666666666669</v>
      </c>
      <c r="E460" s="36">
        <v>226.33333333333337</v>
      </c>
      <c r="F460" s="36">
        <v>224.51666666666668</v>
      </c>
      <c r="G460" s="36">
        <v>221.53333333333336</v>
      </c>
      <c r="H460" s="36">
        <v>231.13333333333338</v>
      </c>
      <c r="I460" s="36">
        <v>234.11666666666667</v>
      </c>
      <c r="J460" s="36">
        <v>235.93333333333339</v>
      </c>
      <c r="K460" s="31">
        <v>232.3</v>
      </c>
      <c r="L460" s="31">
        <v>227.5</v>
      </c>
      <c r="M460" s="31">
        <v>8.4775299999999998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1031.45</v>
      </c>
      <c r="D461" s="36">
        <v>1028.7666666666667</v>
      </c>
      <c r="E461" s="36">
        <v>1022.5333333333333</v>
      </c>
      <c r="F461" s="36">
        <v>1013.6166666666667</v>
      </c>
      <c r="G461" s="36">
        <v>1007.3833333333333</v>
      </c>
      <c r="H461" s="36">
        <v>1037.6833333333334</v>
      </c>
      <c r="I461" s="36">
        <v>1043.9166666666665</v>
      </c>
      <c r="J461" s="36">
        <v>1052.8333333333333</v>
      </c>
      <c r="K461" s="31">
        <v>1035</v>
      </c>
      <c r="L461" s="31">
        <v>1019.85</v>
      </c>
      <c r="M461" s="31">
        <v>1.87137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2679.75</v>
      </c>
      <c r="D462" s="36">
        <v>2692.6833333333334</v>
      </c>
      <c r="E462" s="36">
        <v>2662.0666666666666</v>
      </c>
      <c r="F462" s="36">
        <v>2644.3833333333332</v>
      </c>
      <c r="G462" s="36">
        <v>2613.7666666666664</v>
      </c>
      <c r="H462" s="36">
        <v>2710.3666666666668</v>
      </c>
      <c r="I462" s="36">
        <v>2740.9833333333336</v>
      </c>
      <c r="J462" s="36">
        <v>2758.666666666667</v>
      </c>
      <c r="K462" s="31">
        <v>2723.3</v>
      </c>
      <c r="L462" s="31">
        <v>2675</v>
      </c>
      <c r="M462" s="31">
        <v>0.36105999999999999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3201.85</v>
      </c>
      <c r="D463" s="36">
        <v>3196.4500000000003</v>
      </c>
      <c r="E463" s="36">
        <v>3173.4000000000005</v>
      </c>
      <c r="F463" s="36">
        <v>3144.9500000000003</v>
      </c>
      <c r="G463" s="36">
        <v>3121.9000000000005</v>
      </c>
      <c r="H463" s="36">
        <v>3224.9000000000005</v>
      </c>
      <c r="I463" s="36">
        <v>3247.9500000000007</v>
      </c>
      <c r="J463" s="36">
        <v>3276.4000000000005</v>
      </c>
      <c r="K463" s="31">
        <v>3219.5</v>
      </c>
      <c r="L463" s="31">
        <v>3168</v>
      </c>
      <c r="M463" s="31">
        <v>0.35061999999999999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3630.5</v>
      </c>
      <c r="D464" s="36">
        <v>3624.4666666666672</v>
      </c>
      <c r="E464" s="36">
        <v>3604.3333333333344</v>
      </c>
      <c r="F464" s="36">
        <v>3578.1666666666674</v>
      </c>
      <c r="G464" s="36">
        <v>3558.0333333333347</v>
      </c>
      <c r="H464" s="36">
        <v>3650.6333333333341</v>
      </c>
      <c r="I464" s="36">
        <v>3670.7666666666673</v>
      </c>
      <c r="J464" s="36">
        <v>3696.9333333333338</v>
      </c>
      <c r="K464" s="31">
        <v>3644.6</v>
      </c>
      <c r="L464" s="31">
        <v>3598.3</v>
      </c>
      <c r="M464" s="31">
        <v>6.2060399999999998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2078.35</v>
      </c>
      <c r="D465" s="36">
        <v>2065.35</v>
      </c>
      <c r="E465" s="36">
        <v>2050.6999999999998</v>
      </c>
      <c r="F465" s="36">
        <v>2023.05</v>
      </c>
      <c r="G465" s="36">
        <v>2008.3999999999999</v>
      </c>
      <c r="H465" s="36">
        <v>2093</v>
      </c>
      <c r="I465" s="36">
        <v>2107.6500000000005</v>
      </c>
      <c r="J465" s="36">
        <v>2135.2999999999997</v>
      </c>
      <c r="K465" s="31">
        <v>2080</v>
      </c>
      <c r="L465" s="31">
        <v>2037.7</v>
      </c>
      <c r="M465" s="31">
        <v>2.5401899999999999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945.65</v>
      </c>
      <c r="D466" s="36">
        <v>953.08333333333337</v>
      </c>
      <c r="E466" s="36">
        <v>932.81666666666672</v>
      </c>
      <c r="F466" s="36">
        <v>919.98333333333335</v>
      </c>
      <c r="G466" s="36">
        <v>899.7166666666667</v>
      </c>
      <c r="H466" s="36">
        <v>965.91666666666674</v>
      </c>
      <c r="I466" s="36">
        <v>986.18333333333339</v>
      </c>
      <c r="J466" s="36">
        <v>999.01666666666677</v>
      </c>
      <c r="K466" s="31">
        <v>973.35</v>
      </c>
      <c r="L466" s="31">
        <v>940.25</v>
      </c>
      <c r="M466" s="31">
        <v>5.5860099999999999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838.1</v>
      </c>
      <c r="D467" s="36">
        <v>838.2166666666667</v>
      </c>
      <c r="E467" s="36">
        <v>832.23333333333335</v>
      </c>
      <c r="F467" s="36">
        <v>826.36666666666667</v>
      </c>
      <c r="G467" s="36">
        <v>820.38333333333333</v>
      </c>
      <c r="H467" s="36">
        <v>844.08333333333337</v>
      </c>
      <c r="I467" s="36">
        <v>850.06666666666672</v>
      </c>
      <c r="J467" s="36">
        <v>855.93333333333339</v>
      </c>
      <c r="K467" s="31">
        <v>844.2</v>
      </c>
      <c r="L467" s="31">
        <v>832.35</v>
      </c>
      <c r="M467" s="31">
        <v>0.28031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2881.4</v>
      </c>
      <c r="D468" s="36">
        <v>2876.6166666666668</v>
      </c>
      <c r="E468" s="36">
        <v>2845.8833333333337</v>
      </c>
      <c r="F468" s="36">
        <v>2810.3666666666668</v>
      </c>
      <c r="G468" s="36">
        <v>2779.6333333333337</v>
      </c>
      <c r="H468" s="36">
        <v>2912.1333333333337</v>
      </c>
      <c r="I468" s="36">
        <v>2942.8666666666672</v>
      </c>
      <c r="J468" s="36">
        <v>2978.3833333333337</v>
      </c>
      <c r="K468" s="31">
        <v>2907.35</v>
      </c>
      <c r="L468" s="31">
        <v>2841.1</v>
      </c>
      <c r="M468" s="31">
        <v>5.7755299999999998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37.85</v>
      </c>
      <c r="D469" s="36">
        <v>37.633333333333333</v>
      </c>
      <c r="E469" s="36">
        <v>37.016666666666666</v>
      </c>
      <c r="F469" s="36">
        <v>36.18333333333333</v>
      </c>
      <c r="G469" s="36">
        <v>35.566666666666663</v>
      </c>
      <c r="H469" s="36">
        <v>38.466666666666669</v>
      </c>
      <c r="I469" s="36">
        <v>39.083333333333329</v>
      </c>
      <c r="J469" s="36">
        <v>39.916666666666671</v>
      </c>
      <c r="K469" s="31">
        <v>38.25</v>
      </c>
      <c r="L469" s="31">
        <v>36.799999999999997</v>
      </c>
      <c r="M469" s="31">
        <v>241.42426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345.25</v>
      </c>
      <c r="D470" s="36">
        <v>343.48333333333335</v>
      </c>
      <c r="E470" s="36">
        <v>337.9666666666667</v>
      </c>
      <c r="F470" s="36">
        <v>330.68333333333334</v>
      </c>
      <c r="G470" s="36">
        <v>325.16666666666669</v>
      </c>
      <c r="H470" s="36">
        <v>350.76666666666671</v>
      </c>
      <c r="I470" s="36">
        <v>356.28333333333336</v>
      </c>
      <c r="J470" s="36">
        <v>363.56666666666672</v>
      </c>
      <c r="K470" s="31">
        <v>349</v>
      </c>
      <c r="L470" s="31">
        <v>336.2</v>
      </c>
      <c r="M470" s="31">
        <v>23.537030000000001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411.25</v>
      </c>
      <c r="D471" s="36">
        <v>413.55</v>
      </c>
      <c r="E471" s="36">
        <v>407.70000000000005</v>
      </c>
      <c r="F471" s="36">
        <v>404.15000000000003</v>
      </c>
      <c r="G471" s="36">
        <v>398.30000000000007</v>
      </c>
      <c r="H471" s="36">
        <v>417.1</v>
      </c>
      <c r="I471" s="36">
        <v>422.95000000000005</v>
      </c>
      <c r="J471" s="36">
        <v>426.5</v>
      </c>
      <c r="K471" s="31">
        <v>419.4</v>
      </c>
      <c r="L471" s="31">
        <v>410</v>
      </c>
      <c r="M471" s="31">
        <v>2.0924499999999999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773.5</v>
      </c>
      <c r="D472" s="36">
        <v>771.4666666666667</v>
      </c>
      <c r="E472" s="36">
        <v>763.23333333333335</v>
      </c>
      <c r="F472" s="36">
        <v>752.9666666666667</v>
      </c>
      <c r="G472" s="36">
        <v>744.73333333333335</v>
      </c>
      <c r="H472" s="36">
        <v>781.73333333333335</v>
      </c>
      <c r="I472" s="36">
        <v>789.9666666666667</v>
      </c>
      <c r="J472" s="36">
        <v>800.23333333333335</v>
      </c>
      <c r="K472" s="31">
        <v>779.7</v>
      </c>
      <c r="L472" s="31">
        <v>761.2</v>
      </c>
      <c r="M472" s="31">
        <v>0.69969999999999999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3895.85</v>
      </c>
      <c r="D473" s="36">
        <v>3838.6166666666668</v>
      </c>
      <c r="E473" s="36">
        <v>3627.2333333333336</v>
      </c>
      <c r="F473" s="36">
        <v>3358.6166666666668</v>
      </c>
      <c r="G473" s="36">
        <v>3147.2333333333336</v>
      </c>
      <c r="H473" s="36">
        <v>4107.2333333333336</v>
      </c>
      <c r="I473" s="36">
        <v>4318.6166666666668</v>
      </c>
      <c r="J473" s="36">
        <v>4587.2333333333336</v>
      </c>
      <c r="K473" s="31">
        <v>4050</v>
      </c>
      <c r="L473" s="31">
        <v>3570</v>
      </c>
      <c r="M473" s="31">
        <v>8.4611400000000003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48.35</v>
      </c>
      <c r="D474" s="36">
        <v>49.083333333333336</v>
      </c>
      <c r="E474" s="36">
        <v>47.416666666666671</v>
      </c>
      <c r="F474" s="36">
        <v>46.483333333333334</v>
      </c>
      <c r="G474" s="36">
        <v>44.81666666666667</v>
      </c>
      <c r="H474" s="36">
        <v>50.016666666666673</v>
      </c>
      <c r="I474" s="36">
        <v>51.683333333333344</v>
      </c>
      <c r="J474" s="36">
        <v>52.616666666666674</v>
      </c>
      <c r="K474" s="31">
        <v>50.75</v>
      </c>
      <c r="L474" s="31">
        <v>48.15</v>
      </c>
      <c r="M474" s="31">
        <v>118.19138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1932.4</v>
      </c>
      <c r="D475" s="36">
        <v>1925.1333333333332</v>
      </c>
      <c r="E475" s="36">
        <v>1910.2666666666664</v>
      </c>
      <c r="F475" s="36">
        <v>1888.1333333333332</v>
      </c>
      <c r="G475" s="36">
        <v>1873.2666666666664</v>
      </c>
      <c r="H475" s="36">
        <v>1947.2666666666664</v>
      </c>
      <c r="I475" s="36">
        <v>1962.1333333333332</v>
      </c>
      <c r="J475" s="36">
        <v>1984.2666666666664</v>
      </c>
      <c r="K475" s="31">
        <v>1940</v>
      </c>
      <c r="L475" s="31">
        <v>1903</v>
      </c>
      <c r="M475" s="31">
        <v>6.7473299999999998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40.5</v>
      </c>
      <c r="D476" s="36">
        <v>40.483333333333334</v>
      </c>
      <c r="E476" s="36">
        <v>39.81666666666667</v>
      </c>
      <c r="F476" s="36">
        <v>39.133333333333333</v>
      </c>
      <c r="G476" s="36">
        <v>38.466666666666669</v>
      </c>
      <c r="H476" s="36">
        <v>41.166666666666671</v>
      </c>
      <c r="I476" s="36">
        <v>41.833333333333329</v>
      </c>
      <c r="J476" s="36">
        <v>42.516666666666673</v>
      </c>
      <c r="K476" s="31">
        <v>41.15</v>
      </c>
      <c r="L476" s="31">
        <v>39.799999999999997</v>
      </c>
      <c r="M476" s="31">
        <v>291.24955999999997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473</v>
      </c>
      <c r="D477" s="36">
        <v>474.56666666666666</v>
      </c>
      <c r="E477" s="36">
        <v>470.43333333333334</v>
      </c>
      <c r="F477" s="36">
        <v>467.86666666666667</v>
      </c>
      <c r="G477" s="36">
        <v>463.73333333333335</v>
      </c>
      <c r="H477" s="36">
        <v>477.13333333333333</v>
      </c>
      <c r="I477" s="36">
        <v>481.26666666666665</v>
      </c>
      <c r="J477" s="36">
        <v>483.83333333333331</v>
      </c>
      <c r="K477" s="31">
        <v>478.7</v>
      </c>
      <c r="L477" s="31">
        <v>472</v>
      </c>
      <c r="M477" s="31">
        <v>1.3888499999999999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9670.9</v>
      </c>
      <c r="D478" s="36">
        <v>9600.3000000000011</v>
      </c>
      <c r="E478" s="36">
        <v>9470.6000000000022</v>
      </c>
      <c r="F478" s="36">
        <v>9270.3000000000011</v>
      </c>
      <c r="G478" s="36">
        <v>9140.6000000000022</v>
      </c>
      <c r="H478" s="36">
        <v>9800.6000000000022</v>
      </c>
      <c r="I478" s="36">
        <v>9930.3000000000029</v>
      </c>
      <c r="J478" s="36">
        <v>10130.600000000002</v>
      </c>
      <c r="K478" s="31">
        <v>9730</v>
      </c>
      <c r="L478" s="31">
        <v>9400</v>
      </c>
      <c r="M478" s="31">
        <v>5.8808199999999999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120.2</v>
      </c>
      <c r="D479" s="36">
        <v>119.51666666666667</v>
      </c>
      <c r="E479" s="36">
        <v>118.18333333333334</v>
      </c>
      <c r="F479" s="36">
        <v>116.16666666666667</v>
      </c>
      <c r="G479" s="36">
        <v>114.83333333333334</v>
      </c>
      <c r="H479" s="36">
        <v>121.53333333333333</v>
      </c>
      <c r="I479" s="36">
        <v>122.86666666666667</v>
      </c>
      <c r="J479" s="36">
        <v>124.88333333333333</v>
      </c>
      <c r="K479" s="31">
        <v>120.85</v>
      </c>
      <c r="L479" s="31">
        <v>117.5</v>
      </c>
      <c r="M479" s="31">
        <v>240.53871000000001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1749.8</v>
      </c>
      <c r="D480" s="36">
        <v>1739.9333333333334</v>
      </c>
      <c r="E480" s="36">
        <v>1724.8666666666668</v>
      </c>
      <c r="F480" s="36">
        <v>1699.9333333333334</v>
      </c>
      <c r="G480" s="36">
        <v>1684.8666666666668</v>
      </c>
      <c r="H480" s="36">
        <v>1764.8666666666668</v>
      </c>
      <c r="I480" s="36">
        <v>1779.9333333333334</v>
      </c>
      <c r="J480" s="36">
        <v>1804.8666666666668</v>
      </c>
      <c r="K480" s="31">
        <v>1755</v>
      </c>
      <c r="L480" s="31">
        <v>1715</v>
      </c>
      <c r="M480" s="31">
        <v>2.3435600000000001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1047.5999999999999</v>
      </c>
      <c r="D481" s="36">
        <v>1046.9666666666665</v>
      </c>
      <c r="E481" s="36">
        <v>1041.9333333333329</v>
      </c>
      <c r="F481" s="36">
        <v>1036.2666666666664</v>
      </c>
      <c r="G481" s="36">
        <v>1031.2333333333329</v>
      </c>
      <c r="H481" s="36">
        <v>1052.633333333333</v>
      </c>
      <c r="I481" s="36">
        <v>1057.6666666666663</v>
      </c>
      <c r="J481" s="31">
        <v>1063.333333333333</v>
      </c>
      <c r="K481" s="31">
        <v>1052</v>
      </c>
      <c r="L481" s="31">
        <v>1041.3</v>
      </c>
      <c r="M481" s="53">
        <v>5.6973500000000001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646.20000000000005</v>
      </c>
      <c r="D482" s="36">
        <v>649.73333333333335</v>
      </c>
      <c r="E482" s="36">
        <v>641.4666666666667</v>
      </c>
      <c r="F482" s="36">
        <v>636.73333333333335</v>
      </c>
      <c r="G482" s="36">
        <v>628.4666666666667</v>
      </c>
      <c r="H482" s="36">
        <v>654.4666666666667</v>
      </c>
      <c r="I482" s="36">
        <v>662.73333333333335</v>
      </c>
      <c r="J482" s="31">
        <v>667.4666666666667</v>
      </c>
      <c r="K482" s="31">
        <v>658</v>
      </c>
      <c r="L482" s="31">
        <v>645</v>
      </c>
      <c r="M482" s="53">
        <v>2.4294099999999998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602.4</v>
      </c>
      <c r="D483" s="36">
        <v>596.54999999999995</v>
      </c>
      <c r="E483" s="36">
        <v>589.39999999999986</v>
      </c>
      <c r="F483" s="36">
        <v>576.39999999999986</v>
      </c>
      <c r="G483" s="36">
        <v>569.24999999999977</v>
      </c>
      <c r="H483" s="36">
        <v>609.54999999999995</v>
      </c>
      <c r="I483" s="36">
        <v>616.70000000000005</v>
      </c>
      <c r="J483" s="36">
        <v>629.70000000000005</v>
      </c>
      <c r="K483" s="31">
        <v>603.70000000000005</v>
      </c>
      <c r="L483" s="31">
        <v>583.54999999999995</v>
      </c>
      <c r="M483" s="31">
        <v>44.671639999999996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830.2</v>
      </c>
      <c r="D484" s="36">
        <v>832.78333333333342</v>
      </c>
      <c r="E484" s="36">
        <v>826.46666666666681</v>
      </c>
      <c r="F484" s="36">
        <v>822.73333333333335</v>
      </c>
      <c r="G484" s="36">
        <v>816.41666666666674</v>
      </c>
      <c r="H484" s="36">
        <v>836.51666666666688</v>
      </c>
      <c r="I484" s="36">
        <v>842.83333333333348</v>
      </c>
      <c r="J484" s="31">
        <v>846.56666666666695</v>
      </c>
      <c r="K484" s="31">
        <v>839.1</v>
      </c>
      <c r="L484" s="31">
        <v>829.05</v>
      </c>
      <c r="M484" s="53">
        <v>1.00132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606.65</v>
      </c>
      <c r="D485" s="36">
        <v>602.19999999999993</v>
      </c>
      <c r="E485" s="36">
        <v>588.54999999999984</v>
      </c>
      <c r="F485" s="36">
        <v>570.44999999999993</v>
      </c>
      <c r="G485" s="36">
        <v>556.79999999999984</v>
      </c>
      <c r="H485" s="36">
        <v>620.29999999999984</v>
      </c>
      <c r="I485" s="36">
        <v>633.94999999999993</v>
      </c>
      <c r="J485" s="36">
        <v>652.04999999999984</v>
      </c>
      <c r="K485" s="31">
        <v>615.85</v>
      </c>
      <c r="L485" s="31">
        <v>584.1</v>
      </c>
      <c r="M485" s="31">
        <v>17.081230000000001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399.9</v>
      </c>
      <c r="D486" s="36">
        <v>399.91666666666669</v>
      </c>
      <c r="E486" s="36">
        <v>396.98333333333335</v>
      </c>
      <c r="F486" s="36">
        <v>394.06666666666666</v>
      </c>
      <c r="G486" s="36">
        <v>391.13333333333333</v>
      </c>
      <c r="H486" s="36">
        <v>402.83333333333337</v>
      </c>
      <c r="I486" s="36">
        <v>405.76666666666665</v>
      </c>
      <c r="J486" s="36">
        <v>408.68333333333339</v>
      </c>
      <c r="K486" s="31">
        <v>402.85</v>
      </c>
      <c r="L486" s="31">
        <v>397</v>
      </c>
      <c r="M486" s="31">
        <v>2.5388600000000001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395</v>
      </c>
      <c r="D487" s="36">
        <v>394.61666666666662</v>
      </c>
      <c r="E487" s="36">
        <v>390.38333333333321</v>
      </c>
      <c r="F487" s="36">
        <v>385.76666666666659</v>
      </c>
      <c r="G487" s="36">
        <v>381.53333333333319</v>
      </c>
      <c r="H487" s="36">
        <v>399.23333333333323</v>
      </c>
      <c r="I487" s="36">
        <v>403.4666666666667</v>
      </c>
      <c r="J487" s="36">
        <v>408.08333333333326</v>
      </c>
      <c r="K487" s="31">
        <v>398.85</v>
      </c>
      <c r="L487" s="31">
        <v>390</v>
      </c>
      <c r="M487" s="31">
        <v>1.67204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521.70000000000005</v>
      </c>
      <c r="D488" s="36">
        <v>524.88333333333333</v>
      </c>
      <c r="E488" s="36">
        <v>510.81666666666661</v>
      </c>
      <c r="F488" s="36">
        <v>499.93333333333328</v>
      </c>
      <c r="G488" s="36">
        <v>485.86666666666656</v>
      </c>
      <c r="H488" s="36">
        <v>535.76666666666665</v>
      </c>
      <c r="I488" s="36">
        <v>549.83333333333348</v>
      </c>
      <c r="J488" s="36">
        <v>560.7166666666667</v>
      </c>
      <c r="K488" s="31">
        <v>538.95000000000005</v>
      </c>
      <c r="L488" s="31">
        <v>514</v>
      </c>
      <c r="M488" s="31">
        <v>8.7324199999999994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1104.25</v>
      </c>
      <c r="D489" s="36">
        <v>1094.75</v>
      </c>
      <c r="E489" s="36">
        <v>1080.5</v>
      </c>
      <c r="F489" s="36">
        <v>1056.75</v>
      </c>
      <c r="G489" s="36">
        <v>1042.5</v>
      </c>
      <c r="H489" s="36">
        <v>1118.5</v>
      </c>
      <c r="I489" s="36">
        <v>1132.75</v>
      </c>
      <c r="J489" s="36">
        <v>1156.5</v>
      </c>
      <c r="K489" s="31">
        <v>1109</v>
      </c>
      <c r="L489" s="31">
        <v>1071</v>
      </c>
      <c r="M489" s="31">
        <v>21.605260000000001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1434.2</v>
      </c>
      <c r="D490" s="36">
        <v>1443.6333333333332</v>
      </c>
      <c r="E490" s="36">
        <v>1412.5666666666664</v>
      </c>
      <c r="F490" s="36">
        <v>1390.9333333333332</v>
      </c>
      <c r="G490" s="36">
        <v>1359.8666666666663</v>
      </c>
      <c r="H490" s="36">
        <v>1465.2666666666664</v>
      </c>
      <c r="I490" s="36">
        <v>1496.333333333333</v>
      </c>
      <c r="J490" s="36">
        <v>1517.9666666666665</v>
      </c>
      <c r="K490" s="31">
        <v>1474.7</v>
      </c>
      <c r="L490" s="31">
        <v>1422</v>
      </c>
      <c r="M490" s="31">
        <v>1.2292099999999999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248.55</v>
      </c>
      <c r="D491" s="36">
        <v>247.53333333333333</v>
      </c>
      <c r="E491" s="36">
        <v>245.31666666666666</v>
      </c>
      <c r="F491" s="36">
        <v>242.08333333333334</v>
      </c>
      <c r="G491" s="36">
        <v>239.86666666666667</v>
      </c>
      <c r="H491" s="36">
        <v>250.76666666666665</v>
      </c>
      <c r="I491" s="36">
        <v>252.98333333333329</v>
      </c>
      <c r="J491" s="36">
        <v>256.21666666666664</v>
      </c>
      <c r="K491" s="31">
        <v>249.75</v>
      </c>
      <c r="L491" s="31">
        <v>244.3</v>
      </c>
      <c r="M491" s="31">
        <v>53.462269999999997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298.39999999999998</v>
      </c>
      <c r="D492" s="36">
        <v>298.95</v>
      </c>
      <c r="E492" s="36">
        <v>296.09999999999997</v>
      </c>
      <c r="F492" s="36">
        <v>293.79999999999995</v>
      </c>
      <c r="G492" s="36">
        <v>290.94999999999993</v>
      </c>
      <c r="H492" s="36">
        <v>301.25</v>
      </c>
      <c r="I492" s="36">
        <v>304.10000000000002</v>
      </c>
      <c r="J492" s="36">
        <v>306.40000000000003</v>
      </c>
      <c r="K492" s="31">
        <v>301.8</v>
      </c>
      <c r="L492" s="31">
        <v>296.64999999999998</v>
      </c>
      <c r="M492" s="31">
        <v>1.7693099999999999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623.20000000000005</v>
      </c>
      <c r="D493" s="36">
        <v>621.25000000000011</v>
      </c>
      <c r="E493" s="36">
        <v>611.6500000000002</v>
      </c>
      <c r="F493" s="36">
        <v>600.10000000000014</v>
      </c>
      <c r="G493" s="36">
        <v>590.50000000000023</v>
      </c>
      <c r="H493" s="36">
        <v>632.80000000000018</v>
      </c>
      <c r="I493" s="36">
        <v>642.40000000000009</v>
      </c>
      <c r="J493" s="36">
        <v>653.95000000000016</v>
      </c>
      <c r="K493" s="31">
        <v>630.85</v>
      </c>
      <c r="L493" s="31">
        <v>609.70000000000005</v>
      </c>
      <c r="M493" s="31">
        <v>2.5750999999999999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1714.35</v>
      </c>
      <c r="D494" s="36">
        <v>1723.4666666666665</v>
      </c>
      <c r="E494" s="36">
        <v>1700.9333333333329</v>
      </c>
      <c r="F494" s="36">
        <v>1687.5166666666664</v>
      </c>
      <c r="G494" s="36">
        <v>1664.9833333333329</v>
      </c>
      <c r="H494" s="36">
        <v>1736.883333333333</v>
      </c>
      <c r="I494" s="36">
        <v>1759.4166666666663</v>
      </c>
      <c r="J494" s="36">
        <v>1772.833333333333</v>
      </c>
      <c r="K494" s="31">
        <v>1746</v>
      </c>
      <c r="L494" s="31">
        <v>1710.05</v>
      </c>
      <c r="M494" s="31">
        <v>0.59579000000000004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1768.5</v>
      </c>
      <c r="D495" s="36">
        <v>1774.8166666666666</v>
      </c>
      <c r="E495" s="36">
        <v>1758.6833333333332</v>
      </c>
      <c r="F495" s="36">
        <v>1748.8666666666666</v>
      </c>
      <c r="G495" s="36">
        <v>1732.7333333333331</v>
      </c>
      <c r="H495" s="36">
        <v>1784.6333333333332</v>
      </c>
      <c r="I495" s="36">
        <v>1800.7666666666664</v>
      </c>
      <c r="J495" s="36">
        <v>1810.5833333333333</v>
      </c>
      <c r="K495" s="31">
        <v>1790.95</v>
      </c>
      <c r="L495" s="31">
        <v>1765</v>
      </c>
      <c r="M495" s="31">
        <v>0.11921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13.15</v>
      </c>
      <c r="D496" s="36">
        <v>13.15</v>
      </c>
      <c r="E496" s="36">
        <v>12.9</v>
      </c>
      <c r="F496" s="36">
        <v>12.65</v>
      </c>
      <c r="G496" s="36">
        <v>12.4</v>
      </c>
      <c r="H496" s="36">
        <v>13.4</v>
      </c>
      <c r="I496" s="36">
        <v>13.65</v>
      </c>
      <c r="J496" s="36">
        <v>13.9</v>
      </c>
      <c r="K496" s="31">
        <v>13.4</v>
      </c>
      <c r="L496" s="31">
        <v>12.9</v>
      </c>
      <c r="M496" s="31">
        <v>2988.83455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852.65</v>
      </c>
      <c r="D497" s="36">
        <v>856.33333333333337</v>
      </c>
      <c r="E497" s="36">
        <v>846.81666666666672</v>
      </c>
      <c r="F497" s="36">
        <v>840.98333333333335</v>
      </c>
      <c r="G497" s="36">
        <v>831.4666666666667</v>
      </c>
      <c r="H497" s="36">
        <v>862.16666666666674</v>
      </c>
      <c r="I497" s="36">
        <v>871.68333333333339</v>
      </c>
      <c r="J497" s="36">
        <v>877.51666666666677</v>
      </c>
      <c r="K497" s="31">
        <v>865.85</v>
      </c>
      <c r="L497" s="31">
        <v>850.5</v>
      </c>
      <c r="M497" s="31">
        <v>13.335739999999999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533.20000000000005</v>
      </c>
      <c r="D498" s="36">
        <v>533.30000000000007</v>
      </c>
      <c r="E498" s="36">
        <v>525.00000000000011</v>
      </c>
      <c r="F498" s="36">
        <v>516.80000000000007</v>
      </c>
      <c r="G498" s="36">
        <v>508.50000000000011</v>
      </c>
      <c r="H498" s="36">
        <v>541.50000000000011</v>
      </c>
      <c r="I498" s="36">
        <v>549.80000000000007</v>
      </c>
      <c r="J498" s="36">
        <v>558.00000000000011</v>
      </c>
      <c r="K498" s="31">
        <v>541.6</v>
      </c>
      <c r="L498" s="31">
        <v>525.1</v>
      </c>
      <c r="M498" s="31">
        <v>10.11322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153.69999999999999</v>
      </c>
      <c r="D499" s="36">
        <v>153.36666666666665</v>
      </c>
      <c r="E499" s="36">
        <v>151.6333333333333</v>
      </c>
      <c r="F499" s="36">
        <v>149.56666666666666</v>
      </c>
      <c r="G499" s="36">
        <v>147.83333333333331</v>
      </c>
      <c r="H499" s="36">
        <v>155.43333333333328</v>
      </c>
      <c r="I499" s="36">
        <v>157.16666666666663</v>
      </c>
      <c r="J499" s="36">
        <v>159.23333333333326</v>
      </c>
      <c r="K499" s="31">
        <v>155.1</v>
      </c>
      <c r="L499" s="31">
        <v>151.30000000000001</v>
      </c>
      <c r="M499" s="31">
        <v>14.98685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848.95</v>
      </c>
      <c r="D500" s="36">
        <v>854.66666666666663</v>
      </c>
      <c r="E500" s="36">
        <v>839.33333333333326</v>
      </c>
      <c r="F500" s="36">
        <v>829.71666666666658</v>
      </c>
      <c r="G500" s="36">
        <v>814.38333333333321</v>
      </c>
      <c r="H500" s="36">
        <v>864.2833333333333</v>
      </c>
      <c r="I500" s="36">
        <v>879.61666666666656</v>
      </c>
      <c r="J500" s="36">
        <v>889.23333333333335</v>
      </c>
      <c r="K500" s="31">
        <v>870</v>
      </c>
      <c r="L500" s="31">
        <v>845.05</v>
      </c>
      <c r="M500" s="31">
        <v>2.94713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1337.7</v>
      </c>
      <c r="D501" s="36">
        <v>1330.6666666666667</v>
      </c>
      <c r="E501" s="36">
        <v>1317.0333333333335</v>
      </c>
      <c r="F501" s="36">
        <v>1296.3666666666668</v>
      </c>
      <c r="G501" s="36">
        <v>1282.7333333333336</v>
      </c>
      <c r="H501" s="36">
        <v>1351.3333333333335</v>
      </c>
      <c r="I501" s="36">
        <v>1364.9666666666667</v>
      </c>
      <c r="J501" s="36">
        <v>1385.6333333333334</v>
      </c>
      <c r="K501" s="31">
        <v>1344.3</v>
      </c>
      <c r="L501" s="31">
        <v>1310</v>
      </c>
      <c r="M501" s="31">
        <v>3.63422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420.6</v>
      </c>
      <c r="D502" s="36">
        <v>420.01666666666665</v>
      </c>
      <c r="E502" s="36">
        <v>417.83333333333331</v>
      </c>
      <c r="F502" s="36">
        <v>415.06666666666666</v>
      </c>
      <c r="G502" s="36">
        <v>412.88333333333333</v>
      </c>
      <c r="H502" s="36">
        <v>422.7833333333333</v>
      </c>
      <c r="I502" s="36">
        <v>424.9666666666667</v>
      </c>
      <c r="J502" s="36">
        <v>427.73333333333329</v>
      </c>
      <c r="K502" s="31">
        <v>422.2</v>
      </c>
      <c r="L502" s="31">
        <v>417.25</v>
      </c>
      <c r="M502" s="31">
        <v>50.421210000000002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20.25</v>
      </c>
      <c r="D503" s="36">
        <v>20.316666666666666</v>
      </c>
      <c r="E503" s="36">
        <v>19.883333333333333</v>
      </c>
      <c r="F503" s="36">
        <v>19.516666666666666</v>
      </c>
      <c r="G503" s="36">
        <v>19.083333333333332</v>
      </c>
      <c r="H503" s="36">
        <v>20.683333333333334</v>
      </c>
      <c r="I503" s="36">
        <v>21.116666666666664</v>
      </c>
      <c r="J503" s="31">
        <v>21.483333333333334</v>
      </c>
      <c r="K503" s="31">
        <v>20.75</v>
      </c>
      <c r="L503" s="31">
        <v>19.95</v>
      </c>
      <c r="M503" s="53">
        <v>2676.5064499999999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285.89999999999998</v>
      </c>
      <c r="D504" s="36">
        <v>283.8</v>
      </c>
      <c r="E504" s="36">
        <v>279.60000000000002</v>
      </c>
      <c r="F504" s="36">
        <v>273.3</v>
      </c>
      <c r="G504" s="36">
        <v>269.10000000000002</v>
      </c>
      <c r="H504" s="36">
        <v>290.10000000000002</v>
      </c>
      <c r="I504" s="36">
        <v>294.29999999999995</v>
      </c>
      <c r="J504" s="31">
        <v>300.60000000000002</v>
      </c>
      <c r="K504" s="31">
        <v>288</v>
      </c>
      <c r="L504" s="31">
        <v>277.5</v>
      </c>
      <c r="M504" s="53">
        <v>282.75740999999999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520.04999999999995</v>
      </c>
      <c r="D505" s="36">
        <v>525.61666666666667</v>
      </c>
      <c r="E505" s="36">
        <v>512.48333333333335</v>
      </c>
      <c r="F505" s="36">
        <v>504.91666666666663</v>
      </c>
      <c r="G505" s="36">
        <v>491.7833333333333</v>
      </c>
      <c r="H505" s="36">
        <v>533.18333333333339</v>
      </c>
      <c r="I505" s="36">
        <v>546.31666666666683</v>
      </c>
      <c r="J505" s="36">
        <v>553.88333333333344</v>
      </c>
      <c r="K505" s="31">
        <v>538.75</v>
      </c>
      <c r="L505" s="31">
        <v>518.04999999999995</v>
      </c>
      <c r="M505" s="31">
        <v>7.6645099999999999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15861.9</v>
      </c>
      <c r="D506" s="36">
        <v>15848.966666666667</v>
      </c>
      <c r="E506" s="36">
        <v>15712.933333333334</v>
      </c>
      <c r="F506" s="36">
        <v>15563.966666666667</v>
      </c>
      <c r="G506" s="36">
        <v>15427.933333333334</v>
      </c>
      <c r="H506" s="36">
        <v>15997.933333333334</v>
      </c>
      <c r="I506" s="36">
        <v>16133.966666666667</v>
      </c>
      <c r="J506" s="36">
        <v>16282.933333333334</v>
      </c>
      <c r="K506" s="31">
        <v>15985</v>
      </c>
      <c r="L506" s="31">
        <v>15700</v>
      </c>
      <c r="M506" s="31">
        <v>0.23652999999999999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118.45</v>
      </c>
      <c r="D507" s="36">
        <v>118.83333333333333</v>
      </c>
      <c r="E507" s="36">
        <v>117.16666666666666</v>
      </c>
      <c r="F507" s="36">
        <v>115.88333333333333</v>
      </c>
      <c r="G507" s="36">
        <v>114.21666666666665</v>
      </c>
      <c r="H507" s="36">
        <v>120.11666666666666</v>
      </c>
      <c r="I507" s="36">
        <v>121.78333333333332</v>
      </c>
      <c r="J507" s="31">
        <v>123.06666666666666</v>
      </c>
      <c r="K507" s="31">
        <v>120.5</v>
      </c>
      <c r="L507" s="31">
        <v>117.55</v>
      </c>
      <c r="M507" s="53">
        <v>323.72287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633.6</v>
      </c>
      <c r="D508" s="36">
        <v>636.9666666666667</v>
      </c>
      <c r="E508" s="36">
        <v>628.63333333333344</v>
      </c>
      <c r="F508" s="36">
        <v>623.66666666666674</v>
      </c>
      <c r="G508" s="36">
        <v>615.33333333333348</v>
      </c>
      <c r="H508" s="36">
        <v>641.93333333333339</v>
      </c>
      <c r="I508" s="36">
        <v>650.26666666666665</v>
      </c>
      <c r="J508" s="36">
        <v>655.23333333333335</v>
      </c>
      <c r="K508" s="31">
        <v>645.29999999999995</v>
      </c>
      <c r="L508" s="31">
        <v>632</v>
      </c>
      <c r="M508" s="31">
        <v>13.99797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1552.55</v>
      </c>
      <c r="D509" s="245">
        <v>1550.5</v>
      </c>
      <c r="E509" s="245">
        <v>1541.05</v>
      </c>
      <c r="F509" s="245">
        <v>1529.55</v>
      </c>
      <c r="G509" s="245">
        <v>1520.1</v>
      </c>
      <c r="H509" s="245">
        <v>1562</v>
      </c>
      <c r="I509" s="245">
        <v>1571.4499999999998</v>
      </c>
      <c r="J509" s="245">
        <v>1582.95</v>
      </c>
      <c r="K509" s="246">
        <v>1559.95</v>
      </c>
      <c r="L509" s="246">
        <v>1539</v>
      </c>
      <c r="M509" s="246">
        <v>0.27740999999999999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0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9"/>
      <c r="B5" s="340"/>
      <c r="C5" s="339"/>
      <c r="D5" s="340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41" t="s">
        <v>565</v>
      </c>
      <c r="C7" s="340"/>
      <c r="D7" s="7">
        <f>Main!B10</f>
        <v>45272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45271</v>
      </c>
      <c r="B10" s="32">
        <v>513119</v>
      </c>
      <c r="C10" s="31" t="s">
        <v>1073</v>
      </c>
      <c r="D10" s="31" t="s">
        <v>1074</v>
      </c>
      <c r="E10" s="31" t="s">
        <v>574</v>
      </c>
      <c r="F10" s="86">
        <v>11126</v>
      </c>
      <c r="G10" s="32">
        <v>54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45271</v>
      </c>
      <c r="B11" s="32">
        <v>513119</v>
      </c>
      <c r="C11" s="31" t="s">
        <v>1073</v>
      </c>
      <c r="D11" s="31" t="s">
        <v>1075</v>
      </c>
      <c r="E11" s="31" t="s">
        <v>575</v>
      </c>
      <c r="F11" s="86">
        <v>11047</v>
      </c>
      <c r="G11" s="32">
        <v>54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45271</v>
      </c>
      <c r="B12" s="32">
        <v>539773</v>
      </c>
      <c r="C12" s="31" t="s">
        <v>1002</v>
      </c>
      <c r="D12" s="31" t="s">
        <v>1076</v>
      </c>
      <c r="E12" s="31" t="s">
        <v>575</v>
      </c>
      <c r="F12" s="86">
        <v>2805054</v>
      </c>
      <c r="G12" s="32">
        <v>2.86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45271</v>
      </c>
      <c r="B13" s="32">
        <v>539773</v>
      </c>
      <c r="C13" s="31" t="s">
        <v>1002</v>
      </c>
      <c r="D13" s="31" t="s">
        <v>1076</v>
      </c>
      <c r="E13" s="31" t="s">
        <v>574</v>
      </c>
      <c r="F13" s="86">
        <v>2805054</v>
      </c>
      <c r="G13" s="32">
        <v>2.89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45271</v>
      </c>
      <c r="B14" s="32">
        <v>539773</v>
      </c>
      <c r="C14" s="31" t="s">
        <v>1002</v>
      </c>
      <c r="D14" s="31" t="s">
        <v>1077</v>
      </c>
      <c r="E14" s="31" t="s">
        <v>575</v>
      </c>
      <c r="F14" s="86">
        <v>16207064</v>
      </c>
      <c r="G14" s="32">
        <v>2.48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45271</v>
      </c>
      <c r="B15" s="32">
        <v>539773</v>
      </c>
      <c r="C15" s="31" t="s">
        <v>1002</v>
      </c>
      <c r="D15" s="31" t="s">
        <v>1078</v>
      </c>
      <c r="E15" s="31" t="s">
        <v>574</v>
      </c>
      <c r="F15" s="86">
        <v>2152500</v>
      </c>
      <c r="G15" s="32">
        <v>2.72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45271</v>
      </c>
      <c r="B16" s="32">
        <v>539773</v>
      </c>
      <c r="C16" s="31" t="s">
        <v>1002</v>
      </c>
      <c r="D16" s="31" t="s">
        <v>1079</v>
      </c>
      <c r="E16" s="31" t="s">
        <v>574</v>
      </c>
      <c r="F16" s="86">
        <v>2318971</v>
      </c>
      <c r="G16" s="32">
        <v>2.85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45271</v>
      </c>
      <c r="B17" s="32">
        <v>539773</v>
      </c>
      <c r="C17" s="31" t="s">
        <v>1002</v>
      </c>
      <c r="D17" s="31" t="s">
        <v>1079</v>
      </c>
      <c r="E17" s="31" t="s">
        <v>575</v>
      </c>
      <c r="F17" s="86">
        <v>9219225</v>
      </c>
      <c r="G17" s="32">
        <v>2.84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45271</v>
      </c>
      <c r="B18" s="32">
        <v>540718</v>
      </c>
      <c r="C18" s="31" t="s">
        <v>1023</v>
      </c>
      <c r="D18" s="31" t="s">
        <v>1080</v>
      </c>
      <c r="E18" s="31" t="s">
        <v>575</v>
      </c>
      <c r="F18" s="86">
        <v>93000</v>
      </c>
      <c r="G18" s="32">
        <v>53.83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45271</v>
      </c>
      <c r="B19" s="32">
        <v>540718</v>
      </c>
      <c r="C19" s="31" t="s">
        <v>1023</v>
      </c>
      <c r="D19" s="31" t="s">
        <v>1081</v>
      </c>
      <c r="E19" s="31" t="s">
        <v>574</v>
      </c>
      <c r="F19" s="86">
        <v>21000</v>
      </c>
      <c r="G19" s="32">
        <v>53.09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45271</v>
      </c>
      <c r="B20" s="32">
        <v>540718</v>
      </c>
      <c r="C20" s="31" t="s">
        <v>1023</v>
      </c>
      <c r="D20" s="31" t="s">
        <v>1081</v>
      </c>
      <c r="E20" s="31" t="s">
        <v>575</v>
      </c>
      <c r="F20" s="86">
        <v>3000</v>
      </c>
      <c r="G20" s="32">
        <v>54.2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45271</v>
      </c>
      <c r="B21" s="32">
        <v>540718</v>
      </c>
      <c r="C21" s="31" t="s">
        <v>1023</v>
      </c>
      <c r="D21" s="31" t="s">
        <v>1024</v>
      </c>
      <c r="E21" s="31" t="s">
        <v>574</v>
      </c>
      <c r="F21" s="86">
        <v>39000</v>
      </c>
      <c r="G21" s="32">
        <v>54.2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45271</v>
      </c>
      <c r="B22" s="32">
        <v>511463</v>
      </c>
      <c r="C22" s="31" t="s">
        <v>965</v>
      </c>
      <c r="D22" s="31" t="s">
        <v>1082</v>
      </c>
      <c r="E22" s="31" t="s">
        <v>575</v>
      </c>
      <c r="F22" s="86">
        <v>1286</v>
      </c>
      <c r="G22" s="32">
        <v>22.13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45271</v>
      </c>
      <c r="B23" s="32">
        <v>511463</v>
      </c>
      <c r="C23" s="31" t="s">
        <v>965</v>
      </c>
      <c r="D23" s="31" t="s">
        <v>1082</v>
      </c>
      <c r="E23" s="31" t="s">
        <v>574</v>
      </c>
      <c r="F23" s="86">
        <v>54300</v>
      </c>
      <c r="G23" s="32">
        <v>21.75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45271</v>
      </c>
      <c r="B24" s="32">
        <v>511463</v>
      </c>
      <c r="C24" s="31" t="s">
        <v>965</v>
      </c>
      <c r="D24" s="31" t="s">
        <v>966</v>
      </c>
      <c r="E24" s="31" t="s">
        <v>575</v>
      </c>
      <c r="F24" s="86">
        <v>248375</v>
      </c>
      <c r="G24" s="32">
        <v>21.57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45271</v>
      </c>
      <c r="B25" s="32">
        <v>511463</v>
      </c>
      <c r="C25" s="31" t="s">
        <v>965</v>
      </c>
      <c r="D25" s="31" t="s">
        <v>966</v>
      </c>
      <c r="E25" s="31" t="s">
        <v>574</v>
      </c>
      <c r="F25" s="86">
        <v>123502</v>
      </c>
      <c r="G25" s="32">
        <v>21.66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45271</v>
      </c>
      <c r="B26" s="32">
        <v>538465</v>
      </c>
      <c r="C26" s="31" t="s">
        <v>1083</v>
      </c>
      <c r="D26" s="31" t="s">
        <v>1084</v>
      </c>
      <c r="E26" s="31" t="s">
        <v>574</v>
      </c>
      <c r="F26" s="86">
        <v>17110</v>
      </c>
      <c r="G26" s="32">
        <v>53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45271</v>
      </c>
      <c r="B27" s="32">
        <v>538465</v>
      </c>
      <c r="C27" s="31" t="s">
        <v>1083</v>
      </c>
      <c r="D27" s="31" t="s">
        <v>1085</v>
      </c>
      <c r="E27" s="31" t="s">
        <v>574</v>
      </c>
      <c r="F27" s="86">
        <v>20000</v>
      </c>
      <c r="G27" s="32">
        <v>52.98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45271</v>
      </c>
      <c r="B28" s="32">
        <v>538465</v>
      </c>
      <c r="C28" s="31" t="s">
        <v>1083</v>
      </c>
      <c r="D28" s="31" t="s">
        <v>1086</v>
      </c>
      <c r="E28" s="31" t="s">
        <v>575</v>
      </c>
      <c r="F28" s="86">
        <v>56390</v>
      </c>
      <c r="G28" s="32">
        <v>53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45271</v>
      </c>
      <c r="B29" s="32">
        <v>544037</v>
      </c>
      <c r="C29" s="31" t="s">
        <v>1025</v>
      </c>
      <c r="D29" s="31" t="s">
        <v>1087</v>
      </c>
      <c r="E29" s="31" t="s">
        <v>574</v>
      </c>
      <c r="F29" s="86">
        <v>66000</v>
      </c>
      <c r="G29" s="32">
        <v>290.89999999999998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45271</v>
      </c>
      <c r="B30" s="32">
        <v>506074</v>
      </c>
      <c r="C30" s="31" t="s">
        <v>1088</v>
      </c>
      <c r="D30" s="31" t="s">
        <v>884</v>
      </c>
      <c r="E30" s="31" t="s">
        <v>574</v>
      </c>
      <c r="F30" s="86">
        <v>1550792</v>
      </c>
      <c r="G30" s="32">
        <v>6.07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45271</v>
      </c>
      <c r="B31" s="32">
        <v>506074</v>
      </c>
      <c r="C31" s="31" t="s">
        <v>1088</v>
      </c>
      <c r="D31" s="31" t="s">
        <v>884</v>
      </c>
      <c r="E31" s="31" t="s">
        <v>575</v>
      </c>
      <c r="F31" s="86">
        <v>1000000</v>
      </c>
      <c r="G31" s="32">
        <v>6.07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45271</v>
      </c>
      <c r="B32" s="32">
        <v>540205</v>
      </c>
      <c r="C32" s="31" t="s">
        <v>1089</v>
      </c>
      <c r="D32" s="31" t="s">
        <v>1090</v>
      </c>
      <c r="E32" s="31" t="s">
        <v>575</v>
      </c>
      <c r="F32" s="86">
        <v>81197</v>
      </c>
      <c r="G32" s="32">
        <v>3442.17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45271</v>
      </c>
      <c r="B33" s="32">
        <v>542627</v>
      </c>
      <c r="C33" s="31" t="s">
        <v>1091</v>
      </c>
      <c r="D33" s="31" t="s">
        <v>1092</v>
      </c>
      <c r="E33" s="31" t="s">
        <v>575</v>
      </c>
      <c r="F33" s="86">
        <v>17796</v>
      </c>
      <c r="G33" s="32">
        <v>30.36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45271</v>
      </c>
      <c r="B34" s="32">
        <v>531977</v>
      </c>
      <c r="C34" s="31" t="s">
        <v>1093</v>
      </c>
      <c r="D34" s="31" t="s">
        <v>1094</v>
      </c>
      <c r="E34" s="31" t="s">
        <v>575</v>
      </c>
      <c r="F34" s="86">
        <v>2850000</v>
      </c>
      <c r="G34" s="32">
        <v>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45271</v>
      </c>
      <c r="B35" s="32">
        <v>531977</v>
      </c>
      <c r="C35" s="31" t="s">
        <v>1093</v>
      </c>
      <c r="D35" s="31" t="s">
        <v>1095</v>
      </c>
      <c r="E35" s="31" t="s">
        <v>574</v>
      </c>
      <c r="F35" s="86">
        <v>2850000</v>
      </c>
      <c r="G35" s="32">
        <v>7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45271</v>
      </c>
      <c r="B36" s="32">
        <v>526737</v>
      </c>
      <c r="C36" s="31" t="s">
        <v>1096</v>
      </c>
      <c r="D36" s="31" t="s">
        <v>1097</v>
      </c>
      <c r="E36" s="31" t="s">
        <v>575</v>
      </c>
      <c r="F36" s="86">
        <v>47245</v>
      </c>
      <c r="G36" s="32">
        <v>2.33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45271</v>
      </c>
      <c r="B37" s="32">
        <v>512379</v>
      </c>
      <c r="C37" s="31" t="s">
        <v>1026</v>
      </c>
      <c r="D37" s="31" t="s">
        <v>981</v>
      </c>
      <c r="E37" s="31" t="s">
        <v>575</v>
      </c>
      <c r="F37" s="86">
        <v>1425458</v>
      </c>
      <c r="G37" s="32">
        <v>25.23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45271</v>
      </c>
      <c r="B38" s="32">
        <v>512379</v>
      </c>
      <c r="C38" s="31" t="s">
        <v>1026</v>
      </c>
      <c r="D38" s="31" t="s">
        <v>981</v>
      </c>
      <c r="E38" s="31" t="s">
        <v>574</v>
      </c>
      <c r="F38" s="86">
        <v>3687583</v>
      </c>
      <c r="G38" s="32">
        <v>25.69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45271</v>
      </c>
      <c r="B39" s="32">
        <v>512379</v>
      </c>
      <c r="C39" s="31" t="s">
        <v>1026</v>
      </c>
      <c r="D39" s="31" t="s">
        <v>1027</v>
      </c>
      <c r="E39" s="31" t="s">
        <v>574</v>
      </c>
      <c r="F39" s="86">
        <v>759438</v>
      </c>
      <c r="G39" s="32">
        <v>26.21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45271</v>
      </c>
      <c r="B40" s="32">
        <v>512379</v>
      </c>
      <c r="C40" s="31" t="s">
        <v>1026</v>
      </c>
      <c r="D40" s="31" t="s">
        <v>1027</v>
      </c>
      <c r="E40" s="31" t="s">
        <v>575</v>
      </c>
      <c r="F40" s="86">
        <v>3973086</v>
      </c>
      <c r="G40" s="32">
        <v>25.32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45271</v>
      </c>
      <c r="B41" s="32">
        <v>543651</v>
      </c>
      <c r="C41" s="31" t="s">
        <v>1098</v>
      </c>
      <c r="D41" s="31" t="s">
        <v>1099</v>
      </c>
      <c r="E41" s="31" t="s">
        <v>574</v>
      </c>
      <c r="F41" s="86">
        <v>48000</v>
      </c>
      <c r="G41" s="32">
        <v>27.95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45271</v>
      </c>
      <c r="B42" s="32">
        <v>544036</v>
      </c>
      <c r="C42" s="31" t="s">
        <v>982</v>
      </c>
      <c r="D42" s="31" t="s">
        <v>1050</v>
      </c>
      <c r="E42" s="31" t="s">
        <v>574</v>
      </c>
      <c r="F42" s="86">
        <v>100800</v>
      </c>
      <c r="G42" s="32">
        <v>136.84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45271</v>
      </c>
      <c r="B43" s="32">
        <v>544036</v>
      </c>
      <c r="C43" s="31" t="s">
        <v>982</v>
      </c>
      <c r="D43" s="31" t="s">
        <v>1100</v>
      </c>
      <c r="E43" s="31" t="s">
        <v>575</v>
      </c>
      <c r="F43" s="86">
        <v>4800</v>
      </c>
      <c r="G43" s="32">
        <v>143.37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45271</v>
      </c>
      <c r="B44" s="32">
        <v>544036</v>
      </c>
      <c r="C44" s="31" t="s">
        <v>982</v>
      </c>
      <c r="D44" s="31" t="s">
        <v>1076</v>
      </c>
      <c r="E44" s="31" t="s">
        <v>575</v>
      </c>
      <c r="F44" s="86">
        <v>92800</v>
      </c>
      <c r="G44" s="32">
        <v>136.84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45271</v>
      </c>
      <c r="B45" s="32">
        <v>544036</v>
      </c>
      <c r="C45" s="31" t="s">
        <v>982</v>
      </c>
      <c r="D45" s="31" t="s">
        <v>1101</v>
      </c>
      <c r="E45" s="31" t="s">
        <v>575</v>
      </c>
      <c r="F45" s="86">
        <v>75200</v>
      </c>
      <c r="G45" s="32">
        <v>137.74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45271</v>
      </c>
      <c r="B46" s="32">
        <v>544036</v>
      </c>
      <c r="C46" s="31" t="s">
        <v>982</v>
      </c>
      <c r="D46" s="31" t="s">
        <v>1100</v>
      </c>
      <c r="E46" s="31" t="s">
        <v>574</v>
      </c>
      <c r="F46" s="86">
        <v>160000</v>
      </c>
      <c r="G46" s="32">
        <v>136.84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45271</v>
      </c>
      <c r="B47" s="32">
        <v>544036</v>
      </c>
      <c r="C47" s="31" t="s">
        <v>982</v>
      </c>
      <c r="D47" s="31" t="s">
        <v>1101</v>
      </c>
      <c r="E47" s="31" t="s">
        <v>574</v>
      </c>
      <c r="F47" s="86">
        <v>20800</v>
      </c>
      <c r="G47" s="32">
        <v>138.25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45271</v>
      </c>
      <c r="B48" s="32">
        <v>544036</v>
      </c>
      <c r="C48" s="31" t="s">
        <v>982</v>
      </c>
      <c r="D48" s="31" t="s">
        <v>884</v>
      </c>
      <c r="E48" s="31" t="s">
        <v>575</v>
      </c>
      <c r="F48" s="86">
        <v>40000</v>
      </c>
      <c r="G48" s="32">
        <v>136.84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45271</v>
      </c>
      <c r="B49" s="32">
        <v>544036</v>
      </c>
      <c r="C49" s="31" t="s">
        <v>982</v>
      </c>
      <c r="D49" s="31" t="s">
        <v>884</v>
      </c>
      <c r="E49" s="31" t="s">
        <v>574</v>
      </c>
      <c r="F49" s="86">
        <v>195200</v>
      </c>
      <c r="G49" s="32">
        <v>136.84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45271</v>
      </c>
      <c r="B50" s="32">
        <v>540080</v>
      </c>
      <c r="C50" s="31" t="s">
        <v>1102</v>
      </c>
      <c r="D50" s="31" t="s">
        <v>1103</v>
      </c>
      <c r="E50" s="31" t="s">
        <v>575</v>
      </c>
      <c r="F50" s="86">
        <v>58231</v>
      </c>
      <c r="G50" s="32">
        <v>311.72000000000003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45271</v>
      </c>
      <c r="B51" s="32">
        <v>543516</v>
      </c>
      <c r="C51" s="31" t="s">
        <v>1104</v>
      </c>
      <c r="D51" s="31" t="s">
        <v>1105</v>
      </c>
      <c r="E51" s="31" t="s">
        <v>574</v>
      </c>
      <c r="F51" s="86">
        <v>30000</v>
      </c>
      <c r="G51" s="32">
        <v>96.5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45271</v>
      </c>
      <c r="B52" s="32">
        <v>543516</v>
      </c>
      <c r="C52" s="31" t="s">
        <v>1104</v>
      </c>
      <c r="D52" s="31" t="s">
        <v>1106</v>
      </c>
      <c r="E52" s="31" t="s">
        <v>574</v>
      </c>
      <c r="F52" s="86">
        <v>30000</v>
      </c>
      <c r="G52" s="32">
        <v>96.82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45271</v>
      </c>
      <c r="B53" s="32">
        <v>543516</v>
      </c>
      <c r="C53" s="31" t="s">
        <v>1104</v>
      </c>
      <c r="D53" s="31" t="s">
        <v>1107</v>
      </c>
      <c r="E53" s="31" t="s">
        <v>574</v>
      </c>
      <c r="F53" s="86">
        <v>8000</v>
      </c>
      <c r="G53" s="32">
        <v>96.54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45271</v>
      </c>
      <c r="B54" s="32">
        <v>543516</v>
      </c>
      <c r="C54" s="31" t="s">
        <v>1104</v>
      </c>
      <c r="D54" s="31" t="s">
        <v>1108</v>
      </c>
      <c r="E54" s="31" t="s">
        <v>575</v>
      </c>
      <c r="F54" s="86">
        <v>115000</v>
      </c>
      <c r="G54" s="32">
        <v>97.24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45271</v>
      </c>
      <c r="B55" s="32">
        <v>543193</v>
      </c>
      <c r="C55" s="31" t="s">
        <v>1109</v>
      </c>
      <c r="D55" s="31" t="s">
        <v>1110</v>
      </c>
      <c r="E55" s="31" t="s">
        <v>574</v>
      </c>
      <c r="F55" s="86">
        <v>55500</v>
      </c>
      <c r="G55" s="32">
        <v>146.31</v>
      </c>
      <c r="H55" s="32" t="s">
        <v>333</v>
      </c>
    </row>
    <row r="56" spans="1:28" ht="15" customHeight="1">
      <c r="A56" s="85">
        <v>45271</v>
      </c>
      <c r="B56" s="32">
        <v>512441</v>
      </c>
      <c r="C56" s="31" t="s">
        <v>1111</v>
      </c>
      <c r="D56" s="31" t="s">
        <v>1112</v>
      </c>
      <c r="E56" s="31" t="s">
        <v>574</v>
      </c>
      <c r="F56" s="86">
        <v>74839</v>
      </c>
      <c r="G56" s="32">
        <v>10.89</v>
      </c>
      <c r="H56" s="32" t="s">
        <v>333</v>
      </c>
    </row>
    <row r="57" spans="1:28" ht="15" customHeight="1">
      <c r="A57" s="85">
        <v>45271</v>
      </c>
      <c r="B57" s="32">
        <v>512441</v>
      </c>
      <c r="C57" s="31" t="s">
        <v>1111</v>
      </c>
      <c r="D57" s="31" t="s">
        <v>1113</v>
      </c>
      <c r="E57" s="31" t="s">
        <v>575</v>
      </c>
      <c r="F57" s="86">
        <v>118850</v>
      </c>
      <c r="G57" s="32">
        <v>10.89</v>
      </c>
      <c r="H57" s="32" t="s">
        <v>333</v>
      </c>
    </row>
    <row r="58" spans="1:28" ht="15" customHeight="1">
      <c r="A58" s="85">
        <v>45271</v>
      </c>
      <c r="B58" s="32">
        <v>512441</v>
      </c>
      <c r="C58" s="31" t="s">
        <v>1111</v>
      </c>
      <c r="D58" s="31" t="s">
        <v>1114</v>
      </c>
      <c r="E58" s="31" t="s">
        <v>575</v>
      </c>
      <c r="F58" s="86">
        <v>134765</v>
      </c>
      <c r="G58" s="32">
        <v>10.89</v>
      </c>
      <c r="H58" s="32" t="s">
        <v>333</v>
      </c>
    </row>
    <row r="59" spans="1:28" ht="15" customHeight="1">
      <c r="A59" s="85">
        <v>45271</v>
      </c>
      <c r="B59" s="32">
        <v>512441</v>
      </c>
      <c r="C59" s="31" t="s">
        <v>1111</v>
      </c>
      <c r="D59" s="31" t="s">
        <v>1115</v>
      </c>
      <c r="E59" s="31" t="s">
        <v>575</v>
      </c>
      <c r="F59" s="86">
        <v>331230</v>
      </c>
      <c r="G59" s="32">
        <v>10.89</v>
      </c>
      <c r="H59" s="32" t="s">
        <v>333</v>
      </c>
    </row>
    <row r="60" spans="1:28" ht="15" customHeight="1">
      <c r="A60" s="85">
        <v>45271</v>
      </c>
      <c r="B60" s="32">
        <v>512441</v>
      </c>
      <c r="C60" s="31" t="s">
        <v>1111</v>
      </c>
      <c r="D60" s="31" t="s">
        <v>1116</v>
      </c>
      <c r="E60" s="31" t="s">
        <v>575</v>
      </c>
      <c r="F60" s="86">
        <v>331230</v>
      </c>
      <c r="G60" s="32">
        <v>10.89</v>
      </c>
      <c r="H60" s="32" t="s">
        <v>333</v>
      </c>
    </row>
    <row r="61" spans="1:28" ht="15" customHeight="1">
      <c r="A61" s="85">
        <v>45271</v>
      </c>
      <c r="B61" s="32">
        <v>537707</v>
      </c>
      <c r="C61" s="31" t="s">
        <v>1117</v>
      </c>
      <c r="D61" s="31" t="s">
        <v>1118</v>
      </c>
      <c r="E61" s="31" t="s">
        <v>575</v>
      </c>
      <c r="F61" s="86">
        <v>108123</v>
      </c>
      <c r="G61" s="32">
        <v>19.489999999999998</v>
      </c>
      <c r="H61" s="32" t="s">
        <v>333</v>
      </c>
    </row>
    <row r="62" spans="1:28" ht="15" customHeight="1">
      <c r="A62" s="85">
        <v>45271</v>
      </c>
      <c r="B62" s="32">
        <v>537707</v>
      </c>
      <c r="C62" s="31" t="s">
        <v>1117</v>
      </c>
      <c r="D62" s="31" t="s">
        <v>1119</v>
      </c>
      <c r="E62" s="31" t="s">
        <v>575</v>
      </c>
      <c r="F62" s="86">
        <v>258451</v>
      </c>
      <c r="G62" s="32">
        <v>19.489999999999998</v>
      </c>
      <c r="H62" s="32" t="s">
        <v>333</v>
      </c>
    </row>
    <row r="63" spans="1:28" ht="15" customHeight="1">
      <c r="A63" s="85">
        <v>45271</v>
      </c>
      <c r="B63" s="32">
        <v>522017</v>
      </c>
      <c r="C63" s="31" t="s">
        <v>1120</v>
      </c>
      <c r="D63" s="31" t="s">
        <v>1121</v>
      </c>
      <c r="E63" s="31" t="s">
        <v>574</v>
      </c>
      <c r="F63" s="86">
        <v>25000</v>
      </c>
      <c r="G63" s="32">
        <v>519.29</v>
      </c>
      <c r="H63" s="32" t="s">
        <v>333</v>
      </c>
    </row>
    <row r="64" spans="1:28" ht="15" customHeight="1">
      <c r="A64" s="85">
        <v>45271</v>
      </c>
      <c r="B64" s="32">
        <v>522017</v>
      </c>
      <c r="C64" s="31" t="s">
        <v>1120</v>
      </c>
      <c r="D64" s="31" t="s">
        <v>1122</v>
      </c>
      <c r="E64" s="31" t="s">
        <v>575</v>
      </c>
      <c r="F64" s="86">
        <v>26804</v>
      </c>
      <c r="G64" s="32">
        <v>521.35</v>
      </c>
      <c r="H64" s="32" t="s">
        <v>333</v>
      </c>
    </row>
    <row r="65" spans="1:8" ht="15" customHeight="1">
      <c r="A65" s="85">
        <v>45271</v>
      </c>
      <c r="B65" s="32">
        <v>540190</v>
      </c>
      <c r="C65" s="31" t="s">
        <v>1123</v>
      </c>
      <c r="D65" s="31" t="s">
        <v>1124</v>
      </c>
      <c r="E65" s="31" t="s">
        <v>575</v>
      </c>
      <c r="F65" s="86">
        <v>28110</v>
      </c>
      <c r="G65" s="32">
        <v>40.369999999999997</v>
      </c>
      <c r="H65" s="32" t="s">
        <v>333</v>
      </c>
    </row>
    <row r="66" spans="1:8" ht="15" customHeight="1">
      <c r="A66" s="85">
        <v>45271</v>
      </c>
      <c r="B66" s="32">
        <v>540190</v>
      </c>
      <c r="C66" s="31" t="s">
        <v>1123</v>
      </c>
      <c r="D66" s="31" t="s">
        <v>1003</v>
      </c>
      <c r="E66" s="31" t="s">
        <v>575</v>
      </c>
      <c r="F66" s="86">
        <v>66937</v>
      </c>
      <c r="G66" s="32">
        <v>39.76</v>
      </c>
      <c r="H66" s="32" t="s">
        <v>333</v>
      </c>
    </row>
    <row r="67" spans="1:8" ht="15" customHeight="1">
      <c r="A67" s="85">
        <v>45271</v>
      </c>
      <c r="B67" s="32">
        <v>540190</v>
      </c>
      <c r="C67" s="31" t="s">
        <v>1123</v>
      </c>
      <c r="D67" s="31" t="s">
        <v>1125</v>
      </c>
      <c r="E67" s="31" t="s">
        <v>575</v>
      </c>
      <c r="F67" s="86">
        <v>19506</v>
      </c>
      <c r="G67" s="32">
        <v>40.22</v>
      </c>
      <c r="H67" s="32" t="s">
        <v>333</v>
      </c>
    </row>
    <row r="68" spans="1:8" ht="15" customHeight="1">
      <c r="A68" s="85">
        <v>45271</v>
      </c>
      <c r="B68" s="32">
        <v>539492</v>
      </c>
      <c r="C68" s="31" t="s">
        <v>1126</v>
      </c>
      <c r="D68" s="31" t="s">
        <v>1127</v>
      </c>
      <c r="E68" s="31" t="s">
        <v>574</v>
      </c>
      <c r="F68" s="86">
        <v>1</v>
      </c>
      <c r="G68" s="32">
        <v>26.5</v>
      </c>
      <c r="H68" s="32" t="s">
        <v>333</v>
      </c>
    </row>
    <row r="69" spans="1:8" ht="15" customHeight="1">
      <c r="A69" s="85">
        <v>45271</v>
      </c>
      <c r="B69" s="32">
        <v>539492</v>
      </c>
      <c r="C69" s="31" t="s">
        <v>1126</v>
      </c>
      <c r="D69" s="31" t="s">
        <v>1127</v>
      </c>
      <c r="E69" s="31" t="s">
        <v>575</v>
      </c>
      <c r="F69" s="86">
        <v>116424</v>
      </c>
      <c r="G69" s="32">
        <v>28.58</v>
      </c>
      <c r="H69" s="32" t="s">
        <v>333</v>
      </c>
    </row>
    <row r="70" spans="1:8" ht="15" customHeight="1">
      <c r="A70" s="85">
        <v>45271</v>
      </c>
      <c r="B70" s="32">
        <v>539492</v>
      </c>
      <c r="C70" s="31" t="s">
        <v>1126</v>
      </c>
      <c r="D70" s="31" t="s">
        <v>1128</v>
      </c>
      <c r="E70" s="31" t="s">
        <v>575</v>
      </c>
      <c r="F70" s="86">
        <v>240000</v>
      </c>
      <c r="G70" s="32">
        <v>28.39</v>
      </c>
      <c r="H70" s="32" t="s">
        <v>333</v>
      </c>
    </row>
    <row r="71" spans="1:8" ht="15" customHeight="1">
      <c r="A71" s="85">
        <v>45271</v>
      </c>
      <c r="B71" s="32">
        <v>540614</v>
      </c>
      <c r="C71" s="31" t="s">
        <v>1129</v>
      </c>
      <c r="D71" s="31" t="s">
        <v>1050</v>
      </c>
      <c r="E71" s="31" t="s">
        <v>575</v>
      </c>
      <c r="F71" s="86">
        <v>3609525</v>
      </c>
      <c r="G71" s="32">
        <v>2.77</v>
      </c>
      <c r="H71" s="32" t="s">
        <v>333</v>
      </c>
    </row>
    <row r="72" spans="1:8" ht="15" customHeight="1">
      <c r="A72" s="85">
        <v>45271</v>
      </c>
      <c r="B72" s="32">
        <v>540614</v>
      </c>
      <c r="C72" s="31" t="s">
        <v>1129</v>
      </c>
      <c r="D72" s="31" t="s">
        <v>1050</v>
      </c>
      <c r="E72" s="31" t="s">
        <v>574</v>
      </c>
      <c r="F72" s="86">
        <v>5764470</v>
      </c>
      <c r="G72" s="32">
        <v>2.77</v>
      </c>
      <c r="H72" s="32" t="s">
        <v>333</v>
      </c>
    </row>
    <row r="73" spans="1:8" ht="15" customHeight="1">
      <c r="A73" s="85">
        <v>45271</v>
      </c>
      <c r="B73" s="32">
        <v>539228</v>
      </c>
      <c r="C73" s="31" t="s">
        <v>1130</v>
      </c>
      <c r="D73" s="31" t="s">
        <v>1131</v>
      </c>
      <c r="E73" s="31" t="s">
        <v>575</v>
      </c>
      <c r="F73" s="86">
        <v>294938</v>
      </c>
      <c r="G73" s="32">
        <v>3.99</v>
      </c>
      <c r="H73" s="32" t="s">
        <v>333</v>
      </c>
    </row>
    <row r="74" spans="1:8" ht="15" customHeight="1">
      <c r="A74" s="85">
        <v>45271</v>
      </c>
      <c r="B74" s="32">
        <v>539228</v>
      </c>
      <c r="C74" s="31" t="s">
        <v>1130</v>
      </c>
      <c r="D74" s="31" t="s">
        <v>1132</v>
      </c>
      <c r="E74" s="31" t="s">
        <v>575</v>
      </c>
      <c r="F74" s="86">
        <v>583000</v>
      </c>
      <c r="G74" s="32">
        <v>3.99</v>
      </c>
      <c r="H74" s="32" t="s">
        <v>333</v>
      </c>
    </row>
    <row r="75" spans="1:8" ht="15" customHeight="1">
      <c r="A75" s="85">
        <v>45271</v>
      </c>
      <c r="B75" s="32">
        <v>538180</v>
      </c>
      <c r="C75" s="31" t="s">
        <v>1133</v>
      </c>
      <c r="D75" s="31" t="s">
        <v>884</v>
      </c>
      <c r="E75" s="31" t="s">
        <v>574</v>
      </c>
      <c r="F75" s="86">
        <v>4100000</v>
      </c>
      <c r="G75" s="32">
        <v>0.95</v>
      </c>
      <c r="H75" s="32" t="s">
        <v>333</v>
      </c>
    </row>
    <row r="76" spans="1:8" ht="15" customHeight="1">
      <c r="A76" s="85">
        <v>45271</v>
      </c>
      <c r="B76" s="32">
        <v>531913</v>
      </c>
      <c r="C76" s="31" t="s">
        <v>1028</v>
      </c>
      <c r="D76" s="31" t="s">
        <v>1134</v>
      </c>
      <c r="E76" s="31" t="s">
        <v>575</v>
      </c>
      <c r="F76" s="86">
        <v>27655</v>
      </c>
      <c r="G76" s="32">
        <v>6.79</v>
      </c>
      <c r="H76" s="32" t="s">
        <v>333</v>
      </c>
    </row>
    <row r="77" spans="1:8" ht="15" customHeight="1">
      <c r="A77" s="85">
        <v>45271</v>
      </c>
      <c r="B77" s="32">
        <v>540654</v>
      </c>
      <c r="C77" s="31" t="s">
        <v>968</v>
      </c>
      <c r="D77" s="31" t="s">
        <v>1135</v>
      </c>
      <c r="E77" s="31" t="s">
        <v>575</v>
      </c>
      <c r="F77" s="86">
        <v>187775</v>
      </c>
      <c r="G77" s="32">
        <v>17.55</v>
      </c>
      <c r="H77" s="32" t="s">
        <v>333</v>
      </c>
    </row>
    <row r="78" spans="1:8" ht="15" customHeight="1">
      <c r="A78" s="85">
        <v>45271</v>
      </c>
      <c r="B78" s="32">
        <v>542935</v>
      </c>
      <c r="C78" s="31" t="s">
        <v>1136</v>
      </c>
      <c r="D78" s="31" t="s">
        <v>1137</v>
      </c>
      <c r="E78" s="31" t="s">
        <v>575</v>
      </c>
      <c r="F78" s="86">
        <v>72000</v>
      </c>
      <c r="G78" s="32">
        <v>41.8</v>
      </c>
      <c r="H78" s="32" t="s">
        <v>333</v>
      </c>
    </row>
    <row r="79" spans="1:8" ht="15" customHeight="1">
      <c r="A79" s="85">
        <v>45271</v>
      </c>
      <c r="B79" s="32">
        <v>542935</v>
      </c>
      <c r="C79" s="31" t="s">
        <v>1136</v>
      </c>
      <c r="D79" s="31" t="s">
        <v>1138</v>
      </c>
      <c r="E79" s="31" t="s">
        <v>574</v>
      </c>
      <c r="F79" s="86">
        <v>32000</v>
      </c>
      <c r="G79" s="32">
        <v>41.8</v>
      </c>
      <c r="H79" s="32" t="s">
        <v>333</v>
      </c>
    </row>
    <row r="80" spans="1:8" ht="15" customHeight="1">
      <c r="A80" s="85">
        <v>45271</v>
      </c>
      <c r="B80" s="32">
        <v>542935</v>
      </c>
      <c r="C80" s="31" t="s">
        <v>1136</v>
      </c>
      <c r="D80" s="31" t="s">
        <v>1139</v>
      </c>
      <c r="E80" s="31" t="s">
        <v>575</v>
      </c>
      <c r="F80" s="86">
        <v>78000</v>
      </c>
      <c r="G80" s="32">
        <v>41.8</v>
      </c>
      <c r="H80" s="32" t="s">
        <v>333</v>
      </c>
    </row>
    <row r="81" spans="1:8" ht="15" customHeight="1">
      <c r="A81" s="85">
        <v>45271</v>
      </c>
      <c r="B81" s="32">
        <v>542935</v>
      </c>
      <c r="C81" s="31" t="s">
        <v>1136</v>
      </c>
      <c r="D81" s="31" t="s">
        <v>1140</v>
      </c>
      <c r="E81" s="31" t="s">
        <v>575</v>
      </c>
      <c r="F81" s="86">
        <v>54000</v>
      </c>
      <c r="G81" s="32">
        <v>41.8</v>
      </c>
      <c r="H81" s="32" t="s">
        <v>333</v>
      </c>
    </row>
    <row r="82" spans="1:8" ht="15" customHeight="1">
      <c r="A82" s="85">
        <v>45271</v>
      </c>
      <c r="B82" s="32">
        <v>542935</v>
      </c>
      <c r="C82" s="31" t="s">
        <v>1136</v>
      </c>
      <c r="D82" s="31" t="s">
        <v>1141</v>
      </c>
      <c r="E82" s="31" t="s">
        <v>574</v>
      </c>
      <c r="F82" s="86">
        <v>136000</v>
      </c>
      <c r="G82" s="32">
        <v>41.8</v>
      </c>
      <c r="H82" s="32" t="s">
        <v>333</v>
      </c>
    </row>
    <row r="83" spans="1:8" ht="15" customHeight="1">
      <c r="A83" s="85">
        <v>45271</v>
      </c>
      <c r="B83" s="32">
        <v>540377</v>
      </c>
      <c r="C83" s="31" t="s">
        <v>1029</v>
      </c>
      <c r="D83" s="31" t="s">
        <v>1030</v>
      </c>
      <c r="E83" s="31" t="s">
        <v>575</v>
      </c>
      <c r="F83" s="86">
        <v>4845258</v>
      </c>
      <c r="G83" s="32">
        <v>3.27</v>
      </c>
      <c r="H83" s="32" t="s">
        <v>333</v>
      </c>
    </row>
    <row r="84" spans="1:8" ht="15" customHeight="1">
      <c r="A84" s="85">
        <v>45271</v>
      </c>
      <c r="B84" s="32">
        <v>530201</v>
      </c>
      <c r="C84" s="31" t="s">
        <v>1142</v>
      </c>
      <c r="D84" s="31" t="s">
        <v>1143</v>
      </c>
      <c r="E84" s="31" t="s">
        <v>575</v>
      </c>
      <c r="F84" s="86">
        <v>410572</v>
      </c>
      <c r="G84" s="32">
        <v>8.07</v>
      </c>
      <c r="H84" s="32" t="s">
        <v>333</v>
      </c>
    </row>
    <row r="85" spans="1:8" ht="15" customHeight="1">
      <c r="A85" s="85">
        <v>45271</v>
      </c>
      <c r="B85" s="32">
        <v>506184</v>
      </c>
      <c r="C85" s="31" t="s">
        <v>1144</v>
      </c>
      <c r="D85" s="31" t="s">
        <v>884</v>
      </c>
      <c r="E85" s="31" t="s">
        <v>574</v>
      </c>
      <c r="F85" s="86">
        <v>3018086</v>
      </c>
      <c r="G85" s="32">
        <v>8.35</v>
      </c>
      <c r="H85" s="32" t="s">
        <v>333</v>
      </c>
    </row>
    <row r="86" spans="1:8" ht="15" customHeight="1">
      <c r="A86" s="85">
        <v>45271</v>
      </c>
      <c r="B86" s="32">
        <v>506184</v>
      </c>
      <c r="C86" s="31" t="s">
        <v>1144</v>
      </c>
      <c r="D86" s="31" t="s">
        <v>884</v>
      </c>
      <c r="E86" s="31" t="s">
        <v>575</v>
      </c>
      <c r="F86" s="86">
        <v>1175097</v>
      </c>
      <c r="G86" s="32">
        <v>8.4499999999999993</v>
      </c>
      <c r="H86" s="32" t="s">
        <v>333</v>
      </c>
    </row>
    <row r="87" spans="1:8" ht="15" customHeight="1">
      <c r="A87" s="85">
        <v>45271</v>
      </c>
      <c r="B87" s="32">
        <v>506184</v>
      </c>
      <c r="C87" s="31" t="s">
        <v>1144</v>
      </c>
      <c r="D87" s="31" t="s">
        <v>1024</v>
      </c>
      <c r="E87" s="31" t="s">
        <v>574</v>
      </c>
      <c r="F87" s="86">
        <v>608497</v>
      </c>
      <c r="G87" s="32">
        <v>8.69</v>
      </c>
      <c r="H87" s="32" t="s">
        <v>333</v>
      </c>
    </row>
    <row r="88" spans="1:8" ht="15" customHeight="1">
      <c r="A88" s="85">
        <v>45271</v>
      </c>
      <c r="B88" s="32">
        <v>506184</v>
      </c>
      <c r="C88" s="31" t="s">
        <v>1144</v>
      </c>
      <c r="D88" s="31" t="s">
        <v>967</v>
      </c>
      <c r="E88" s="31" t="s">
        <v>574</v>
      </c>
      <c r="F88" s="86">
        <v>700000</v>
      </c>
      <c r="G88" s="32">
        <v>8.34</v>
      </c>
      <c r="H88" s="32" t="s">
        <v>333</v>
      </c>
    </row>
    <row r="89" spans="1:8" ht="15" customHeight="1">
      <c r="A89" s="85">
        <v>45271</v>
      </c>
      <c r="B89" s="32">
        <v>506184</v>
      </c>
      <c r="C89" s="31" t="s">
        <v>1144</v>
      </c>
      <c r="D89" s="31" t="s">
        <v>1024</v>
      </c>
      <c r="E89" s="31" t="s">
        <v>575</v>
      </c>
      <c r="F89" s="86">
        <v>2000000</v>
      </c>
      <c r="G89" s="32">
        <v>8.35</v>
      </c>
      <c r="H89" s="32" t="s">
        <v>333</v>
      </c>
    </row>
    <row r="90" spans="1:8" ht="15" customHeight="1">
      <c r="A90" s="85">
        <v>45271</v>
      </c>
      <c r="B90" s="32">
        <v>506184</v>
      </c>
      <c r="C90" s="31" t="s">
        <v>1144</v>
      </c>
      <c r="D90" s="31" t="s">
        <v>967</v>
      </c>
      <c r="E90" s="31" t="s">
        <v>575</v>
      </c>
      <c r="F90" s="86">
        <v>1500000</v>
      </c>
      <c r="G90" s="32">
        <v>8.34</v>
      </c>
      <c r="H90" s="32" t="s">
        <v>333</v>
      </c>
    </row>
    <row r="91" spans="1:8" ht="15" customHeight="1">
      <c r="A91" s="85">
        <v>45271</v>
      </c>
      <c r="B91" s="32">
        <v>531784</v>
      </c>
      <c r="C91" s="31" t="s">
        <v>1145</v>
      </c>
      <c r="D91" s="31" t="s">
        <v>884</v>
      </c>
      <c r="E91" s="31" t="s">
        <v>574</v>
      </c>
      <c r="F91" s="86">
        <v>1735003</v>
      </c>
      <c r="G91" s="32">
        <v>2.87</v>
      </c>
      <c r="H91" s="32" t="s">
        <v>333</v>
      </c>
    </row>
    <row r="92" spans="1:8" ht="15" customHeight="1">
      <c r="A92" s="85">
        <v>45271</v>
      </c>
      <c r="B92" s="32">
        <v>531784</v>
      </c>
      <c r="C92" s="31" t="s">
        <v>1145</v>
      </c>
      <c r="D92" s="31" t="s">
        <v>884</v>
      </c>
      <c r="E92" s="31" t="s">
        <v>575</v>
      </c>
      <c r="F92" s="86">
        <v>148924</v>
      </c>
      <c r="G92" s="32">
        <v>3.11</v>
      </c>
      <c r="H92" s="32" t="s">
        <v>333</v>
      </c>
    </row>
    <row r="93" spans="1:8" ht="15" customHeight="1">
      <c r="A93" s="85">
        <v>45271</v>
      </c>
      <c r="B93" s="32">
        <v>531784</v>
      </c>
      <c r="C93" s="31" t="s">
        <v>1145</v>
      </c>
      <c r="D93" s="31" t="s">
        <v>1146</v>
      </c>
      <c r="E93" s="31" t="s">
        <v>575</v>
      </c>
      <c r="F93" s="86">
        <v>2206425</v>
      </c>
      <c r="G93" s="32">
        <v>2.85</v>
      </c>
      <c r="H93" s="32" t="s">
        <v>333</v>
      </c>
    </row>
    <row r="94" spans="1:8" ht="15" customHeight="1">
      <c r="A94" s="85">
        <v>45271</v>
      </c>
      <c r="B94" s="32">
        <v>534422</v>
      </c>
      <c r="C94" s="31" t="s">
        <v>1147</v>
      </c>
      <c r="D94" s="31" t="s">
        <v>1148</v>
      </c>
      <c r="E94" s="31" t="s">
        <v>575</v>
      </c>
      <c r="F94" s="86">
        <v>100300</v>
      </c>
      <c r="G94" s="32">
        <v>7.13</v>
      </c>
      <c r="H94" s="32" t="s">
        <v>333</v>
      </c>
    </row>
    <row r="95" spans="1:8" ht="15" customHeight="1">
      <c r="A95" s="85">
        <v>45271</v>
      </c>
      <c r="B95" s="32">
        <v>534422</v>
      </c>
      <c r="C95" s="31" t="s">
        <v>1147</v>
      </c>
      <c r="D95" s="31" t="s">
        <v>1149</v>
      </c>
      <c r="E95" s="31" t="s">
        <v>574</v>
      </c>
      <c r="F95" s="86">
        <v>56167</v>
      </c>
      <c r="G95" s="32">
        <v>7</v>
      </c>
      <c r="H95" s="32" t="s">
        <v>333</v>
      </c>
    </row>
    <row r="96" spans="1:8" ht="15" customHeight="1">
      <c r="A96" s="85">
        <v>45271</v>
      </c>
      <c r="B96" s="32">
        <v>505523</v>
      </c>
      <c r="C96" s="31" t="s">
        <v>1031</v>
      </c>
      <c r="D96" s="31" t="s">
        <v>1150</v>
      </c>
      <c r="E96" s="31" t="s">
        <v>575</v>
      </c>
      <c r="F96" s="86">
        <v>943026</v>
      </c>
      <c r="G96" s="32">
        <v>1.73</v>
      </c>
      <c r="H96" s="32" t="s">
        <v>333</v>
      </c>
    </row>
    <row r="97" spans="1:8" ht="15" customHeight="1">
      <c r="A97" s="85">
        <v>45271</v>
      </c>
      <c r="B97" s="32">
        <v>505523</v>
      </c>
      <c r="C97" s="31" t="s">
        <v>1031</v>
      </c>
      <c r="D97" s="31" t="s">
        <v>967</v>
      </c>
      <c r="E97" s="31" t="s">
        <v>574</v>
      </c>
      <c r="F97" s="86">
        <v>1050000</v>
      </c>
      <c r="G97" s="32">
        <v>1.73</v>
      </c>
      <c r="H97" s="32" t="s">
        <v>333</v>
      </c>
    </row>
    <row r="98" spans="1:8" ht="15" customHeight="1">
      <c r="A98" s="85">
        <v>45271</v>
      </c>
      <c r="B98" s="32">
        <v>505523</v>
      </c>
      <c r="C98" s="31" t="s">
        <v>1031</v>
      </c>
      <c r="D98" s="31" t="s">
        <v>967</v>
      </c>
      <c r="E98" s="31" t="s">
        <v>575</v>
      </c>
      <c r="F98" s="86">
        <v>1352431</v>
      </c>
      <c r="G98" s="32">
        <v>1.73</v>
      </c>
      <c r="H98" s="32" t="s">
        <v>333</v>
      </c>
    </row>
    <row r="99" spans="1:8" ht="15" customHeight="1">
      <c r="A99" s="85">
        <v>45271</v>
      </c>
      <c r="B99" s="32">
        <v>539383</v>
      </c>
      <c r="C99" s="31" t="s">
        <v>1151</v>
      </c>
      <c r="D99" s="31" t="s">
        <v>1152</v>
      </c>
      <c r="E99" s="31" t="s">
        <v>574</v>
      </c>
      <c r="F99" s="86">
        <v>41867</v>
      </c>
      <c r="G99" s="32">
        <v>6.65</v>
      </c>
      <c r="H99" s="32" t="s">
        <v>333</v>
      </c>
    </row>
    <row r="100" spans="1:8" ht="15" customHeight="1">
      <c r="A100" s="85">
        <v>45271</v>
      </c>
      <c r="B100" s="32">
        <v>539383</v>
      </c>
      <c r="C100" s="31" t="s">
        <v>1151</v>
      </c>
      <c r="D100" s="31" t="s">
        <v>1153</v>
      </c>
      <c r="E100" s="31" t="s">
        <v>575</v>
      </c>
      <c r="F100" s="86">
        <v>44697</v>
      </c>
      <c r="G100" s="32">
        <v>6.66</v>
      </c>
      <c r="H100" s="32" t="s">
        <v>333</v>
      </c>
    </row>
    <row r="101" spans="1:8" ht="15" customHeight="1">
      <c r="A101" s="85">
        <v>45271</v>
      </c>
      <c r="B101" s="32">
        <v>530557</v>
      </c>
      <c r="C101" s="31" t="s">
        <v>1154</v>
      </c>
      <c r="D101" s="31" t="s">
        <v>1155</v>
      </c>
      <c r="E101" s="31" t="s">
        <v>574</v>
      </c>
      <c r="F101" s="86">
        <v>11588372</v>
      </c>
      <c r="G101" s="32">
        <v>0.56000000000000005</v>
      </c>
      <c r="H101" s="32" t="s">
        <v>333</v>
      </c>
    </row>
    <row r="102" spans="1:8" ht="15" customHeight="1">
      <c r="A102" s="85">
        <v>45271</v>
      </c>
      <c r="B102" s="32">
        <v>530557</v>
      </c>
      <c r="C102" s="31" t="s">
        <v>1154</v>
      </c>
      <c r="D102" s="31" t="s">
        <v>1155</v>
      </c>
      <c r="E102" s="31" t="s">
        <v>575</v>
      </c>
      <c r="F102" s="86">
        <v>9153377</v>
      </c>
      <c r="G102" s="32">
        <v>0.55000000000000004</v>
      </c>
      <c r="H102" s="32" t="s">
        <v>333</v>
      </c>
    </row>
    <row r="103" spans="1:8" ht="15" customHeight="1">
      <c r="A103" s="85">
        <v>45271</v>
      </c>
      <c r="B103" s="32">
        <v>541444</v>
      </c>
      <c r="C103" s="31" t="s">
        <v>1156</v>
      </c>
      <c r="D103" s="31" t="s">
        <v>1157</v>
      </c>
      <c r="E103" s="31" t="s">
        <v>574</v>
      </c>
      <c r="F103" s="86">
        <v>58000</v>
      </c>
      <c r="G103" s="32">
        <v>21.91</v>
      </c>
      <c r="H103" s="32" t="s">
        <v>333</v>
      </c>
    </row>
    <row r="104" spans="1:8" ht="15" customHeight="1">
      <c r="A104" s="85">
        <v>45271</v>
      </c>
      <c r="B104" s="32">
        <v>541601</v>
      </c>
      <c r="C104" s="31" t="s">
        <v>1158</v>
      </c>
      <c r="D104" s="31" t="s">
        <v>981</v>
      </c>
      <c r="E104" s="31" t="s">
        <v>575</v>
      </c>
      <c r="F104" s="86">
        <v>6582889</v>
      </c>
      <c r="G104" s="32">
        <v>13.75</v>
      </c>
      <c r="H104" s="32" t="s">
        <v>333</v>
      </c>
    </row>
    <row r="105" spans="1:8" ht="15" customHeight="1">
      <c r="A105" s="85">
        <v>45271</v>
      </c>
      <c r="B105" s="32">
        <v>541601</v>
      </c>
      <c r="C105" s="31" t="s">
        <v>1158</v>
      </c>
      <c r="D105" s="31" t="s">
        <v>981</v>
      </c>
      <c r="E105" s="31" t="s">
        <v>574</v>
      </c>
      <c r="F105" s="86">
        <v>1329322</v>
      </c>
      <c r="G105" s="32">
        <v>13.92</v>
      </c>
      <c r="H105" s="32" t="s">
        <v>333</v>
      </c>
    </row>
    <row r="106" spans="1:8" ht="15" customHeight="1">
      <c r="A106" s="85">
        <v>45271</v>
      </c>
      <c r="B106" s="32">
        <v>538273</v>
      </c>
      <c r="C106" s="31" t="s">
        <v>1159</v>
      </c>
      <c r="D106" s="31" t="s">
        <v>1160</v>
      </c>
      <c r="E106" s="31" t="s">
        <v>575</v>
      </c>
      <c r="F106" s="86">
        <v>40000</v>
      </c>
      <c r="G106" s="32">
        <v>54.56</v>
      </c>
      <c r="H106" s="32" t="s">
        <v>333</v>
      </c>
    </row>
    <row r="107" spans="1:8" ht="15" customHeight="1">
      <c r="A107" s="85">
        <v>45271</v>
      </c>
      <c r="B107" s="32">
        <v>539669</v>
      </c>
      <c r="C107" s="31" t="s">
        <v>914</v>
      </c>
      <c r="D107" s="31" t="s">
        <v>1161</v>
      </c>
      <c r="E107" s="31" t="s">
        <v>575</v>
      </c>
      <c r="F107" s="86">
        <v>7000000</v>
      </c>
      <c r="G107" s="32">
        <v>0.43</v>
      </c>
      <c r="H107" s="32" t="s">
        <v>333</v>
      </c>
    </row>
    <row r="108" spans="1:8" ht="15" customHeight="1">
      <c r="A108" s="85">
        <v>45271</v>
      </c>
      <c r="B108" s="32">
        <v>539669</v>
      </c>
      <c r="C108" s="31" t="s">
        <v>914</v>
      </c>
      <c r="D108" s="31" t="s">
        <v>1162</v>
      </c>
      <c r="E108" s="31" t="s">
        <v>574</v>
      </c>
      <c r="F108" s="86">
        <v>1000000</v>
      </c>
      <c r="G108" s="32">
        <v>0.43</v>
      </c>
      <c r="H108" s="32" t="s">
        <v>333</v>
      </c>
    </row>
    <row r="109" spans="1:8" ht="15" customHeight="1">
      <c r="A109" s="85">
        <v>45271</v>
      </c>
      <c r="B109" s="32">
        <v>539669</v>
      </c>
      <c r="C109" s="31" t="s">
        <v>914</v>
      </c>
      <c r="D109" s="31" t="s">
        <v>884</v>
      </c>
      <c r="E109" s="31" t="s">
        <v>575</v>
      </c>
      <c r="F109" s="86">
        <v>4847869</v>
      </c>
      <c r="G109" s="32">
        <v>0.39</v>
      </c>
      <c r="H109" s="32" t="s">
        <v>333</v>
      </c>
    </row>
    <row r="110" spans="1:8" ht="15" customHeight="1">
      <c r="A110" s="85">
        <v>45271</v>
      </c>
      <c r="B110" s="32">
        <v>539669</v>
      </c>
      <c r="C110" s="31" t="s">
        <v>914</v>
      </c>
      <c r="D110" s="31" t="s">
        <v>1163</v>
      </c>
      <c r="E110" s="31" t="s">
        <v>574</v>
      </c>
      <c r="F110" s="86">
        <v>980000</v>
      </c>
      <c r="G110" s="32">
        <v>0.41</v>
      </c>
      <c r="H110" s="32" t="s">
        <v>333</v>
      </c>
    </row>
    <row r="111" spans="1:8" ht="15" customHeight="1">
      <c r="A111" s="85">
        <v>45271</v>
      </c>
      <c r="B111" s="32">
        <v>539669</v>
      </c>
      <c r="C111" s="31" t="s">
        <v>914</v>
      </c>
      <c r="D111" s="31" t="s">
        <v>1163</v>
      </c>
      <c r="E111" s="31" t="s">
        <v>575</v>
      </c>
      <c r="F111" s="86">
        <v>200000</v>
      </c>
      <c r="G111" s="32">
        <v>0.43</v>
      </c>
      <c r="H111" s="32" t="s">
        <v>333</v>
      </c>
    </row>
    <row r="112" spans="1:8" ht="15" customHeight="1">
      <c r="A112" s="85">
        <v>45271</v>
      </c>
      <c r="B112" s="32">
        <v>542753</v>
      </c>
      <c r="C112" s="31" t="s">
        <v>1164</v>
      </c>
      <c r="D112" s="31" t="s">
        <v>1165</v>
      </c>
      <c r="E112" s="31" t="s">
        <v>574</v>
      </c>
      <c r="F112" s="86">
        <v>2800000</v>
      </c>
      <c r="G112" s="32">
        <v>3.09</v>
      </c>
      <c r="H112" s="32" t="s">
        <v>333</v>
      </c>
    </row>
    <row r="113" spans="1:8" ht="15" customHeight="1">
      <c r="A113" s="85">
        <v>45271</v>
      </c>
      <c r="B113" s="32">
        <v>542753</v>
      </c>
      <c r="C113" s="31" t="s">
        <v>1164</v>
      </c>
      <c r="D113" s="31" t="s">
        <v>884</v>
      </c>
      <c r="E113" s="31" t="s">
        <v>575</v>
      </c>
      <c r="F113" s="86">
        <v>8400000</v>
      </c>
      <c r="G113" s="32">
        <v>3.08</v>
      </c>
      <c r="H113" s="32" t="s">
        <v>333</v>
      </c>
    </row>
    <row r="114" spans="1:8" ht="15" customHeight="1">
      <c r="A114" s="85">
        <v>45271</v>
      </c>
      <c r="B114" s="32">
        <v>542753</v>
      </c>
      <c r="C114" s="31" t="s">
        <v>1164</v>
      </c>
      <c r="D114" s="31" t="s">
        <v>1166</v>
      </c>
      <c r="E114" s="31" t="s">
        <v>575</v>
      </c>
      <c r="F114" s="86">
        <v>7414817</v>
      </c>
      <c r="G114" s="32">
        <v>3.03</v>
      </c>
      <c r="H114" s="32" t="s">
        <v>333</v>
      </c>
    </row>
    <row r="115" spans="1:8" ht="15" customHeight="1">
      <c r="A115" s="85">
        <v>45271</v>
      </c>
      <c r="B115" s="32">
        <v>542753</v>
      </c>
      <c r="C115" s="31" t="s">
        <v>1164</v>
      </c>
      <c r="D115" s="31" t="s">
        <v>1166</v>
      </c>
      <c r="E115" s="31" t="s">
        <v>574</v>
      </c>
      <c r="F115" s="86">
        <v>5933741</v>
      </c>
      <c r="G115" s="32">
        <v>3.07</v>
      </c>
      <c r="H115" s="32" t="s">
        <v>333</v>
      </c>
    </row>
    <row r="116" spans="1:8" ht="15" customHeight="1">
      <c r="A116" s="85">
        <v>45271</v>
      </c>
      <c r="B116" s="32">
        <v>512499</v>
      </c>
      <c r="C116" s="31" t="s">
        <v>1167</v>
      </c>
      <c r="D116" s="31" t="s">
        <v>1050</v>
      </c>
      <c r="E116" s="31" t="s">
        <v>574</v>
      </c>
      <c r="F116" s="86">
        <v>9166837</v>
      </c>
      <c r="G116" s="32">
        <v>0.5</v>
      </c>
      <c r="H116" s="32" t="s">
        <v>333</v>
      </c>
    </row>
    <row r="117" spans="1:8" ht="15" customHeight="1">
      <c r="A117" s="85">
        <v>45271</v>
      </c>
      <c r="B117" s="32">
        <v>512499</v>
      </c>
      <c r="C117" s="31" t="s">
        <v>1167</v>
      </c>
      <c r="D117" s="31" t="s">
        <v>1050</v>
      </c>
      <c r="E117" s="31" t="s">
        <v>575</v>
      </c>
      <c r="F117" s="86">
        <v>6514554</v>
      </c>
      <c r="G117" s="32">
        <v>0.5</v>
      </c>
      <c r="H117" s="32" t="s">
        <v>333</v>
      </c>
    </row>
    <row r="118" spans="1:8" ht="15" customHeight="1">
      <c r="A118" s="85">
        <v>45271</v>
      </c>
      <c r="B118" s="32">
        <v>512499</v>
      </c>
      <c r="C118" s="31" t="s">
        <v>1167</v>
      </c>
      <c r="D118" s="31" t="s">
        <v>1043</v>
      </c>
      <c r="E118" s="31" t="s">
        <v>575</v>
      </c>
      <c r="F118" s="86">
        <v>6366428</v>
      </c>
      <c r="G118" s="32">
        <v>0.5</v>
      </c>
      <c r="H118" s="32" t="s">
        <v>333</v>
      </c>
    </row>
    <row r="119" spans="1:8" ht="15" customHeight="1">
      <c r="A119" s="85">
        <v>45271</v>
      </c>
      <c r="B119" s="32">
        <v>512499</v>
      </c>
      <c r="C119" s="31" t="s">
        <v>1167</v>
      </c>
      <c r="D119" s="31" t="s">
        <v>1043</v>
      </c>
      <c r="E119" s="31" t="s">
        <v>574</v>
      </c>
      <c r="F119" s="86">
        <v>6366428</v>
      </c>
      <c r="G119" s="32">
        <v>0.5</v>
      </c>
      <c r="H119" s="32" t="s">
        <v>333</v>
      </c>
    </row>
    <row r="120" spans="1:8" ht="15" customHeight="1">
      <c r="A120" s="85">
        <v>45271</v>
      </c>
      <c r="B120" s="32">
        <v>540147</v>
      </c>
      <c r="C120" s="31" t="s">
        <v>1168</v>
      </c>
      <c r="D120" s="31" t="s">
        <v>967</v>
      </c>
      <c r="E120" s="31" t="s">
        <v>574</v>
      </c>
      <c r="F120" s="86">
        <v>365809</v>
      </c>
      <c r="G120" s="32">
        <v>6.94</v>
      </c>
      <c r="H120" s="32" t="s">
        <v>333</v>
      </c>
    </row>
    <row r="121" spans="1:8" ht="15" customHeight="1">
      <c r="A121" s="85">
        <v>45271</v>
      </c>
      <c r="B121" s="32">
        <v>540147</v>
      </c>
      <c r="C121" s="31" t="s">
        <v>1168</v>
      </c>
      <c r="D121" s="31" t="s">
        <v>967</v>
      </c>
      <c r="E121" s="31" t="s">
        <v>575</v>
      </c>
      <c r="F121" s="86">
        <v>244292</v>
      </c>
      <c r="G121" s="32">
        <v>6.95</v>
      </c>
      <c r="H121" s="32" t="s">
        <v>333</v>
      </c>
    </row>
    <row r="122" spans="1:8" ht="15" customHeight="1">
      <c r="A122" s="85">
        <v>45271</v>
      </c>
      <c r="B122" s="32">
        <v>532217</v>
      </c>
      <c r="C122" s="31" t="s">
        <v>1169</v>
      </c>
      <c r="D122" s="31" t="s">
        <v>1170</v>
      </c>
      <c r="E122" s="31" t="s">
        <v>574</v>
      </c>
      <c r="F122" s="86">
        <v>58957</v>
      </c>
      <c r="G122" s="32">
        <v>13.96</v>
      </c>
      <c r="H122" s="32" t="s">
        <v>333</v>
      </c>
    </row>
    <row r="123" spans="1:8" ht="15" customHeight="1">
      <c r="A123" s="85">
        <v>45271</v>
      </c>
      <c r="B123" s="32">
        <v>512197</v>
      </c>
      <c r="C123" s="31" t="s">
        <v>1032</v>
      </c>
      <c r="D123" s="31" t="s">
        <v>1033</v>
      </c>
      <c r="E123" s="31" t="s">
        <v>575</v>
      </c>
      <c r="F123" s="86">
        <v>41118</v>
      </c>
      <c r="G123" s="32">
        <v>2.52</v>
      </c>
      <c r="H123" s="32" t="s">
        <v>333</v>
      </c>
    </row>
    <row r="124" spans="1:8" ht="15" customHeight="1">
      <c r="A124" s="85">
        <v>45271</v>
      </c>
      <c r="B124" s="32">
        <v>512197</v>
      </c>
      <c r="C124" s="31" t="s">
        <v>1032</v>
      </c>
      <c r="D124" s="31" t="s">
        <v>1034</v>
      </c>
      <c r="E124" s="31" t="s">
        <v>574</v>
      </c>
      <c r="F124" s="86">
        <v>15600</v>
      </c>
      <c r="G124" s="32">
        <v>2.52</v>
      </c>
      <c r="H124" s="32" t="s">
        <v>333</v>
      </c>
    </row>
    <row r="125" spans="1:8" ht="15" customHeight="1">
      <c r="A125" s="85">
        <v>45271</v>
      </c>
      <c r="B125" s="32">
        <v>512197</v>
      </c>
      <c r="C125" s="31" t="s">
        <v>1032</v>
      </c>
      <c r="D125" s="31" t="s">
        <v>1171</v>
      </c>
      <c r="E125" s="31" t="s">
        <v>574</v>
      </c>
      <c r="F125" s="86">
        <v>18000</v>
      </c>
      <c r="G125" s="32">
        <v>2.52</v>
      </c>
      <c r="H125" s="32" t="s">
        <v>333</v>
      </c>
    </row>
    <row r="126" spans="1:8" ht="15" customHeight="1">
      <c r="A126" s="85">
        <v>45271</v>
      </c>
      <c r="B126" s="32">
        <v>538923</v>
      </c>
      <c r="C126" s="31" t="s">
        <v>1172</v>
      </c>
      <c r="D126" s="31" t="s">
        <v>1173</v>
      </c>
      <c r="E126" s="31" t="s">
        <v>575</v>
      </c>
      <c r="F126" s="86">
        <v>50000</v>
      </c>
      <c r="G126" s="32">
        <v>55</v>
      </c>
      <c r="H126" s="32" t="s">
        <v>333</v>
      </c>
    </row>
    <row r="127" spans="1:8" ht="15" customHeight="1">
      <c r="A127" s="85">
        <v>45271</v>
      </c>
      <c r="B127" s="32">
        <v>538923</v>
      </c>
      <c r="C127" s="31" t="s">
        <v>1172</v>
      </c>
      <c r="D127" s="31" t="s">
        <v>1174</v>
      </c>
      <c r="E127" s="31" t="s">
        <v>574</v>
      </c>
      <c r="F127" s="86">
        <v>23436</v>
      </c>
      <c r="G127" s="32">
        <v>55.05</v>
      </c>
      <c r="H127" s="32" t="s">
        <v>333</v>
      </c>
    </row>
    <row r="128" spans="1:8" ht="15" customHeight="1">
      <c r="A128" s="85">
        <v>45271</v>
      </c>
      <c r="B128" s="32">
        <v>500285</v>
      </c>
      <c r="C128" s="31" t="s">
        <v>1175</v>
      </c>
      <c r="D128" s="31" t="s">
        <v>1176</v>
      </c>
      <c r="E128" s="31" t="s">
        <v>575</v>
      </c>
      <c r="F128" s="86">
        <v>4245053</v>
      </c>
      <c r="G128" s="32">
        <v>59.97</v>
      </c>
      <c r="H128" s="32" t="s">
        <v>333</v>
      </c>
    </row>
    <row r="129" spans="1:8" ht="15" customHeight="1">
      <c r="A129" s="85">
        <v>45271</v>
      </c>
      <c r="B129" s="32">
        <v>500285</v>
      </c>
      <c r="C129" s="31" t="s">
        <v>1175</v>
      </c>
      <c r="D129" s="31" t="s">
        <v>1176</v>
      </c>
      <c r="E129" s="31" t="s">
        <v>574</v>
      </c>
      <c r="F129" s="86">
        <v>4245053</v>
      </c>
      <c r="G129" s="32">
        <v>59.93</v>
      </c>
      <c r="H129" s="32" t="s">
        <v>333</v>
      </c>
    </row>
    <row r="130" spans="1:8" ht="15" customHeight="1">
      <c r="A130" s="85">
        <v>45271</v>
      </c>
      <c r="B130" s="32">
        <v>540492</v>
      </c>
      <c r="C130" s="31" t="s">
        <v>1035</v>
      </c>
      <c r="D130" s="31" t="s">
        <v>1036</v>
      </c>
      <c r="E130" s="31" t="s">
        <v>575</v>
      </c>
      <c r="F130" s="86">
        <v>1145000</v>
      </c>
      <c r="G130" s="32">
        <v>122.31</v>
      </c>
      <c r="H130" s="32" t="s">
        <v>333</v>
      </c>
    </row>
    <row r="131" spans="1:8" ht="15" customHeight="1">
      <c r="A131" s="85">
        <v>45271</v>
      </c>
      <c r="B131" s="32">
        <v>540492</v>
      </c>
      <c r="C131" s="31" t="s">
        <v>1035</v>
      </c>
      <c r="D131" s="31" t="s">
        <v>1177</v>
      </c>
      <c r="E131" s="31" t="s">
        <v>574</v>
      </c>
      <c r="F131" s="86">
        <v>450000</v>
      </c>
      <c r="G131" s="32">
        <v>135.97999999999999</v>
      </c>
      <c r="H131" s="32" t="s">
        <v>333</v>
      </c>
    </row>
    <row r="132" spans="1:8" ht="15" customHeight="1">
      <c r="A132" s="85">
        <v>45271</v>
      </c>
      <c r="B132" s="32">
        <v>543799</v>
      </c>
      <c r="C132" s="31" t="s">
        <v>1178</v>
      </c>
      <c r="D132" s="31" t="s">
        <v>1179</v>
      </c>
      <c r="E132" s="31" t="s">
        <v>575</v>
      </c>
      <c r="F132" s="86">
        <v>70500</v>
      </c>
      <c r="G132" s="32">
        <v>61.85</v>
      </c>
      <c r="H132" s="32" t="s">
        <v>333</v>
      </c>
    </row>
    <row r="133" spans="1:8" ht="15" customHeight="1">
      <c r="A133" s="85">
        <v>45271</v>
      </c>
      <c r="B133" s="32">
        <v>543799</v>
      </c>
      <c r="C133" s="31" t="s">
        <v>1178</v>
      </c>
      <c r="D133" s="31" t="s">
        <v>1180</v>
      </c>
      <c r="E133" s="31" t="s">
        <v>575</v>
      </c>
      <c r="F133" s="86">
        <v>42000</v>
      </c>
      <c r="G133" s="32">
        <v>55.74</v>
      </c>
      <c r="H133" s="32" t="s">
        <v>333</v>
      </c>
    </row>
    <row r="134" spans="1:8" ht="15" customHeight="1">
      <c r="A134" s="85">
        <v>45271</v>
      </c>
      <c r="B134" s="32">
        <v>543799</v>
      </c>
      <c r="C134" s="31" t="s">
        <v>1178</v>
      </c>
      <c r="D134" s="31" t="s">
        <v>1105</v>
      </c>
      <c r="E134" s="31" t="s">
        <v>575</v>
      </c>
      <c r="F134" s="86">
        <v>25500</v>
      </c>
      <c r="G134" s="32">
        <v>63.32</v>
      </c>
      <c r="H134" s="32" t="s">
        <v>333</v>
      </c>
    </row>
    <row r="135" spans="1:8" ht="15" customHeight="1">
      <c r="A135" s="85">
        <v>45271</v>
      </c>
      <c r="B135" s="32">
        <v>543799</v>
      </c>
      <c r="C135" s="31" t="s">
        <v>1178</v>
      </c>
      <c r="D135" s="31" t="s">
        <v>1105</v>
      </c>
      <c r="E135" s="31" t="s">
        <v>574</v>
      </c>
      <c r="F135" s="86">
        <v>55500</v>
      </c>
      <c r="G135" s="32">
        <v>64.349999999999994</v>
      </c>
      <c r="H135" s="32" t="s">
        <v>333</v>
      </c>
    </row>
    <row r="136" spans="1:8" ht="15" customHeight="1">
      <c r="A136" s="85">
        <v>45271</v>
      </c>
      <c r="B136" s="32">
        <v>543799</v>
      </c>
      <c r="C136" s="31" t="s">
        <v>1178</v>
      </c>
      <c r="D136" s="31" t="s">
        <v>1170</v>
      </c>
      <c r="E136" s="31" t="s">
        <v>574</v>
      </c>
      <c r="F136" s="86">
        <v>48000</v>
      </c>
      <c r="G136" s="32">
        <v>53.76</v>
      </c>
      <c r="H136" s="32" t="s">
        <v>333</v>
      </c>
    </row>
    <row r="137" spans="1:8" ht="15" customHeight="1">
      <c r="A137" s="85">
        <v>45271</v>
      </c>
      <c r="B137" s="32">
        <v>543799</v>
      </c>
      <c r="C137" s="31" t="s">
        <v>1178</v>
      </c>
      <c r="D137" s="31" t="s">
        <v>1170</v>
      </c>
      <c r="E137" s="31" t="s">
        <v>575</v>
      </c>
      <c r="F137" s="86">
        <v>33000</v>
      </c>
      <c r="G137" s="32">
        <v>64.37</v>
      </c>
      <c r="H137" s="32" t="s">
        <v>333</v>
      </c>
    </row>
    <row r="138" spans="1:8" ht="15" customHeight="1">
      <c r="A138" s="85">
        <v>45271</v>
      </c>
      <c r="B138" s="32">
        <v>543799</v>
      </c>
      <c r="C138" s="31" t="s">
        <v>1178</v>
      </c>
      <c r="D138" s="31" t="s">
        <v>1181</v>
      </c>
      <c r="E138" s="31" t="s">
        <v>574</v>
      </c>
      <c r="F138" s="86">
        <v>34500</v>
      </c>
      <c r="G138" s="32">
        <v>60.45</v>
      </c>
      <c r="H138" s="32" t="s">
        <v>333</v>
      </c>
    </row>
    <row r="139" spans="1:8" ht="15" customHeight="1">
      <c r="A139" s="85">
        <v>45271</v>
      </c>
      <c r="B139" s="32">
        <v>543799</v>
      </c>
      <c r="C139" s="31" t="s">
        <v>1178</v>
      </c>
      <c r="D139" s="31" t="s">
        <v>1181</v>
      </c>
      <c r="E139" s="31" t="s">
        <v>575</v>
      </c>
      <c r="F139" s="86">
        <v>33000</v>
      </c>
      <c r="G139" s="32">
        <v>64.069999999999993</v>
      </c>
      <c r="H139" s="32" t="s">
        <v>333</v>
      </c>
    </row>
    <row r="140" spans="1:8" ht="15" customHeight="1">
      <c r="A140" s="85">
        <v>45271</v>
      </c>
      <c r="B140" s="32">
        <v>543799</v>
      </c>
      <c r="C140" s="31" t="s">
        <v>1178</v>
      </c>
      <c r="D140" s="31" t="s">
        <v>1182</v>
      </c>
      <c r="E140" s="31" t="s">
        <v>574</v>
      </c>
      <c r="F140" s="86">
        <v>81000</v>
      </c>
      <c r="G140" s="32">
        <v>64.38</v>
      </c>
      <c r="H140" s="32" t="s">
        <v>333</v>
      </c>
    </row>
    <row r="141" spans="1:8" ht="15" customHeight="1">
      <c r="A141" s="85">
        <v>45271</v>
      </c>
      <c r="B141" s="32">
        <v>543799</v>
      </c>
      <c r="C141" s="31" t="s">
        <v>1178</v>
      </c>
      <c r="D141" s="31" t="s">
        <v>1183</v>
      </c>
      <c r="E141" s="31" t="s">
        <v>575</v>
      </c>
      <c r="F141" s="86">
        <v>40500</v>
      </c>
      <c r="G141" s="32">
        <v>64.400000000000006</v>
      </c>
      <c r="H141" s="32" t="s">
        <v>333</v>
      </c>
    </row>
    <row r="142" spans="1:8" ht="15" customHeight="1">
      <c r="A142" s="85">
        <v>45271</v>
      </c>
      <c r="B142" s="32">
        <v>539310</v>
      </c>
      <c r="C142" s="31" t="s">
        <v>1005</v>
      </c>
      <c r="D142" s="31" t="s">
        <v>1006</v>
      </c>
      <c r="E142" s="31" t="s">
        <v>574</v>
      </c>
      <c r="F142" s="86">
        <v>148871</v>
      </c>
      <c r="G142" s="32">
        <v>84.16</v>
      </c>
      <c r="H142" s="32" t="s">
        <v>333</v>
      </c>
    </row>
    <row r="143" spans="1:8" ht="15" customHeight="1">
      <c r="A143" s="85">
        <v>45271</v>
      </c>
      <c r="B143" s="32">
        <v>539310</v>
      </c>
      <c r="C143" s="31" t="s">
        <v>1005</v>
      </c>
      <c r="D143" s="31" t="s">
        <v>1006</v>
      </c>
      <c r="E143" s="31" t="s">
        <v>575</v>
      </c>
      <c r="F143" s="86">
        <v>96611</v>
      </c>
      <c r="G143" s="32">
        <v>84.4</v>
      </c>
      <c r="H143" s="32" t="s">
        <v>333</v>
      </c>
    </row>
    <row r="144" spans="1:8" ht="15" customHeight="1">
      <c r="A144" s="85">
        <v>45271</v>
      </c>
      <c r="B144" s="32">
        <v>542765</v>
      </c>
      <c r="C144" s="31" t="s">
        <v>1184</v>
      </c>
      <c r="D144" s="31" t="s">
        <v>1185</v>
      </c>
      <c r="E144" s="31" t="s">
        <v>575</v>
      </c>
      <c r="F144" s="86">
        <v>15000</v>
      </c>
      <c r="G144" s="32">
        <v>320</v>
      </c>
      <c r="H144" s="32" t="s">
        <v>333</v>
      </c>
    </row>
    <row r="145" spans="1:8" ht="15" customHeight="1">
      <c r="A145" s="85">
        <v>45271</v>
      </c>
      <c r="B145" s="32">
        <v>542765</v>
      </c>
      <c r="C145" s="31" t="s">
        <v>1184</v>
      </c>
      <c r="D145" s="31" t="s">
        <v>1186</v>
      </c>
      <c r="E145" s="31" t="s">
        <v>574</v>
      </c>
      <c r="F145" s="86">
        <v>15000</v>
      </c>
      <c r="G145" s="32">
        <v>319.27999999999997</v>
      </c>
      <c r="H145" s="32" t="s">
        <v>333</v>
      </c>
    </row>
    <row r="146" spans="1:8" ht="15" customHeight="1">
      <c r="A146" s="85">
        <v>45271</v>
      </c>
      <c r="B146" s="32">
        <v>542765</v>
      </c>
      <c r="C146" s="31" t="s">
        <v>1184</v>
      </c>
      <c r="D146" s="31" t="s">
        <v>1187</v>
      </c>
      <c r="E146" s="31" t="s">
        <v>574</v>
      </c>
      <c r="F146" s="86">
        <v>2000</v>
      </c>
      <c r="G146" s="32">
        <v>320</v>
      </c>
      <c r="H146" s="32" t="s">
        <v>333</v>
      </c>
    </row>
    <row r="147" spans="1:8" ht="15" customHeight="1">
      <c r="A147" s="85">
        <v>45271</v>
      </c>
      <c r="B147" s="32">
        <v>538918</v>
      </c>
      <c r="C147" s="31" t="s">
        <v>1188</v>
      </c>
      <c r="D147" s="31" t="s">
        <v>1189</v>
      </c>
      <c r="E147" s="31" t="s">
        <v>574</v>
      </c>
      <c r="F147" s="86">
        <v>69566</v>
      </c>
      <c r="G147" s="32">
        <v>12.05</v>
      </c>
      <c r="H147" s="32" t="s">
        <v>333</v>
      </c>
    </row>
    <row r="148" spans="1:8" ht="15" customHeight="1">
      <c r="A148" s="85">
        <v>45271</v>
      </c>
      <c r="B148" s="32">
        <v>512229</v>
      </c>
      <c r="C148" s="31" t="s">
        <v>1190</v>
      </c>
      <c r="D148" s="31" t="s">
        <v>1191</v>
      </c>
      <c r="E148" s="31" t="s">
        <v>575</v>
      </c>
      <c r="F148" s="86">
        <v>249013</v>
      </c>
      <c r="G148" s="32">
        <v>415.14</v>
      </c>
      <c r="H148" s="32" t="s">
        <v>333</v>
      </c>
    </row>
    <row r="149" spans="1:8" ht="15" customHeight="1">
      <c r="A149" s="85">
        <v>45271</v>
      </c>
      <c r="B149" s="32">
        <v>538970</v>
      </c>
      <c r="C149" s="31" t="s">
        <v>915</v>
      </c>
      <c r="D149" s="31" t="s">
        <v>1007</v>
      </c>
      <c r="E149" s="31" t="s">
        <v>575</v>
      </c>
      <c r="F149" s="86">
        <v>1484868</v>
      </c>
      <c r="G149" s="32">
        <v>58.1</v>
      </c>
      <c r="H149" s="32" t="s">
        <v>333</v>
      </c>
    </row>
    <row r="150" spans="1:8" ht="15" customHeight="1">
      <c r="A150" s="85">
        <v>45271</v>
      </c>
      <c r="B150" s="32">
        <v>538970</v>
      </c>
      <c r="C150" s="31" t="s">
        <v>915</v>
      </c>
      <c r="D150" s="31" t="s">
        <v>1007</v>
      </c>
      <c r="E150" s="31" t="s">
        <v>574</v>
      </c>
      <c r="F150" s="86">
        <v>1039868</v>
      </c>
      <c r="G150" s="32">
        <v>58.42</v>
      </c>
      <c r="H150" s="32" t="s">
        <v>333</v>
      </c>
    </row>
    <row r="151" spans="1:8" ht="15" customHeight="1">
      <c r="A151" s="85">
        <v>45271</v>
      </c>
      <c r="B151" s="32" t="s">
        <v>1192</v>
      </c>
      <c r="C151" s="31" t="s">
        <v>1193</v>
      </c>
      <c r="D151" s="31" t="s">
        <v>1008</v>
      </c>
      <c r="E151" s="31" t="s">
        <v>574</v>
      </c>
      <c r="F151" s="86">
        <v>78274</v>
      </c>
      <c r="G151" s="32">
        <v>81.08</v>
      </c>
      <c r="H151" s="32" t="s">
        <v>862</v>
      </c>
    </row>
    <row r="152" spans="1:8" ht="15" customHeight="1">
      <c r="A152" s="85">
        <v>45271</v>
      </c>
      <c r="B152" s="32" t="s">
        <v>1194</v>
      </c>
      <c r="C152" s="31" t="s">
        <v>1195</v>
      </c>
      <c r="D152" s="31" t="s">
        <v>576</v>
      </c>
      <c r="E152" s="31" t="s">
        <v>574</v>
      </c>
      <c r="F152" s="86">
        <v>612669</v>
      </c>
      <c r="G152" s="32">
        <v>64.209999999999994</v>
      </c>
      <c r="H152" s="32" t="s">
        <v>862</v>
      </c>
    </row>
    <row r="153" spans="1:8" ht="15" customHeight="1">
      <c r="A153" s="85">
        <v>45271</v>
      </c>
      <c r="B153" s="32" t="s">
        <v>1194</v>
      </c>
      <c r="C153" s="31" t="s">
        <v>1195</v>
      </c>
      <c r="D153" s="31" t="s">
        <v>1196</v>
      </c>
      <c r="E153" s="31" t="s">
        <v>574</v>
      </c>
      <c r="F153" s="86">
        <v>1401262</v>
      </c>
      <c r="G153" s="32">
        <v>63.82</v>
      </c>
      <c r="H153" s="32" t="s">
        <v>862</v>
      </c>
    </row>
    <row r="154" spans="1:8" ht="15" customHeight="1">
      <c r="A154" s="85">
        <v>45271</v>
      </c>
      <c r="B154" s="32" t="s">
        <v>1197</v>
      </c>
      <c r="C154" s="31" t="s">
        <v>1198</v>
      </c>
      <c r="D154" s="31" t="s">
        <v>970</v>
      </c>
      <c r="E154" s="31" t="s">
        <v>574</v>
      </c>
      <c r="F154" s="86">
        <v>61834</v>
      </c>
      <c r="G154" s="32">
        <v>95.38</v>
      </c>
      <c r="H154" s="32" t="s">
        <v>862</v>
      </c>
    </row>
    <row r="155" spans="1:8" ht="15" customHeight="1">
      <c r="A155" s="85">
        <v>45271</v>
      </c>
      <c r="B155" s="32" t="s">
        <v>1197</v>
      </c>
      <c r="C155" s="31" t="s">
        <v>1198</v>
      </c>
      <c r="D155" s="31" t="s">
        <v>1199</v>
      </c>
      <c r="E155" s="31" t="s">
        <v>574</v>
      </c>
      <c r="F155" s="86">
        <v>49819</v>
      </c>
      <c r="G155" s="32">
        <v>91.7</v>
      </c>
      <c r="H155" s="32" t="s">
        <v>862</v>
      </c>
    </row>
    <row r="156" spans="1:8" ht="15" customHeight="1">
      <c r="A156" s="85">
        <v>45271</v>
      </c>
      <c r="B156" s="32" t="s">
        <v>846</v>
      </c>
      <c r="C156" s="31" t="s">
        <v>1200</v>
      </c>
      <c r="D156" s="31" t="s">
        <v>973</v>
      </c>
      <c r="E156" s="31" t="s">
        <v>574</v>
      </c>
      <c r="F156" s="86">
        <v>1565049</v>
      </c>
      <c r="G156" s="32">
        <v>297.17</v>
      </c>
      <c r="H156" s="32" t="s">
        <v>862</v>
      </c>
    </row>
    <row r="157" spans="1:8" ht="15" customHeight="1">
      <c r="A157" s="85">
        <v>45271</v>
      </c>
      <c r="B157" s="32" t="s">
        <v>846</v>
      </c>
      <c r="C157" s="31" t="s">
        <v>1200</v>
      </c>
      <c r="D157" s="31" t="s">
        <v>1011</v>
      </c>
      <c r="E157" s="31" t="s">
        <v>574</v>
      </c>
      <c r="F157" s="86">
        <v>2399248</v>
      </c>
      <c r="G157" s="32">
        <v>296.38</v>
      </c>
      <c r="H157" s="32" t="s">
        <v>862</v>
      </c>
    </row>
    <row r="158" spans="1:8" ht="15" customHeight="1">
      <c r="A158" s="85">
        <v>45271</v>
      </c>
      <c r="B158" s="32" t="s">
        <v>1061</v>
      </c>
      <c r="C158" s="31" t="s">
        <v>1062</v>
      </c>
      <c r="D158" s="31" t="s">
        <v>884</v>
      </c>
      <c r="E158" s="31" t="s">
        <v>574</v>
      </c>
      <c r="F158" s="86">
        <v>183000</v>
      </c>
      <c r="G158" s="32">
        <v>7.86</v>
      </c>
      <c r="H158" s="32" t="s">
        <v>862</v>
      </c>
    </row>
    <row r="159" spans="1:8" ht="15" customHeight="1">
      <c r="A159" s="85">
        <v>45271</v>
      </c>
      <c r="B159" s="32" t="s">
        <v>1038</v>
      </c>
      <c r="C159" s="31" t="s">
        <v>1039</v>
      </c>
      <c r="D159" s="31" t="s">
        <v>1040</v>
      </c>
      <c r="E159" s="31" t="s">
        <v>574</v>
      </c>
      <c r="F159" s="86">
        <v>96078</v>
      </c>
      <c r="G159" s="32">
        <v>189.63</v>
      </c>
      <c r="H159" s="32" t="s">
        <v>862</v>
      </c>
    </row>
    <row r="160" spans="1:8" ht="15" customHeight="1">
      <c r="A160" s="85">
        <v>45271</v>
      </c>
      <c r="B160" s="32" t="s">
        <v>1201</v>
      </c>
      <c r="C160" s="31" t="s">
        <v>1202</v>
      </c>
      <c r="D160" s="31" t="s">
        <v>1203</v>
      </c>
      <c r="E160" s="31" t="s">
        <v>574</v>
      </c>
      <c r="F160" s="86">
        <v>30000</v>
      </c>
      <c r="G160" s="32">
        <v>50</v>
      </c>
      <c r="H160" s="32" t="s">
        <v>862</v>
      </c>
    </row>
    <row r="161" spans="1:8" ht="15" customHeight="1">
      <c r="A161" s="85">
        <v>45271</v>
      </c>
      <c r="B161" s="32" t="s">
        <v>1204</v>
      </c>
      <c r="C161" s="31" t="s">
        <v>1205</v>
      </c>
      <c r="D161" s="31" t="s">
        <v>890</v>
      </c>
      <c r="E161" s="31" t="s">
        <v>574</v>
      </c>
      <c r="F161" s="86">
        <v>1241560</v>
      </c>
      <c r="G161" s="32">
        <v>49.55</v>
      </c>
      <c r="H161" s="32" t="s">
        <v>862</v>
      </c>
    </row>
    <row r="162" spans="1:8" ht="15" customHeight="1">
      <c r="A162" s="85">
        <v>45271</v>
      </c>
      <c r="B162" s="32" t="s">
        <v>1204</v>
      </c>
      <c r="C162" s="31" t="s">
        <v>1205</v>
      </c>
      <c r="D162" s="31" t="s">
        <v>576</v>
      </c>
      <c r="E162" s="31" t="s">
        <v>574</v>
      </c>
      <c r="F162" s="86">
        <v>3209440</v>
      </c>
      <c r="G162" s="32">
        <v>50.46</v>
      </c>
      <c r="H162" s="32" t="s">
        <v>862</v>
      </c>
    </row>
    <row r="163" spans="1:8" ht="15" customHeight="1">
      <c r="A163" s="85">
        <v>45271</v>
      </c>
      <c r="B163" s="32" t="s">
        <v>105</v>
      </c>
      <c r="C163" s="31" t="s">
        <v>1206</v>
      </c>
      <c r="D163" s="31" t="s">
        <v>1207</v>
      </c>
      <c r="E163" s="31" t="s">
        <v>574</v>
      </c>
      <c r="F163" s="86">
        <v>3000000</v>
      </c>
      <c r="G163" s="32">
        <v>135.94999999999999</v>
      </c>
      <c r="H163" s="32" t="s">
        <v>862</v>
      </c>
    </row>
    <row r="164" spans="1:8" ht="15" customHeight="1">
      <c r="A164" s="85">
        <v>45271</v>
      </c>
      <c r="B164" s="32" t="s">
        <v>1208</v>
      </c>
      <c r="C164" s="31" t="s">
        <v>1209</v>
      </c>
      <c r="D164" s="31" t="s">
        <v>1210</v>
      </c>
      <c r="E164" s="31" t="s">
        <v>574</v>
      </c>
      <c r="F164" s="86">
        <v>240000</v>
      </c>
      <c r="G164" s="32">
        <v>26.03</v>
      </c>
      <c r="H164" s="32" t="s">
        <v>862</v>
      </c>
    </row>
    <row r="165" spans="1:8" ht="15" customHeight="1">
      <c r="A165" s="85">
        <v>45271</v>
      </c>
      <c r="B165" s="32" t="s">
        <v>1012</v>
      </c>
      <c r="C165" s="31" t="s">
        <v>1013</v>
      </c>
      <c r="D165" s="31" t="s">
        <v>1211</v>
      </c>
      <c r="E165" s="31" t="s">
        <v>574</v>
      </c>
      <c r="F165" s="86">
        <v>2363056</v>
      </c>
      <c r="G165" s="32">
        <v>6.08</v>
      </c>
      <c r="H165" s="32" t="s">
        <v>862</v>
      </c>
    </row>
    <row r="166" spans="1:8" ht="15" customHeight="1">
      <c r="A166" s="85">
        <v>45271</v>
      </c>
      <c r="B166" s="32" t="s">
        <v>1041</v>
      </c>
      <c r="C166" s="31" t="s">
        <v>1042</v>
      </c>
      <c r="D166" s="31" t="s">
        <v>1043</v>
      </c>
      <c r="E166" s="31" t="s">
        <v>574</v>
      </c>
      <c r="F166" s="86">
        <v>5000000</v>
      </c>
      <c r="G166" s="32">
        <v>0.4</v>
      </c>
      <c r="H166" s="32" t="s">
        <v>862</v>
      </c>
    </row>
    <row r="167" spans="1:8" ht="15" customHeight="1">
      <c r="A167" s="85">
        <v>45271</v>
      </c>
      <c r="B167" s="32" t="s">
        <v>1212</v>
      </c>
      <c r="C167" s="31" t="s">
        <v>1213</v>
      </c>
      <c r="D167" s="31" t="s">
        <v>916</v>
      </c>
      <c r="E167" s="31" t="s">
        <v>574</v>
      </c>
      <c r="F167" s="86">
        <v>709282</v>
      </c>
      <c r="G167" s="32">
        <v>293.87</v>
      </c>
      <c r="H167" s="32" t="s">
        <v>862</v>
      </c>
    </row>
    <row r="168" spans="1:8" ht="15" customHeight="1">
      <c r="A168" s="85">
        <v>45271</v>
      </c>
      <c r="B168" s="32" t="s">
        <v>1212</v>
      </c>
      <c r="C168" s="31" t="s">
        <v>1213</v>
      </c>
      <c r="D168" s="31" t="s">
        <v>889</v>
      </c>
      <c r="E168" s="31" t="s">
        <v>574</v>
      </c>
      <c r="F168" s="86">
        <v>575976</v>
      </c>
      <c r="G168" s="32">
        <v>299.06</v>
      </c>
      <c r="H168" s="32" t="s">
        <v>862</v>
      </c>
    </row>
    <row r="169" spans="1:8" ht="15" customHeight="1">
      <c r="A169" s="85">
        <v>45271</v>
      </c>
      <c r="B169" s="32" t="s">
        <v>1212</v>
      </c>
      <c r="C169" s="31" t="s">
        <v>1213</v>
      </c>
      <c r="D169" s="31" t="s">
        <v>576</v>
      </c>
      <c r="E169" s="31" t="s">
        <v>574</v>
      </c>
      <c r="F169" s="86">
        <v>1608933</v>
      </c>
      <c r="G169" s="32">
        <v>299.02999999999997</v>
      </c>
      <c r="H169" s="32" t="s">
        <v>862</v>
      </c>
    </row>
    <row r="170" spans="1:8" ht="15" customHeight="1">
      <c r="A170" s="85">
        <v>45271</v>
      </c>
      <c r="B170" s="32" t="s">
        <v>1214</v>
      </c>
      <c r="C170" s="31" t="s">
        <v>1215</v>
      </c>
      <c r="D170" s="31" t="s">
        <v>1216</v>
      </c>
      <c r="E170" s="31" t="s">
        <v>574</v>
      </c>
      <c r="F170" s="86">
        <v>300000</v>
      </c>
      <c r="G170" s="32">
        <v>9.5500000000000007</v>
      </c>
      <c r="H170" s="32" t="s">
        <v>862</v>
      </c>
    </row>
    <row r="171" spans="1:8" ht="15" customHeight="1">
      <c r="A171" s="85">
        <v>45271</v>
      </c>
      <c r="B171" s="32" t="s">
        <v>968</v>
      </c>
      <c r="C171" s="31" t="s">
        <v>969</v>
      </c>
      <c r="D171" s="31" t="s">
        <v>970</v>
      </c>
      <c r="E171" s="31" t="s">
        <v>574</v>
      </c>
      <c r="F171" s="86">
        <v>145000</v>
      </c>
      <c r="G171" s="32">
        <v>100.99</v>
      </c>
      <c r="H171" s="32" t="s">
        <v>862</v>
      </c>
    </row>
    <row r="172" spans="1:8" ht="15" customHeight="1">
      <c r="A172" s="85">
        <v>45271</v>
      </c>
      <c r="B172" s="32" t="s">
        <v>968</v>
      </c>
      <c r="C172" s="31" t="s">
        <v>969</v>
      </c>
      <c r="D172" s="31" t="s">
        <v>1217</v>
      </c>
      <c r="E172" s="31" t="s">
        <v>574</v>
      </c>
      <c r="F172" s="86">
        <v>100000</v>
      </c>
      <c r="G172" s="32">
        <v>101</v>
      </c>
      <c r="H172" s="32" t="s">
        <v>862</v>
      </c>
    </row>
    <row r="173" spans="1:8" ht="15" customHeight="1">
      <c r="A173" s="85">
        <v>45271</v>
      </c>
      <c r="B173" s="32" t="s">
        <v>419</v>
      </c>
      <c r="C173" s="31" t="s">
        <v>1044</v>
      </c>
      <c r="D173" s="31" t="s">
        <v>576</v>
      </c>
      <c r="E173" s="31" t="s">
        <v>574</v>
      </c>
      <c r="F173" s="86">
        <v>3416005</v>
      </c>
      <c r="G173" s="32">
        <v>92.47</v>
      </c>
      <c r="H173" s="32" t="s">
        <v>862</v>
      </c>
    </row>
    <row r="174" spans="1:8" ht="15" customHeight="1">
      <c r="A174" s="85">
        <v>45271</v>
      </c>
      <c r="B174" s="32" t="s">
        <v>419</v>
      </c>
      <c r="C174" s="31" t="s">
        <v>1044</v>
      </c>
      <c r="D174" s="31" t="s">
        <v>916</v>
      </c>
      <c r="E174" s="31" t="s">
        <v>574</v>
      </c>
      <c r="F174" s="86">
        <v>274162</v>
      </c>
      <c r="G174" s="32">
        <v>92.53</v>
      </c>
      <c r="H174" s="32" t="s">
        <v>862</v>
      </c>
    </row>
    <row r="175" spans="1:8" ht="15" customHeight="1">
      <c r="A175" s="85">
        <v>45271</v>
      </c>
      <c r="B175" s="32" t="s">
        <v>1218</v>
      </c>
      <c r="C175" s="31" t="s">
        <v>1219</v>
      </c>
      <c r="D175" s="31" t="s">
        <v>576</v>
      </c>
      <c r="E175" s="31" t="s">
        <v>574</v>
      </c>
      <c r="F175" s="86">
        <v>1795868</v>
      </c>
      <c r="G175" s="32">
        <v>87.17</v>
      </c>
      <c r="H175" s="32" t="s">
        <v>862</v>
      </c>
    </row>
    <row r="176" spans="1:8" ht="15" customHeight="1">
      <c r="A176" s="85">
        <v>45271</v>
      </c>
      <c r="B176" s="32" t="s">
        <v>1220</v>
      </c>
      <c r="C176" s="31" t="s">
        <v>1221</v>
      </c>
      <c r="D176" s="31" t="s">
        <v>1222</v>
      </c>
      <c r="E176" s="31" t="s">
        <v>574</v>
      </c>
      <c r="F176" s="86">
        <v>11307291</v>
      </c>
      <c r="G176" s="32">
        <v>2.66</v>
      </c>
      <c r="H176" s="32" t="s">
        <v>862</v>
      </c>
    </row>
    <row r="177" spans="1:8" ht="15" customHeight="1">
      <c r="A177" s="85">
        <v>45271</v>
      </c>
      <c r="B177" s="32" t="s">
        <v>1220</v>
      </c>
      <c r="C177" s="31" t="s">
        <v>1221</v>
      </c>
      <c r="D177" s="31" t="s">
        <v>1004</v>
      </c>
      <c r="E177" s="31" t="s">
        <v>574</v>
      </c>
      <c r="F177" s="86">
        <v>6410011</v>
      </c>
      <c r="G177" s="32">
        <v>2.5299999999999998</v>
      </c>
      <c r="H177" s="32" t="s">
        <v>862</v>
      </c>
    </row>
    <row r="178" spans="1:8" ht="15" customHeight="1">
      <c r="A178" s="85">
        <v>45271</v>
      </c>
      <c r="B178" s="32" t="s">
        <v>1223</v>
      </c>
      <c r="C178" s="31" t="s">
        <v>1224</v>
      </c>
      <c r="D178" s="31" t="s">
        <v>967</v>
      </c>
      <c r="E178" s="31" t="s">
        <v>574</v>
      </c>
      <c r="F178" s="86">
        <v>43200</v>
      </c>
      <c r="G178" s="32">
        <v>75.69</v>
      </c>
      <c r="H178" s="32" t="s">
        <v>862</v>
      </c>
    </row>
    <row r="179" spans="1:8" ht="15" customHeight="1">
      <c r="A179" s="85">
        <v>45271</v>
      </c>
      <c r="B179" s="32" t="s">
        <v>1225</v>
      </c>
      <c r="C179" s="31" t="s">
        <v>1226</v>
      </c>
      <c r="D179" s="31" t="s">
        <v>1207</v>
      </c>
      <c r="E179" s="31" t="s">
        <v>574</v>
      </c>
      <c r="F179" s="86">
        <v>3200000</v>
      </c>
      <c r="G179" s="32">
        <v>95.55</v>
      </c>
      <c r="H179" s="32" t="s">
        <v>862</v>
      </c>
    </row>
    <row r="180" spans="1:8" ht="15" customHeight="1">
      <c r="A180" s="85">
        <v>45271</v>
      </c>
      <c r="B180" s="32" t="s">
        <v>1144</v>
      </c>
      <c r="C180" s="31" t="s">
        <v>1227</v>
      </c>
      <c r="D180" s="31" t="s">
        <v>1024</v>
      </c>
      <c r="E180" s="31" t="s">
        <v>574</v>
      </c>
      <c r="F180" s="86">
        <v>1511094</v>
      </c>
      <c r="G180" s="32">
        <v>8.74</v>
      </c>
      <c r="H180" s="32" t="s">
        <v>862</v>
      </c>
    </row>
    <row r="181" spans="1:8" ht="15" customHeight="1">
      <c r="A181" s="85">
        <v>45271</v>
      </c>
      <c r="B181" s="32" t="s">
        <v>1144</v>
      </c>
      <c r="C181" s="31" t="s">
        <v>1227</v>
      </c>
      <c r="D181" s="31" t="s">
        <v>884</v>
      </c>
      <c r="E181" s="31" t="s">
        <v>574</v>
      </c>
      <c r="F181" s="86">
        <v>635310</v>
      </c>
      <c r="G181" s="32">
        <v>8.35</v>
      </c>
      <c r="H181" s="32" t="s">
        <v>862</v>
      </c>
    </row>
    <row r="182" spans="1:8" ht="15" customHeight="1">
      <c r="A182" s="85">
        <v>45271</v>
      </c>
      <c r="B182" s="32" t="s">
        <v>1144</v>
      </c>
      <c r="C182" s="31" t="s">
        <v>1227</v>
      </c>
      <c r="D182" s="31" t="s">
        <v>1228</v>
      </c>
      <c r="E182" s="31" t="s">
        <v>574</v>
      </c>
      <c r="F182" s="86">
        <v>350011</v>
      </c>
      <c r="G182" s="32">
        <v>8.32</v>
      </c>
      <c r="H182" s="32" t="s">
        <v>862</v>
      </c>
    </row>
    <row r="183" spans="1:8" ht="15" customHeight="1">
      <c r="A183" s="85">
        <v>45271</v>
      </c>
      <c r="B183" s="32" t="s">
        <v>1144</v>
      </c>
      <c r="C183" s="31" t="s">
        <v>1227</v>
      </c>
      <c r="D183" s="31" t="s">
        <v>967</v>
      </c>
      <c r="E183" s="31" t="s">
        <v>574</v>
      </c>
      <c r="F183" s="86">
        <v>1724359</v>
      </c>
      <c r="G183" s="32">
        <v>8.36</v>
      </c>
      <c r="H183" s="32" t="s">
        <v>862</v>
      </c>
    </row>
    <row r="184" spans="1:8" ht="15" customHeight="1">
      <c r="A184" s="85">
        <v>45271</v>
      </c>
      <c r="B184" s="32" t="s">
        <v>1229</v>
      </c>
      <c r="C184" s="31" t="s">
        <v>1230</v>
      </c>
      <c r="D184" s="31" t="s">
        <v>1231</v>
      </c>
      <c r="E184" s="31" t="s">
        <v>574</v>
      </c>
      <c r="F184" s="86">
        <v>70000</v>
      </c>
      <c r="G184" s="32">
        <v>264.95999999999998</v>
      </c>
      <c r="H184" s="32" t="s">
        <v>862</v>
      </c>
    </row>
    <row r="185" spans="1:8" ht="15" customHeight="1">
      <c r="A185" s="85">
        <v>45271</v>
      </c>
      <c r="B185" s="32" t="s">
        <v>1045</v>
      </c>
      <c r="C185" s="31" t="s">
        <v>1046</v>
      </c>
      <c r="D185" s="31" t="s">
        <v>983</v>
      </c>
      <c r="E185" s="31" t="s">
        <v>574</v>
      </c>
      <c r="F185" s="86">
        <v>8000</v>
      </c>
      <c r="G185" s="32">
        <v>32.33</v>
      </c>
      <c r="H185" s="32" t="s">
        <v>862</v>
      </c>
    </row>
    <row r="186" spans="1:8" ht="15" customHeight="1">
      <c r="A186" s="85">
        <v>45271</v>
      </c>
      <c r="B186" s="32" t="s">
        <v>1045</v>
      </c>
      <c r="C186" s="31" t="s">
        <v>1046</v>
      </c>
      <c r="D186" s="31" t="s">
        <v>1232</v>
      </c>
      <c r="E186" s="31" t="s">
        <v>574</v>
      </c>
      <c r="F186" s="86">
        <v>100000</v>
      </c>
      <c r="G186" s="32">
        <v>30</v>
      </c>
      <c r="H186" s="32" t="s">
        <v>862</v>
      </c>
    </row>
    <row r="187" spans="1:8" ht="15" customHeight="1">
      <c r="A187" s="85">
        <v>45271</v>
      </c>
      <c r="B187" s="32" t="s">
        <v>1045</v>
      </c>
      <c r="C187" s="31" t="s">
        <v>1046</v>
      </c>
      <c r="D187" s="31" t="s">
        <v>1233</v>
      </c>
      <c r="E187" s="31" t="s">
        <v>574</v>
      </c>
      <c r="F187" s="86">
        <v>500000</v>
      </c>
      <c r="G187" s="32">
        <v>30.5</v>
      </c>
      <c r="H187" s="32" t="s">
        <v>862</v>
      </c>
    </row>
    <row r="188" spans="1:8" ht="15" customHeight="1">
      <c r="A188" s="85">
        <v>45271</v>
      </c>
      <c r="B188" s="32" t="s">
        <v>1234</v>
      </c>
      <c r="C188" s="31" t="s">
        <v>1235</v>
      </c>
      <c r="D188" s="31" t="s">
        <v>1236</v>
      </c>
      <c r="E188" s="31" t="s">
        <v>574</v>
      </c>
      <c r="F188" s="86">
        <v>964800</v>
      </c>
      <c r="G188" s="32">
        <v>1.9</v>
      </c>
      <c r="H188" s="32" t="s">
        <v>862</v>
      </c>
    </row>
    <row r="189" spans="1:8" ht="15" customHeight="1">
      <c r="A189" s="85">
        <v>45271</v>
      </c>
      <c r="B189" s="32" t="s">
        <v>1234</v>
      </c>
      <c r="C189" s="31" t="s">
        <v>1235</v>
      </c>
      <c r="D189" s="31" t="s">
        <v>1037</v>
      </c>
      <c r="E189" s="31" t="s">
        <v>574</v>
      </c>
      <c r="F189" s="86">
        <v>2176149</v>
      </c>
      <c r="G189" s="32">
        <v>1.94</v>
      </c>
      <c r="H189" s="32" t="s">
        <v>862</v>
      </c>
    </row>
    <row r="190" spans="1:8" ht="15" customHeight="1">
      <c r="A190" s="85">
        <v>45271</v>
      </c>
      <c r="B190" s="32" t="s">
        <v>1048</v>
      </c>
      <c r="C190" s="31" t="s">
        <v>1049</v>
      </c>
      <c r="D190" s="31" t="s">
        <v>1196</v>
      </c>
      <c r="E190" s="31" t="s">
        <v>574</v>
      </c>
      <c r="F190" s="86">
        <v>170008</v>
      </c>
      <c r="G190" s="32">
        <v>474.36</v>
      </c>
      <c r="H190" s="32" t="s">
        <v>862</v>
      </c>
    </row>
    <row r="191" spans="1:8" ht="15" customHeight="1">
      <c r="A191" s="85">
        <v>45271</v>
      </c>
      <c r="B191" s="32" t="s">
        <v>1051</v>
      </c>
      <c r="C191" s="31" t="s">
        <v>1052</v>
      </c>
      <c r="D191" s="31" t="s">
        <v>576</v>
      </c>
      <c r="E191" s="31" t="s">
        <v>574</v>
      </c>
      <c r="F191" s="86">
        <v>5449586</v>
      </c>
      <c r="G191" s="32">
        <v>66.040000000000006</v>
      </c>
      <c r="H191" s="32" t="s">
        <v>862</v>
      </c>
    </row>
    <row r="192" spans="1:8" ht="15" customHeight="1">
      <c r="A192" s="85">
        <v>45271</v>
      </c>
      <c r="B192" s="32" t="s">
        <v>1237</v>
      </c>
      <c r="C192" s="31" t="s">
        <v>1238</v>
      </c>
      <c r="D192" s="31" t="s">
        <v>884</v>
      </c>
      <c r="E192" s="31" t="s">
        <v>574</v>
      </c>
      <c r="F192" s="86">
        <v>2455832</v>
      </c>
      <c r="G192" s="32">
        <v>2.5</v>
      </c>
      <c r="H192" s="32" t="s">
        <v>862</v>
      </c>
    </row>
    <row r="193" spans="1:8" ht="15" customHeight="1">
      <c r="A193" s="85">
        <v>45271</v>
      </c>
      <c r="B193" s="32" t="s">
        <v>1009</v>
      </c>
      <c r="C193" s="31" t="s">
        <v>1010</v>
      </c>
      <c r="D193" s="31" t="s">
        <v>576</v>
      </c>
      <c r="E193" s="31" t="s">
        <v>574</v>
      </c>
      <c r="F193" s="86">
        <v>77252</v>
      </c>
      <c r="G193" s="32">
        <v>1170.54</v>
      </c>
      <c r="H193" s="32" t="s">
        <v>862</v>
      </c>
    </row>
    <row r="194" spans="1:8" ht="15" customHeight="1">
      <c r="A194" s="85">
        <v>45271</v>
      </c>
      <c r="B194" s="32" t="s">
        <v>971</v>
      </c>
      <c r="C194" s="31" t="s">
        <v>972</v>
      </c>
      <c r="D194" s="31" t="s">
        <v>890</v>
      </c>
      <c r="E194" s="31" t="s">
        <v>574</v>
      </c>
      <c r="F194" s="86">
        <v>35000094</v>
      </c>
      <c r="G194" s="32">
        <v>24.71</v>
      </c>
      <c r="H194" s="32" t="s">
        <v>862</v>
      </c>
    </row>
    <row r="195" spans="1:8" ht="15" customHeight="1">
      <c r="A195" s="85">
        <v>45271</v>
      </c>
      <c r="B195" s="32" t="s">
        <v>971</v>
      </c>
      <c r="C195" s="31" t="s">
        <v>972</v>
      </c>
      <c r="D195" s="31" t="s">
        <v>576</v>
      </c>
      <c r="E195" s="31" t="s">
        <v>574</v>
      </c>
      <c r="F195" s="86">
        <v>20077826</v>
      </c>
      <c r="G195" s="32">
        <v>24.7</v>
      </c>
      <c r="H195" s="32" t="s">
        <v>862</v>
      </c>
    </row>
    <row r="196" spans="1:8" ht="15" customHeight="1">
      <c r="A196" s="85">
        <v>45271</v>
      </c>
      <c r="B196" s="32" t="s">
        <v>1239</v>
      </c>
      <c r="C196" s="31" t="s">
        <v>1240</v>
      </c>
      <c r="D196" s="31" t="s">
        <v>986</v>
      </c>
      <c r="E196" s="31" t="s">
        <v>574</v>
      </c>
      <c r="F196" s="86">
        <v>626215</v>
      </c>
      <c r="G196" s="32">
        <v>136.46</v>
      </c>
      <c r="H196" s="32" t="s">
        <v>862</v>
      </c>
    </row>
    <row r="197" spans="1:8" ht="15" customHeight="1">
      <c r="A197" s="85">
        <v>45271</v>
      </c>
      <c r="B197" s="32" t="s">
        <v>984</v>
      </c>
      <c r="C197" s="31" t="s">
        <v>985</v>
      </c>
      <c r="D197" s="31" t="s">
        <v>1050</v>
      </c>
      <c r="E197" s="31" t="s">
        <v>574</v>
      </c>
      <c r="F197" s="86">
        <v>610000</v>
      </c>
      <c r="G197" s="32">
        <v>6.13</v>
      </c>
      <c r="H197" s="32" t="s">
        <v>862</v>
      </c>
    </row>
    <row r="198" spans="1:8" ht="15" customHeight="1">
      <c r="A198" s="85">
        <v>45271</v>
      </c>
      <c r="B198" s="32" t="s">
        <v>984</v>
      </c>
      <c r="C198" s="31" t="s">
        <v>985</v>
      </c>
      <c r="D198" s="31" t="s">
        <v>1241</v>
      </c>
      <c r="E198" s="31" t="s">
        <v>574</v>
      </c>
      <c r="F198" s="86">
        <v>300000</v>
      </c>
      <c r="G198" s="32">
        <v>5.97</v>
      </c>
      <c r="H198" s="32" t="s">
        <v>862</v>
      </c>
    </row>
    <row r="199" spans="1:8" ht="15" customHeight="1">
      <c r="A199" s="85">
        <v>45271</v>
      </c>
      <c r="B199" s="32" t="s">
        <v>1242</v>
      </c>
      <c r="C199" s="31" t="s">
        <v>1243</v>
      </c>
      <c r="D199" s="31" t="s">
        <v>1244</v>
      </c>
      <c r="E199" s="31" t="s">
        <v>574</v>
      </c>
      <c r="F199" s="86">
        <v>94000</v>
      </c>
      <c r="G199" s="32">
        <v>75.209999999999994</v>
      </c>
      <c r="H199" s="32" t="s">
        <v>862</v>
      </c>
    </row>
    <row r="200" spans="1:8" ht="15" customHeight="1">
      <c r="A200" s="85">
        <v>45271</v>
      </c>
      <c r="B200" s="32" t="s">
        <v>1242</v>
      </c>
      <c r="C200" s="31" t="s">
        <v>1243</v>
      </c>
      <c r="D200" s="31" t="s">
        <v>1245</v>
      </c>
      <c r="E200" s="31" t="s">
        <v>574</v>
      </c>
      <c r="F200" s="86">
        <v>120000</v>
      </c>
      <c r="G200" s="32">
        <v>75.33</v>
      </c>
      <c r="H200" s="32" t="s">
        <v>862</v>
      </c>
    </row>
    <row r="201" spans="1:8" ht="15" customHeight="1">
      <c r="A201" s="85">
        <v>45271</v>
      </c>
      <c r="B201" s="32" t="s">
        <v>1242</v>
      </c>
      <c r="C201" s="31" t="s">
        <v>1243</v>
      </c>
      <c r="D201" s="31" t="s">
        <v>1246</v>
      </c>
      <c r="E201" s="31" t="s">
        <v>574</v>
      </c>
      <c r="F201" s="86">
        <v>100000</v>
      </c>
      <c r="G201" s="32">
        <v>75</v>
      </c>
      <c r="H201" s="32" t="s">
        <v>862</v>
      </c>
    </row>
    <row r="202" spans="1:8" ht="15" customHeight="1">
      <c r="A202" s="85">
        <v>45271</v>
      </c>
      <c r="B202" s="32" t="s">
        <v>1242</v>
      </c>
      <c r="C202" s="31" t="s">
        <v>1243</v>
      </c>
      <c r="D202" s="31" t="s">
        <v>1247</v>
      </c>
      <c r="E202" s="31" t="s">
        <v>574</v>
      </c>
      <c r="F202" s="86">
        <v>70000</v>
      </c>
      <c r="G202" s="32">
        <v>78.290000000000006</v>
      </c>
      <c r="H202" s="32" t="s">
        <v>862</v>
      </c>
    </row>
    <row r="203" spans="1:8" ht="15" customHeight="1">
      <c r="A203" s="85">
        <v>45271</v>
      </c>
      <c r="B203" s="32" t="s">
        <v>1242</v>
      </c>
      <c r="C203" s="31" t="s">
        <v>1243</v>
      </c>
      <c r="D203" s="31" t="s">
        <v>1248</v>
      </c>
      <c r="E203" s="31" t="s">
        <v>574</v>
      </c>
      <c r="F203" s="86">
        <v>100000</v>
      </c>
      <c r="G203" s="32">
        <v>75.989999999999995</v>
      </c>
      <c r="H203" s="32" t="s">
        <v>862</v>
      </c>
    </row>
    <row r="204" spans="1:8" ht="15" customHeight="1">
      <c r="A204" s="85">
        <v>45271</v>
      </c>
      <c r="B204" s="32" t="s">
        <v>1249</v>
      </c>
      <c r="C204" s="31" t="s">
        <v>1250</v>
      </c>
      <c r="D204" s="31" t="s">
        <v>576</v>
      </c>
      <c r="E204" s="31" t="s">
        <v>574</v>
      </c>
      <c r="F204" s="86">
        <v>575276</v>
      </c>
      <c r="G204" s="32">
        <v>546.26</v>
      </c>
      <c r="H204" s="32" t="s">
        <v>862</v>
      </c>
    </row>
    <row r="205" spans="1:8" ht="15" customHeight="1">
      <c r="A205" s="85">
        <v>45271</v>
      </c>
      <c r="B205" s="32" t="s">
        <v>733</v>
      </c>
      <c r="C205" s="31" t="s">
        <v>1251</v>
      </c>
      <c r="D205" s="31" t="s">
        <v>576</v>
      </c>
      <c r="E205" s="31" t="s">
        <v>574</v>
      </c>
      <c r="F205" s="86">
        <v>400917</v>
      </c>
      <c r="G205" s="32">
        <v>504.82</v>
      </c>
      <c r="H205" s="32" t="s">
        <v>862</v>
      </c>
    </row>
    <row r="206" spans="1:8" ht="15" customHeight="1">
      <c r="A206" s="85">
        <v>45271</v>
      </c>
      <c r="B206" s="32" t="s">
        <v>987</v>
      </c>
      <c r="C206" s="31" t="s">
        <v>988</v>
      </c>
      <c r="D206" s="31" t="s">
        <v>576</v>
      </c>
      <c r="E206" s="31" t="s">
        <v>574</v>
      </c>
      <c r="F206" s="86">
        <v>1471121</v>
      </c>
      <c r="G206" s="32">
        <v>96.12</v>
      </c>
      <c r="H206" s="32" t="s">
        <v>862</v>
      </c>
    </row>
    <row r="207" spans="1:8" ht="15" customHeight="1">
      <c r="A207" s="85">
        <v>45271</v>
      </c>
      <c r="B207" s="32" t="s">
        <v>987</v>
      </c>
      <c r="C207" s="31" t="s">
        <v>988</v>
      </c>
      <c r="D207" s="31" t="s">
        <v>1057</v>
      </c>
      <c r="E207" s="31" t="s">
        <v>574</v>
      </c>
      <c r="F207" s="86">
        <v>899637</v>
      </c>
      <c r="G207" s="32">
        <v>96.1</v>
      </c>
      <c r="H207" s="32" t="s">
        <v>862</v>
      </c>
    </row>
    <row r="208" spans="1:8" ht="15" customHeight="1">
      <c r="A208" s="85">
        <v>45271</v>
      </c>
      <c r="B208" s="32" t="s">
        <v>987</v>
      </c>
      <c r="C208" s="31" t="s">
        <v>988</v>
      </c>
      <c r="D208" s="31" t="s">
        <v>986</v>
      </c>
      <c r="E208" s="31" t="s">
        <v>574</v>
      </c>
      <c r="F208" s="86">
        <v>3740269</v>
      </c>
      <c r="G208" s="32">
        <v>96.24</v>
      </c>
      <c r="H208" s="32" t="s">
        <v>862</v>
      </c>
    </row>
    <row r="209" spans="1:8" ht="15" customHeight="1">
      <c r="A209" s="85">
        <v>45271</v>
      </c>
      <c r="B209" s="32" t="s">
        <v>987</v>
      </c>
      <c r="C209" s="31" t="s">
        <v>988</v>
      </c>
      <c r="D209" s="31" t="s">
        <v>890</v>
      </c>
      <c r="E209" s="31" t="s">
        <v>574</v>
      </c>
      <c r="F209" s="86">
        <v>913769</v>
      </c>
      <c r="G209" s="32">
        <v>96.12</v>
      </c>
      <c r="H209" s="32" t="s">
        <v>862</v>
      </c>
    </row>
    <row r="210" spans="1:8" ht="15" customHeight="1">
      <c r="A210" s="85">
        <v>45271</v>
      </c>
      <c r="B210" s="32" t="s">
        <v>1058</v>
      </c>
      <c r="C210" s="31" t="s">
        <v>1059</v>
      </c>
      <c r="D210" s="31" t="s">
        <v>1050</v>
      </c>
      <c r="E210" s="31" t="s">
        <v>574</v>
      </c>
      <c r="F210" s="86">
        <v>4745479</v>
      </c>
      <c r="G210" s="32">
        <v>12.47</v>
      </c>
      <c r="H210" s="32" t="s">
        <v>862</v>
      </c>
    </row>
    <row r="211" spans="1:8" ht="15" customHeight="1">
      <c r="A211" s="85">
        <v>45271</v>
      </c>
      <c r="B211" s="32" t="s">
        <v>1252</v>
      </c>
      <c r="C211" s="31" t="s">
        <v>1253</v>
      </c>
      <c r="D211" s="31" t="s">
        <v>890</v>
      </c>
      <c r="E211" s="31" t="s">
        <v>574</v>
      </c>
      <c r="F211" s="86">
        <v>5421230</v>
      </c>
      <c r="G211" s="32">
        <v>19.45</v>
      </c>
      <c r="H211" s="32" t="s">
        <v>862</v>
      </c>
    </row>
    <row r="212" spans="1:8" ht="15" customHeight="1">
      <c r="A212" s="85">
        <v>45271</v>
      </c>
      <c r="B212" s="32" t="s">
        <v>1254</v>
      </c>
      <c r="C212" s="31" t="s">
        <v>1255</v>
      </c>
      <c r="D212" s="31" t="s">
        <v>1256</v>
      </c>
      <c r="E212" s="31" t="s">
        <v>574</v>
      </c>
      <c r="F212" s="86">
        <v>1254213</v>
      </c>
      <c r="G212" s="32">
        <v>1.7</v>
      </c>
      <c r="H212" s="32" t="s">
        <v>862</v>
      </c>
    </row>
    <row r="213" spans="1:8" ht="15" customHeight="1">
      <c r="A213" s="85">
        <v>45271</v>
      </c>
      <c r="B213" s="32" t="s">
        <v>1257</v>
      </c>
      <c r="C213" s="31" t="s">
        <v>1258</v>
      </c>
      <c r="D213" s="31" t="s">
        <v>1259</v>
      </c>
      <c r="E213" s="31" t="s">
        <v>574</v>
      </c>
      <c r="F213" s="86">
        <v>9310876</v>
      </c>
      <c r="G213" s="32">
        <v>5.16</v>
      </c>
      <c r="H213" s="32" t="s">
        <v>862</v>
      </c>
    </row>
    <row r="214" spans="1:8" ht="15" customHeight="1">
      <c r="A214" s="85">
        <v>45271</v>
      </c>
      <c r="B214" s="32" t="s">
        <v>1260</v>
      </c>
      <c r="C214" s="31" t="s">
        <v>1261</v>
      </c>
      <c r="D214" s="31" t="s">
        <v>1262</v>
      </c>
      <c r="E214" s="31" t="s">
        <v>574</v>
      </c>
      <c r="F214" s="86">
        <v>3094841</v>
      </c>
      <c r="G214" s="32">
        <v>0.94</v>
      </c>
      <c r="H214" s="32" t="s">
        <v>862</v>
      </c>
    </row>
    <row r="215" spans="1:8" ht="15" customHeight="1">
      <c r="A215" s="85">
        <v>45271</v>
      </c>
      <c r="B215" s="32" t="s">
        <v>1263</v>
      </c>
      <c r="C215" s="31" t="s">
        <v>1264</v>
      </c>
      <c r="D215" s="31" t="s">
        <v>576</v>
      </c>
      <c r="E215" s="31" t="s">
        <v>574</v>
      </c>
      <c r="F215" s="86">
        <v>916319</v>
      </c>
      <c r="G215" s="32">
        <v>373.22</v>
      </c>
      <c r="H215" s="32" t="s">
        <v>862</v>
      </c>
    </row>
    <row r="216" spans="1:8" ht="15" customHeight="1">
      <c r="A216" s="85">
        <v>45271</v>
      </c>
      <c r="B216" s="32" t="s">
        <v>738</v>
      </c>
      <c r="C216" s="31" t="s">
        <v>1060</v>
      </c>
      <c r="D216" s="31" t="s">
        <v>890</v>
      </c>
      <c r="E216" s="31" t="s">
        <v>574</v>
      </c>
      <c r="F216" s="86">
        <v>3320363</v>
      </c>
      <c r="G216" s="32">
        <v>17.2</v>
      </c>
      <c r="H216" s="32" t="s">
        <v>862</v>
      </c>
    </row>
    <row r="217" spans="1:8" ht="15" customHeight="1">
      <c r="A217" s="85">
        <v>45271</v>
      </c>
      <c r="B217" s="32" t="s">
        <v>1192</v>
      </c>
      <c r="C217" s="31" t="s">
        <v>1193</v>
      </c>
      <c r="D217" s="31" t="s">
        <v>1008</v>
      </c>
      <c r="E217" s="31" t="s">
        <v>575</v>
      </c>
      <c r="F217" s="86">
        <v>78274</v>
      </c>
      <c r="G217" s="32">
        <v>81.28</v>
      </c>
      <c r="H217" s="32" t="s">
        <v>862</v>
      </c>
    </row>
    <row r="218" spans="1:8" ht="15" customHeight="1">
      <c r="A218" s="85">
        <v>45271</v>
      </c>
      <c r="B218" s="32" t="s">
        <v>1194</v>
      </c>
      <c r="C218" s="31" t="s">
        <v>1195</v>
      </c>
      <c r="D218" s="31" t="s">
        <v>576</v>
      </c>
      <c r="E218" s="31" t="s">
        <v>575</v>
      </c>
      <c r="F218" s="86">
        <v>612669</v>
      </c>
      <c r="G218" s="32">
        <v>64.23</v>
      </c>
      <c r="H218" s="32" t="s">
        <v>862</v>
      </c>
    </row>
    <row r="219" spans="1:8" ht="15" customHeight="1">
      <c r="A219" s="85">
        <v>45271</v>
      </c>
      <c r="B219" s="32" t="s">
        <v>1194</v>
      </c>
      <c r="C219" s="31" t="s">
        <v>1195</v>
      </c>
      <c r="D219" s="31" t="s">
        <v>1196</v>
      </c>
      <c r="E219" s="31" t="s">
        <v>575</v>
      </c>
      <c r="F219" s="86">
        <v>1401262</v>
      </c>
      <c r="G219" s="32">
        <v>64.13</v>
      </c>
      <c r="H219" s="32" t="s">
        <v>862</v>
      </c>
    </row>
    <row r="220" spans="1:8" ht="15" customHeight="1">
      <c r="A220" s="85">
        <v>45271</v>
      </c>
      <c r="B220" s="32" t="s">
        <v>1194</v>
      </c>
      <c r="C220" s="31" t="s">
        <v>1195</v>
      </c>
      <c r="D220" s="31" t="s">
        <v>1265</v>
      </c>
      <c r="E220" s="31" t="s">
        <v>575</v>
      </c>
      <c r="F220" s="86">
        <v>548000</v>
      </c>
      <c r="G220" s="32">
        <v>63.78</v>
      </c>
      <c r="H220" s="32" t="s">
        <v>862</v>
      </c>
    </row>
    <row r="221" spans="1:8" ht="15" customHeight="1">
      <c r="A221" s="85">
        <v>45271</v>
      </c>
      <c r="B221" s="32" t="s">
        <v>1266</v>
      </c>
      <c r="C221" s="31" t="s">
        <v>1267</v>
      </c>
      <c r="D221" s="31" t="s">
        <v>1268</v>
      </c>
      <c r="E221" s="31" t="s">
        <v>575</v>
      </c>
      <c r="F221" s="86">
        <v>57600</v>
      </c>
      <c r="G221" s="32">
        <v>70.319999999999993</v>
      </c>
      <c r="H221" s="32" t="s">
        <v>862</v>
      </c>
    </row>
    <row r="222" spans="1:8" ht="15" customHeight="1">
      <c r="A222" s="85">
        <v>45271</v>
      </c>
      <c r="B222" s="32" t="s">
        <v>1197</v>
      </c>
      <c r="C222" s="31" t="s">
        <v>1198</v>
      </c>
      <c r="D222" s="31" t="s">
        <v>1199</v>
      </c>
      <c r="E222" s="31" t="s">
        <v>575</v>
      </c>
      <c r="F222" s="86">
        <v>49819</v>
      </c>
      <c r="G222" s="32">
        <v>95.7</v>
      </c>
      <c r="H222" s="32" t="s">
        <v>862</v>
      </c>
    </row>
    <row r="223" spans="1:8" ht="15" customHeight="1">
      <c r="A223" s="85">
        <v>45271</v>
      </c>
      <c r="B223" s="32" t="s">
        <v>1197</v>
      </c>
      <c r="C223" s="31" t="s">
        <v>1198</v>
      </c>
      <c r="D223" s="31" t="s">
        <v>970</v>
      </c>
      <c r="E223" s="31" t="s">
        <v>575</v>
      </c>
      <c r="F223" s="86">
        <v>61834</v>
      </c>
      <c r="G223" s="32">
        <v>91.9</v>
      </c>
      <c r="H223" s="32" t="s">
        <v>862</v>
      </c>
    </row>
    <row r="224" spans="1:8" ht="15" customHeight="1">
      <c r="A224" s="85">
        <v>45271</v>
      </c>
      <c r="B224" s="32" t="s">
        <v>846</v>
      </c>
      <c r="C224" s="31" t="s">
        <v>1200</v>
      </c>
      <c r="D224" s="31" t="s">
        <v>1011</v>
      </c>
      <c r="E224" s="31" t="s">
        <v>575</v>
      </c>
      <c r="F224" s="86">
        <v>2399248</v>
      </c>
      <c r="G224" s="32">
        <v>297.05</v>
      </c>
      <c r="H224" s="32" t="s">
        <v>862</v>
      </c>
    </row>
    <row r="225" spans="1:8" ht="15" customHeight="1">
      <c r="A225" s="85">
        <v>45271</v>
      </c>
      <c r="B225" s="32" t="s">
        <v>846</v>
      </c>
      <c r="C225" s="31" t="s">
        <v>1200</v>
      </c>
      <c r="D225" s="31" t="s">
        <v>973</v>
      </c>
      <c r="E225" s="31" t="s">
        <v>575</v>
      </c>
      <c r="F225" s="86">
        <v>3060286</v>
      </c>
      <c r="G225" s="32">
        <v>295.99</v>
      </c>
      <c r="H225" s="32" t="s">
        <v>862</v>
      </c>
    </row>
    <row r="226" spans="1:8" ht="15" customHeight="1">
      <c r="A226" s="85">
        <v>45271</v>
      </c>
      <c r="B226" s="32" t="s">
        <v>1061</v>
      </c>
      <c r="C226" s="31" t="s">
        <v>1062</v>
      </c>
      <c r="D226" s="31" t="s">
        <v>1269</v>
      </c>
      <c r="E226" s="31" t="s">
        <v>575</v>
      </c>
      <c r="F226" s="86">
        <v>141000</v>
      </c>
      <c r="G226" s="32">
        <v>8.1999999999999993</v>
      </c>
      <c r="H226" s="32" t="s">
        <v>862</v>
      </c>
    </row>
    <row r="227" spans="1:8" ht="15" customHeight="1">
      <c r="A227" s="85">
        <v>45271</v>
      </c>
      <c r="B227" s="32" t="s">
        <v>1061</v>
      </c>
      <c r="C227" s="31" t="s">
        <v>1062</v>
      </c>
      <c r="D227" s="31" t="s">
        <v>884</v>
      </c>
      <c r="E227" s="31" t="s">
        <v>575</v>
      </c>
      <c r="F227" s="86">
        <v>99000</v>
      </c>
      <c r="G227" s="32">
        <v>8.1999999999999993</v>
      </c>
      <c r="H227" s="32" t="s">
        <v>862</v>
      </c>
    </row>
    <row r="228" spans="1:8" ht="15" customHeight="1">
      <c r="A228" s="85">
        <v>45271</v>
      </c>
      <c r="B228" s="32" t="s">
        <v>1038</v>
      </c>
      <c r="C228" s="31" t="s">
        <v>1039</v>
      </c>
      <c r="D228" s="31" t="s">
        <v>1040</v>
      </c>
      <c r="E228" s="31" t="s">
        <v>575</v>
      </c>
      <c r="F228" s="86">
        <v>72225</v>
      </c>
      <c r="G228" s="32">
        <v>188.64</v>
      </c>
      <c r="H228" s="32" t="s">
        <v>862</v>
      </c>
    </row>
    <row r="229" spans="1:8" ht="15" customHeight="1">
      <c r="A229" s="85">
        <v>45271</v>
      </c>
      <c r="B229" s="32" t="s">
        <v>1201</v>
      </c>
      <c r="C229" s="31" t="s">
        <v>1202</v>
      </c>
      <c r="D229" s="31" t="s">
        <v>1203</v>
      </c>
      <c r="E229" s="31" t="s">
        <v>575</v>
      </c>
      <c r="F229" s="86">
        <v>30000</v>
      </c>
      <c r="G229" s="32">
        <v>45.75</v>
      </c>
      <c r="H229" s="32" t="s">
        <v>862</v>
      </c>
    </row>
    <row r="230" spans="1:8" ht="15" customHeight="1">
      <c r="A230" s="85">
        <v>45271</v>
      </c>
      <c r="B230" s="32" t="s">
        <v>1201</v>
      </c>
      <c r="C230" s="31" t="s">
        <v>1202</v>
      </c>
      <c r="D230" s="31" t="s">
        <v>1270</v>
      </c>
      <c r="E230" s="31" t="s">
        <v>575</v>
      </c>
      <c r="F230" s="86">
        <v>30000</v>
      </c>
      <c r="G230" s="32">
        <v>49.5</v>
      </c>
      <c r="H230" s="32" t="s">
        <v>862</v>
      </c>
    </row>
    <row r="231" spans="1:8" ht="15" customHeight="1">
      <c r="A231" s="85">
        <v>45271</v>
      </c>
      <c r="B231" s="32" t="s">
        <v>1204</v>
      </c>
      <c r="C231" s="31" t="s">
        <v>1205</v>
      </c>
      <c r="D231" s="31" t="s">
        <v>576</v>
      </c>
      <c r="E231" s="31" t="s">
        <v>575</v>
      </c>
      <c r="F231" s="86">
        <v>3209440</v>
      </c>
      <c r="G231" s="32">
        <v>50.38</v>
      </c>
      <c r="H231" s="32" t="s">
        <v>862</v>
      </c>
    </row>
    <row r="232" spans="1:8" ht="15" customHeight="1">
      <c r="A232" s="85">
        <v>45271</v>
      </c>
      <c r="B232" s="32" t="s">
        <v>1204</v>
      </c>
      <c r="C232" s="31" t="s">
        <v>1205</v>
      </c>
      <c r="D232" s="31" t="s">
        <v>890</v>
      </c>
      <c r="E232" s="31" t="s">
        <v>575</v>
      </c>
      <c r="F232" s="86">
        <v>1713548</v>
      </c>
      <c r="G232" s="32">
        <v>49.22</v>
      </c>
      <c r="H232" s="32" t="s">
        <v>862</v>
      </c>
    </row>
    <row r="233" spans="1:8" ht="15" customHeight="1">
      <c r="A233" s="85">
        <v>45271</v>
      </c>
      <c r="B233" s="32" t="s">
        <v>105</v>
      </c>
      <c r="C233" s="31" t="s">
        <v>1206</v>
      </c>
      <c r="D233" s="31" t="s">
        <v>1271</v>
      </c>
      <c r="E233" s="31" t="s">
        <v>575</v>
      </c>
      <c r="F233" s="86">
        <v>3000000</v>
      </c>
      <c r="G233" s="32">
        <v>135.94999999999999</v>
      </c>
      <c r="H233" s="32" t="s">
        <v>862</v>
      </c>
    </row>
    <row r="234" spans="1:8" ht="15" customHeight="1">
      <c r="A234" s="85">
        <v>45271</v>
      </c>
      <c r="B234" s="32" t="s">
        <v>1272</v>
      </c>
      <c r="C234" s="31" t="s">
        <v>1273</v>
      </c>
      <c r="D234" s="31" t="s">
        <v>1274</v>
      </c>
      <c r="E234" s="31" t="s">
        <v>575</v>
      </c>
      <c r="F234" s="86">
        <v>275686</v>
      </c>
      <c r="G234" s="32">
        <v>44.16</v>
      </c>
      <c r="H234" s="32" t="s">
        <v>862</v>
      </c>
    </row>
    <row r="235" spans="1:8" ht="15" customHeight="1">
      <c r="A235" s="85">
        <v>45271</v>
      </c>
      <c r="B235" s="32" t="s">
        <v>1275</v>
      </c>
      <c r="C235" s="31" t="s">
        <v>1276</v>
      </c>
      <c r="D235" s="31" t="s">
        <v>1277</v>
      </c>
      <c r="E235" s="31" t="s">
        <v>575</v>
      </c>
      <c r="F235" s="86">
        <v>48000</v>
      </c>
      <c r="G235" s="32">
        <v>9.4499999999999993</v>
      </c>
      <c r="H235" s="32" t="s">
        <v>862</v>
      </c>
    </row>
    <row r="236" spans="1:8" ht="15" customHeight="1">
      <c r="A236" s="85">
        <v>45271</v>
      </c>
      <c r="B236" s="32" t="s">
        <v>1012</v>
      </c>
      <c r="C236" s="31" t="s">
        <v>1013</v>
      </c>
      <c r="D236" s="31" t="s">
        <v>1211</v>
      </c>
      <c r="E236" s="31" t="s">
        <v>575</v>
      </c>
      <c r="F236" s="86">
        <v>843841</v>
      </c>
      <c r="G236" s="32">
        <v>6.12</v>
      </c>
      <c r="H236" s="32" t="s">
        <v>862</v>
      </c>
    </row>
    <row r="237" spans="1:8" ht="15" customHeight="1">
      <c r="A237" s="85">
        <v>45271</v>
      </c>
      <c r="B237" s="32" t="s">
        <v>1041</v>
      </c>
      <c r="C237" s="31" t="s">
        <v>1042</v>
      </c>
      <c r="D237" s="31" t="s">
        <v>1043</v>
      </c>
      <c r="E237" s="31" t="s">
        <v>575</v>
      </c>
      <c r="F237" s="86">
        <v>7341967</v>
      </c>
      <c r="G237" s="32">
        <v>0.45</v>
      </c>
      <c r="H237" s="32" t="s">
        <v>862</v>
      </c>
    </row>
    <row r="238" spans="1:8" ht="15" customHeight="1">
      <c r="A238" s="85">
        <v>45271</v>
      </c>
      <c r="B238" s="32" t="s">
        <v>1212</v>
      </c>
      <c r="C238" s="31" t="s">
        <v>1213</v>
      </c>
      <c r="D238" s="31" t="s">
        <v>916</v>
      </c>
      <c r="E238" s="31" t="s">
        <v>575</v>
      </c>
      <c r="F238" s="86">
        <v>459722</v>
      </c>
      <c r="G238" s="32">
        <v>304.44</v>
      </c>
      <c r="H238" s="32" t="s">
        <v>862</v>
      </c>
    </row>
    <row r="239" spans="1:8" ht="15" customHeight="1">
      <c r="A239" s="85">
        <v>45271</v>
      </c>
      <c r="B239" s="32" t="s">
        <v>1212</v>
      </c>
      <c r="C239" s="31" t="s">
        <v>1213</v>
      </c>
      <c r="D239" s="31" t="s">
        <v>889</v>
      </c>
      <c r="E239" s="31" t="s">
        <v>575</v>
      </c>
      <c r="F239" s="86">
        <v>635948</v>
      </c>
      <c r="G239" s="32">
        <v>300.19</v>
      </c>
      <c r="H239" s="32" t="s">
        <v>862</v>
      </c>
    </row>
    <row r="240" spans="1:8" ht="15" customHeight="1">
      <c r="A240" s="85">
        <v>45271</v>
      </c>
      <c r="B240" s="32" t="s">
        <v>1212</v>
      </c>
      <c r="C240" s="31" t="s">
        <v>1213</v>
      </c>
      <c r="D240" s="31" t="s">
        <v>576</v>
      </c>
      <c r="E240" s="31" t="s">
        <v>575</v>
      </c>
      <c r="F240" s="86">
        <v>1608933</v>
      </c>
      <c r="G240" s="32">
        <v>299.36</v>
      </c>
      <c r="H240" s="32" t="s">
        <v>862</v>
      </c>
    </row>
    <row r="241" spans="1:8" ht="15" customHeight="1">
      <c r="A241" s="85">
        <v>45271</v>
      </c>
      <c r="B241" s="32" t="s">
        <v>1214</v>
      </c>
      <c r="C241" s="31" t="s">
        <v>1215</v>
      </c>
      <c r="D241" s="31" t="s">
        <v>1278</v>
      </c>
      <c r="E241" s="31" t="s">
        <v>575</v>
      </c>
      <c r="F241" s="86">
        <v>518023</v>
      </c>
      <c r="G241" s="32">
        <v>9.5500000000000007</v>
      </c>
      <c r="H241" s="32" t="s">
        <v>862</v>
      </c>
    </row>
    <row r="242" spans="1:8" ht="15" customHeight="1">
      <c r="A242" s="85">
        <v>45271</v>
      </c>
      <c r="B242" s="32" t="s">
        <v>968</v>
      </c>
      <c r="C242" s="31" t="s">
        <v>969</v>
      </c>
      <c r="D242" s="31" t="s">
        <v>970</v>
      </c>
      <c r="E242" s="31" t="s">
        <v>575</v>
      </c>
      <c r="F242" s="86">
        <v>245000</v>
      </c>
      <c r="G242" s="32">
        <v>102.39</v>
      </c>
      <c r="H242" s="32" t="s">
        <v>862</v>
      </c>
    </row>
    <row r="243" spans="1:8" ht="15" customHeight="1">
      <c r="A243" s="85">
        <v>45271</v>
      </c>
      <c r="B243" s="32" t="s">
        <v>968</v>
      </c>
      <c r="C243" s="31" t="s">
        <v>969</v>
      </c>
      <c r="D243" s="31" t="s">
        <v>1279</v>
      </c>
      <c r="E243" s="31" t="s">
        <v>575</v>
      </c>
      <c r="F243" s="86">
        <v>97000</v>
      </c>
      <c r="G243" s="32">
        <v>100.5</v>
      </c>
      <c r="H243" s="32" t="s">
        <v>862</v>
      </c>
    </row>
    <row r="244" spans="1:8" ht="15" customHeight="1">
      <c r="A244" s="85">
        <v>45271</v>
      </c>
      <c r="B244" s="32" t="s">
        <v>968</v>
      </c>
      <c r="C244" s="31" t="s">
        <v>969</v>
      </c>
      <c r="D244" s="31" t="s">
        <v>1280</v>
      </c>
      <c r="E244" s="31" t="s">
        <v>575</v>
      </c>
      <c r="F244" s="86">
        <v>49000</v>
      </c>
      <c r="G244" s="32">
        <v>99.67</v>
      </c>
      <c r="H244" s="32" t="s">
        <v>862</v>
      </c>
    </row>
    <row r="245" spans="1:8" ht="15" customHeight="1">
      <c r="A245" s="85">
        <v>45271</v>
      </c>
      <c r="B245" s="32" t="s">
        <v>419</v>
      </c>
      <c r="C245" s="31" t="s">
        <v>1044</v>
      </c>
      <c r="D245" s="31" t="s">
        <v>916</v>
      </c>
      <c r="E245" s="31" t="s">
        <v>575</v>
      </c>
      <c r="F245" s="86">
        <v>3312765</v>
      </c>
      <c r="G245" s="32">
        <v>92.1</v>
      </c>
      <c r="H245" s="32" t="s">
        <v>862</v>
      </c>
    </row>
    <row r="246" spans="1:8" ht="15" customHeight="1">
      <c r="A246" s="85">
        <v>45271</v>
      </c>
      <c r="B246" s="32" t="s">
        <v>419</v>
      </c>
      <c r="C246" s="31" t="s">
        <v>1044</v>
      </c>
      <c r="D246" s="31" t="s">
        <v>576</v>
      </c>
      <c r="E246" s="31" t="s">
        <v>575</v>
      </c>
      <c r="F246" s="86">
        <v>3416005</v>
      </c>
      <c r="G246" s="32">
        <v>92.51</v>
      </c>
      <c r="H246" s="32" t="s">
        <v>862</v>
      </c>
    </row>
    <row r="247" spans="1:8" ht="15" customHeight="1">
      <c r="A247" s="85">
        <v>45271</v>
      </c>
      <c r="B247" s="32" t="s">
        <v>1218</v>
      </c>
      <c r="C247" s="31" t="s">
        <v>1219</v>
      </c>
      <c r="D247" s="31" t="s">
        <v>576</v>
      </c>
      <c r="E247" s="31" t="s">
        <v>575</v>
      </c>
      <c r="F247" s="86">
        <v>1795868</v>
      </c>
      <c r="G247" s="32">
        <v>87.21</v>
      </c>
      <c r="H247" s="32" t="s">
        <v>862</v>
      </c>
    </row>
    <row r="248" spans="1:8" ht="15" customHeight="1">
      <c r="A248" s="85">
        <v>45271</v>
      </c>
      <c r="B248" s="32" t="s">
        <v>1220</v>
      </c>
      <c r="C248" s="31" t="s">
        <v>1221</v>
      </c>
      <c r="D248" s="31" t="s">
        <v>1004</v>
      </c>
      <c r="E248" s="31" t="s">
        <v>575</v>
      </c>
      <c r="F248" s="86">
        <v>4503477</v>
      </c>
      <c r="G248" s="32">
        <v>2.57</v>
      </c>
      <c r="H248" s="32" t="s">
        <v>862</v>
      </c>
    </row>
    <row r="249" spans="1:8" ht="15" customHeight="1">
      <c r="A249" s="85">
        <v>45271</v>
      </c>
      <c r="B249" s="32" t="s">
        <v>1220</v>
      </c>
      <c r="C249" s="31" t="s">
        <v>1221</v>
      </c>
      <c r="D249" s="31" t="s">
        <v>1222</v>
      </c>
      <c r="E249" s="31" t="s">
        <v>575</v>
      </c>
      <c r="F249" s="86">
        <v>9707291</v>
      </c>
      <c r="G249" s="32">
        <v>2.7</v>
      </c>
      <c r="H249" s="32" t="s">
        <v>862</v>
      </c>
    </row>
    <row r="250" spans="1:8" ht="15" customHeight="1">
      <c r="A250" s="85">
        <v>45271</v>
      </c>
      <c r="B250" s="32" t="s">
        <v>1281</v>
      </c>
      <c r="C250" s="31" t="s">
        <v>1282</v>
      </c>
      <c r="D250" s="31" t="s">
        <v>1283</v>
      </c>
      <c r="E250" s="31" t="s">
        <v>575</v>
      </c>
      <c r="F250" s="86">
        <v>497500</v>
      </c>
      <c r="G250" s="32">
        <v>70.39</v>
      </c>
      <c r="H250" s="32" t="s">
        <v>862</v>
      </c>
    </row>
    <row r="251" spans="1:8" ht="15" customHeight="1">
      <c r="A251" s="85">
        <v>45271</v>
      </c>
      <c r="B251" s="32" t="s">
        <v>1281</v>
      </c>
      <c r="C251" s="31" t="s">
        <v>1282</v>
      </c>
      <c r="D251" s="31" t="s">
        <v>1284</v>
      </c>
      <c r="E251" s="31" t="s">
        <v>575</v>
      </c>
      <c r="F251" s="86">
        <v>500000</v>
      </c>
      <c r="G251" s="32">
        <v>70.459999999999994</v>
      </c>
      <c r="H251" s="32" t="s">
        <v>862</v>
      </c>
    </row>
    <row r="252" spans="1:8" ht="15" customHeight="1">
      <c r="A252" s="85">
        <v>45271</v>
      </c>
      <c r="B252" s="32" t="s">
        <v>1223</v>
      </c>
      <c r="C252" s="31" t="s">
        <v>1224</v>
      </c>
      <c r="D252" s="31" t="s">
        <v>967</v>
      </c>
      <c r="E252" s="31" t="s">
        <v>575</v>
      </c>
      <c r="F252" s="86">
        <v>12800</v>
      </c>
      <c r="G252" s="32">
        <v>75.12</v>
      </c>
      <c r="H252" s="32" t="s">
        <v>862</v>
      </c>
    </row>
    <row r="253" spans="1:8" ht="15" customHeight="1">
      <c r="A253" s="85">
        <v>45271</v>
      </c>
      <c r="B253" s="32" t="s">
        <v>1225</v>
      </c>
      <c r="C253" s="31" t="s">
        <v>1226</v>
      </c>
      <c r="D253" s="31" t="s">
        <v>1271</v>
      </c>
      <c r="E253" s="31" t="s">
        <v>575</v>
      </c>
      <c r="F253" s="86">
        <v>3595948</v>
      </c>
      <c r="G253" s="32">
        <v>95.66</v>
      </c>
      <c r="H253" s="32" t="s">
        <v>862</v>
      </c>
    </row>
    <row r="254" spans="1:8" ht="15" customHeight="1">
      <c r="A254" s="85">
        <v>45271</v>
      </c>
      <c r="B254" s="32" t="s">
        <v>1144</v>
      </c>
      <c r="C254" s="31" t="s">
        <v>1227</v>
      </c>
      <c r="D254" s="31" t="s">
        <v>884</v>
      </c>
      <c r="E254" s="31" t="s">
        <v>575</v>
      </c>
      <c r="F254" s="86">
        <v>635310</v>
      </c>
      <c r="G254" s="32">
        <v>8.39</v>
      </c>
      <c r="H254" s="32" t="s">
        <v>862</v>
      </c>
    </row>
    <row r="255" spans="1:8" ht="15" customHeight="1">
      <c r="A255" s="85">
        <v>45271</v>
      </c>
      <c r="B255" s="32" t="s">
        <v>1144</v>
      </c>
      <c r="C255" s="31" t="s">
        <v>1227</v>
      </c>
      <c r="D255" s="31" t="s">
        <v>1228</v>
      </c>
      <c r="E255" s="31" t="s">
        <v>575</v>
      </c>
      <c r="F255" s="86">
        <v>550011</v>
      </c>
      <c r="G255" s="32">
        <v>8.4600000000000009</v>
      </c>
      <c r="H255" s="32" t="s">
        <v>862</v>
      </c>
    </row>
    <row r="256" spans="1:8" ht="15" customHeight="1">
      <c r="A256" s="85">
        <v>45271</v>
      </c>
      <c r="B256" s="32" t="s">
        <v>1144</v>
      </c>
      <c r="C256" s="31" t="s">
        <v>1227</v>
      </c>
      <c r="D256" s="31" t="s">
        <v>967</v>
      </c>
      <c r="E256" s="31" t="s">
        <v>575</v>
      </c>
      <c r="F256" s="86">
        <v>923902</v>
      </c>
      <c r="G256" s="32">
        <v>8.66</v>
      </c>
      <c r="H256" s="32" t="s">
        <v>862</v>
      </c>
    </row>
    <row r="257" spans="1:8" ht="15" customHeight="1">
      <c r="A257" s="85">
        <v>45271</v>
      </c>
      <c r="B257" s="32" t="s">
        <v>1144</v>
      </c>
      <c r="C257" s="31" t="s">
        <v>1227</v>
      </c>
      <c r="D257" s="31" t="s">
        <v>1024</v>
      </c>
      <c r="E257" s="31" t="s">
        <v>575</v>
      </c>
      <c r="F257" s="86">
        <v>56769</v>
      </c>
      <c r="G257" s="32">
        <v>8.4</v>
      </c>
      <c r="H257" s="32" t="s">
        <v>862</v>
      </c>
    </row>
    <row r="258" spans="1:8" ht="15" customHeight="1">
      <c r="A258" s="85">
        <v>45271</v>
      </c>
      <c r="B258" s="32" t="s">
        <v>1144</v>
      </c>
      <c r="C258" s="31" t="s">
        <v>1227</v>
      </c>
      <c r="D258" s="31" t="s">
        <v>1285</v>
      </c>
      <c r="E258" s="31" t="s">
        <v>575</v>
      </c>
      <c r="F258" s="86">
        <v>531300</v>
      </c>
      <c r="G258" s="32">
        <v>8.35</v>
      </c>
      <c r="H258" s="32" t="s">
        <v>862</v>
      </c>
    </row>
    <row r="259" spans="1:8" ht="15" customHeight="1">
      <c r="A259" s="85">
        <v>45271</v>
      </c>
      <c r="B259" s="32" t="s">
        <v>1229</v>
      </c>
      <c r="C259" s="31" t="s">
        <v>1230</v>
      </c>
      <c r="D259" s="31" t="s">
        <v>1286</v>
      </c>
      <c r="E259" s="31" t="s">
        <v>575</v>
      </c>
      <c r="F259" s="86">
        <v>70000</v>
      </c>
      <c r="G259" s="32">
        <v>264.95999999999998</v>
      </c>
      <c r="H259" s="32" t="s">
        <v>862</v>
      </c>
    </row>
    <row r="260" spans="1:8" ht="15" customHeight="1">
      <c r="A260" s="85">
        <v>45271</v>
      </c>
      <c r="B260" s="32" t="s">
        <v>1045</v>
      </c>
      <c r="C260" s="31" t="s">
        <v>1046</v>
      </c>
      <c r="D260" s="31" t="s">
        <v>983</v>
      </c>
      <c r="E260" s="31" t="s">
        <v>575</v>
      </c>
      <c r="F260" s="86">
        <v>404000</v>
      </c>
      <c r="G260" s="32">
        <v>30.52</v>
      </c>
      <c r="H260" s="32" t="s">
        <v>862</v>
      </c>
    </row>
    <row r="261" spans="1:8" ht="15" customHeight="1">
      <c r="A261" s="85">
        <v>45271</v>
      </c>
      <c r="B261" s="32" t="s">
        <v>1045</v>
      </c>
      <c r="C261" s="31" t="s">
        <v>1046</v>
      </c>
      <c r="D261" s="31" t="s">
        <v>1047</v>
      </c>
      <c r="E261" s="31" t="s">
        <v>575</v>
      </c>
      <c r="F261" s="86">
        <v>132000</v>
      </c>
      <c r="G261" s="32">
        <v>31</v>
      </c>
      <c r="H261" s="32" t="s">
        <v>862</v>
      </c>
    </row>
    <row r="262" spans="1:8" ht="15" customHeight="1">
      <c r="A262" s="85">
        <v>45271</v>
      </c>
      <c r="B262" s="32" t="s">
        <v>1234</v>
      </c>
      <c r="C262" s="31" t="s">
        <v>1235</v>
      </c>
      <c r="D262" s="31" t="s">
        <v>1236</v>
      </c>
      <c r="E262" s="31" t="s">
        <v>575</v>
      </c>
      <c r="F262" s="86">
        <v>5056884</v>
      </c>
      <c r="G262" s="32">
        <v>1.94</v>
      </c>
      <c r="H262" s="32" t="s">
        <v>862</v>
      </c>
    </row>
    <row r="263" spans="1:8" ht="15" customHeight="1">
      <c r="A263" s="85">
        <v>45271</v>
      </c>
      <c r="B263" s="32" t="s">
        <v>1234</v>
      </c>
      <c r="C263" s="31" t="s">
        <v>1235</v>
      </c>
      <c r="D263" s="31" t="s">
        <v>1037</v>
      </c>
      <c r="E263" s="31" t="s">
        <v>575</v>
      </c>
      <c r="F263" s="86">
        <v>2036928</v>
      </c>
      <c r="G263" s="32">
        <v>1.94</v>
      </c>
      <c r="H263" s="32" t="s">
        <v>862</v>
      </c>
    </row>
    <row r="264" spans="1:8" ht="15" customHeight="1">
      <c r="A264" s="85">
        <v>45271</v>
      </c>
      <c r="B264" s="32" t="s">
        <v>1048</v>
      </c>
      <c r="C264" s="31" t="s">
        <v>1049</v>
      </c>
      <c r="D264" s="31" t="s">
        <v>1196</v>
      </c>
      <c r="E264" s="31" t="s">
        <v>575</v>
      </c>
      <c r="F264" s="86">
        <v>170008</v>
      </c>
      <c r="G264" s="32">
        <v>474.58</v>
      </c>
      <c r="H264" s="32" t="s">
        <v>862</v>
      </c>
    </row>
    <row r="265" spans="1:8" ht="15" customHeight="1">
      <c r="A265" s="85">
        <v>45271</v>
      </c>
      <c r="B265" s="32" t="s">
        <v>1051</v>
      </c>
      <c r="C265" s="31" t="s">
        <v>1052</v>
      </c>
      <c r="D265" s="31" t="s">
        <v>576</v>
      </c>
      <c r="E265" s="31" t="s">
        <v>575</v>
      </c>
      <c r="F265" s="86">
        <v>5449586</v>
      </c>
      <c r="G265" s="32">
        <v>66.010000000000005</v>
      </c>
      <c r="H265" s="32" t="s">
        <v>862</v>
      </c>
    </row>
    <row r="266" spans="1:8" ht="15" customHeight="1">
      <c r="A266" s="85">
        <v>45271</v>
      </c>
      <c r="B266" s="32" t="s">
        <v>1063</v>
      </c>
      <c r="C266" s="31" t="s">
        <v>1064</v>
      </c>
      <c r="D266" s="31" t="s">
        <v>1065</v>
      </c>
      <c r="E266" s="31" t="s">
        <v>575</v>
      </c>
      <c r="F266" s="86">
        <v>356473</v>
      </c>
      <c r="G266" s="32">
        <v>104.35</v>
      </c>
      <c r="H266" s="32" t="s">
        <v>862</v>
      </c>
    </row>
    <row r="267" spans="1:8" ht="15" customHeight="1">
      <c r="A267" s="85">
        <v>45271</v>
      </c>
      <c r="B267" s="32" t="s">
        <v>1009</v>
      </c>
      <c r="C267" s="31" t="s">
        <v>1010</v>
      </c>
      <c r="D267" s="31" t="s">
        <v>576</v>
      </c>
      <c r="E267" s="31" t="s">
        <v>575</v>
      </c>
      <c r="F267" s="86">
        <v>77252</v>
      </c>
      <c r="G267" s="32">
        <v>1170.2</v>
      </c>
      <c r="H267" s="32" t="s">
        <v>862</v>
      </c>
    </row>
    <row r="268" spans="1:8" ht="15" customHeight="1">
      <c r="A268" s="85">
        <v>45271</v>
      </c>
      <c r="B268" s="32" t="s">
        <v>971</v>
      </c>
      <c r="C268" s="31" t="s">
        <v>972</v>
      </c>
      <c r="D268" s="31" t="s">
        <v>576</v>
      </c>
      <c r="E268" s="31" t="s">
        <v>575</v>
      </c>
      <c r="F268" s="86">
        <v>20077826</v>
      </c>
      <c r="G268" s="32">
        <v>24.7</v>
      </c>
      <c r="H268" s="32" t="s">
        <v>862</v>
      </c>
    </row>
    <row r="269" spans="1:8" ht="15" customHeight="1">
      <c r="A269" s="85">
        <v>45271</v>
      </c>
      <c r="B269" s="32" t="s">
        <v>971</v>
      </c>
      <c r="C269" s="31" t="s">
        <v>972</v>
      </c>
      <c r="D269" s="31" t="s">
        <v>890</v>
      </c>
      <c r="E269" s="31" t="s">
        <v>575</v>
      </c>
      <c r="F269" s="86">
        <v>35361924</v>
      </c>
      <c r="G269" s="32">
        <v>24.67</v>
      </c>
      <c r="H269" s="32" t="s">
        <v>862</v>
      </c>
    </row>
    <row r="270" spans="1:8" ht="15" customHeight="1">
      <c r="A270" s="85">
        <v>45271</v>
      </c>
      <c r="B270" s="32" t="s">
        <v>1239</v>
      </c>
      <c r="C270" s="31" t="s">
        <v>1240</v>
      </c>
      <c r="D270" s="31" t="s">
        <v>986</v>
      </c>
      <c r="E270" s="31" t="s">
        <v>575</v>
      </c>
      <c r="F270" s="86">
        <v>533433</v>
      </c>
      <c r="G270" s="32">
        <v>136.31</v>
      </c>
      <c r="H270" s="32" t="s">
        <v>862</v>
      </c>
    </row>
    <row r="271" spans="1:8" ht="15" customHeight="1">
      <c r="A271" s="85">
        <v>45271</v>
      </c>
      <c r="B271" s="32" t="s">
        <v>984</v>
      </c>
      <c r="C271" s="31" t="s">
        <v>985</v>
      </c>
      <c r="D271" s="31" t="s">
        <v>884</v>
      </c>
      <c r="E271" s="31" t="s">
        <v>575</v>
      </c>
      <c r="F271" s="86">
        <v>880675</v>
      </c>
      <c r="G271" s="32">
        <v>6.11</v>
      </c>
      <c r="H271" s="32" t="s">
        <v>862</v>
      </c>
    </row>
    <row r="272" spans="1:8" ht="15" customHeight="1">
      <c r="A272" s="85">
        <v>45271</v>
      </c>
      <c r="B272" s="32" t="s">
        <v>1053</v>
      </c>
      <c r="C272" s="31" t="s">
        <v>1054</v>
      </c>
      <c r="D272" s="31" t="s">
        <v>1287</v>
      </c>
      <c r="E272" s="31" t="s">
        <v>575</v>
      </c>
      <c r="F272" s="86">
        <v>5000000</v>
      </c>
      <c r="G272" s="32">
        <v>1.3</v>
      </c>
      <c r="H272" s="32" t="s">
        <v>862</v>
      </c>
    </row>
    <row r="273" spans="1:8" ht="15" customHeight="1">
      <c r="A273" s="85">
        <v>45271</v>
      </c>
      <c r="B273" s="32" t="s">
        <v>1053</v>
      </c>
      <c r="C273" s="31" t="s">
        <v>1054</v>
      </c>
      <c r="D273" s="31" t="s">
        <v>1055</v>
      </c>
      <c r="E273" s="31" t="s">
        <v>575</v>
      </c>
      <c r="F273" s="86">
        <v>3700000</v>
      </c>
      <c r="G273" s="32">
        <v>1.2</v>
      </c>
      <c r="H273" s="32" t="s">
        <v>862</v>
      </c>
    </row>
    <row r="274" spans="1:8" ht="15" customHeight="1">
      <c r="A274" s="85">
        <v>45271</v>
      </c>
      <c r="B274" s="32" t="s">
        <v>1014</v>
      </c>
      <c r="C274" s="31" t="s">
        <v>1015</v>
      </c>
      <c r="D274" s="31" t="s">
        <v>1016</v>
      </c>
      <c r="E274" s="31" t="s">
        <v>575</v>
      </c>
      <c r="F274" s="86">
        <v>1350000</v>
      </c>
      <c r="G274" s="32">
        <v>0.95</v>
      </c>
      <c r="H274" s="32" t="s">
        <v>862</v>
      </c>
    </row>
    <row r="275" spans="1:8" ht="15" customHeight="1">
      <c r="A275" s="85">
        <v>45271</v>
      </c>
      <c r="B275" s="32" t="s">
        <v>1249</v>
      </c>
      <c r="C275" s="31" t="s">
        <v>1250</v>
      </c>
      <c r="D275" s="31" t="s">
        <v>576</v>
      </c>
      <c r="E275" s="31" t="s">
        <v>575</v>
      </c>
      <c r="F275" s="86">
        <v>575276</v>
      </c>
      <c r="G275" s="32">
        <v>546</v>
      </c>
      <c r="H275" s="32" t="s">
        <v>862</v>
      </c>
    </row>
    <row r="276" spans="1:8" ht="15" customHeight="1">
      <c r="A276" s="85">
        <v>45271</v>
      </c>
      <c r="B276" s="32" t="s">
        <v>1288</v>
      </c>
      <c r="C276" s="31" t="s">
        <v>1289</v>
      </c>
      <c r="D276" s="31" t="s">
        <v>1290</v>
      </c>
      <c r="E276" s="31" t="s">
        <v>575</v>
      </c>
      <c r="F276" s="86">
        <v>152462</v>
      </c>
      <c r="G276" s="32">
        <v>639.41999999999996</v>
      </c>
      <c r="H276" s="32" t="s">
        <v>862</v>
      </c>
    </row>
    <row r="277" spans="1:8" ht="15" customHeight="1">
      <c r="A277" s="85">
        <v>45271</v>
      </c>
      <c r="B277" s="32" t="s">
        <v>733</v>
      </c>
      <c r="C277" s="31" t="s">
        <v>1251</v>
      </c>
      <c r="D277" s="31" t="s">
        <v>576</v>
      </c>
      <c r="E277" s="31" t="s">
        <v>575</v>
      </c>
      <c r="F277" s="86">
        <v>400917</v>
      </c>
      <c r="G277" s="32">
        <v>505.35</v>
      </c>
      <c r="H277" s="32" t="s">
        <v>862</v>
      </c>
    </row>
    <row r="278" spans="1:8" ht="15" customHeight="1">
      <c r="A278" s="85">
        <v>45271</v>
      </c>
      <c r="B278" s="32" t="s">
        <v>527</v>
      </c>
      <c r="C278" s="31" t="s">
        <v>1056</v>
      </c>
      <c r="D278" s="31" t="s">
        <v>1291</v>
      </c>
      <c r="E278" s="31" t="s">
        <v>575</v>
      </c>
      <c r="F278" s="86">
        <v>1443000</v>
      </c>
      <c r="G278" s="32">
        <v>465.85</v>
      </c>
      <c r="H278" s="32" t="s">
        <v>862</v>
      </c>
    </row>
    <row r="279" spans="1:8" ht="15" customHeight="1">
      <c r="A279" s="85">
        <v>45271</v>
      </c>
      <c r="B279" s="32" t="s">
        <v>987</v>
      </c>
      <c r="C279" s="31" t="s">
        <v>988</v>
      </c>
      <c r="D279" s="31" t="s">
        <v>890</v>
      </c>
      <c r="E279" s="31" t="s">
        <v>575</v>
      </c>
      <c r="F279" s="86">
        <v>1063944</v>
      </c>
      <c r="G279" s="32">
        <v>96.04</v>
      </c>
      <c r="H279" s="32" t="s">
        <v>862</v>
      </c>
    </row>
    <row r="280" spans="1:8" ht="15" customHeight="1">
      <c r="A280" s="85">
        <v>45271</v>
      </c>
      <c r="B280" s="32" t="s">
        <v>987</v>
      </c>
      <c r="C280" s="31" t="s">
        <v>988</v>
      </c>
      <c r="D280" s="31" t="s">
        <v>576</v>
      </c>
      <c r="E280" s="31" t="s">
        <v>575</v>
      </c>
      <c r="F280" s="86">
        <v>1471121</v>
      </c>
      <c r="G280" s="32">
        <v>96.08</v>
      </c>
      <c r="H280" s="32" t="s">
        <v>862</v>
      </c>
    </row>
    <row r="281" spans="1:8" ht="15" customHeight="1">
      <c r="A281" s="85">
        <v>45271</v>
      </c>
      <c r="B281" s="32" t="s">
        <v>987</v>
      </c>
      <c r="C281" s="31" t="s">
        <v>988</v>
      </c>
      <c r="D281" s="31" t="s">
        <v>1057</v>
      </c>
      <c r="E281" s="31" t="s">
        <v>575</v>
      </c>
      <c r="F281" s="86">
        <v>899637</v>
      </c>
      <c r="G281" s="32">
        <v>96.29</v>
      </c>
      <c r="H281" s="32" t="s">
        <v>862</v>
      </c>
    </row>
    <row r="282" spans="1:8" ht="15" customHeight="1">
      <c r="A282" s="85">
        <v>45271</v>
      </c>
      <c r="B282" s="32" t="s">
        <v>987</v>
      </c>
      <c r="C282" s="31" t="s">
        <v>988</v>
      </c>
      <c r="D282" s="31" t="s">
        <v>986</v>
      </c>
      <c r="E282" s="31" t="s">
        <v>575</v>
      </c>
      <c r="F282" s="86">
        <v>3460269</v>
      </c>
      <c r="G282" s="32">
        <v>96.24</v>
      </c>
      <c r="H282" s="32" t="s">
        <v>862</v>
      </c>
    </row>
    <row r="283" spans="1:8" ht="15" customHeight="1">
      <c r="A283" s="85">
        <v>45271</v>
      </c>
      <c r="B283" s="32" t="s">
        <v>1058</v>
      </c>
      <c r="C283" s="31" t="s">
        <v>1059</v>
      </c>
      <c r="D283" s="31" t="s">
        <v>1050</v>
      </c>
      <c r="E283" s="31" t="s">
        <v>575</v>
      </c>
      <c r="F283" s="86">
        <v>2633970</v>
      </c>
      <c r="G283" s="32">
        <v>12.49</v>
      </c>
      <c r="H283" s="32" t="s">
        <v>862</v>
      </c>
    </row>
    <row r="284" spans="1:8" ht="15" customHeight="1">
      <c r="A284" s="85">
        <v>45271</v>
      </c>
      <c r="B284" s="32" t="s">
        <v>1252</v>
      </c>
      <c r="C284" s="31" t="s">
        <v>1253</v>
      </c>
      <c r="D284" s="31" t="s">
        <v>890</v>
      </c>
      <c r="E284" s="31" t="s">
        <v>575</v>
      </c>
      <c r="F284" s="86">
        <v>5546287</v>
      </c>
      <c r="G284" s="32">
        <v>19.45</v>
      </c>
      <c r="H284" s="32" t="s">
        <v>862</v>
      </c>
    </row>
    <row r="285" spans="1:8" ht="15" customHeight="1">
      <c r="A285" s="85">
        <v>45271</v>
      </c>
      <c r="B285" s="32" t="s">
        <v>1254</v>
      </c>
      <c r="C285" s="31" t="s">
        <v>1255</v>
      </c>
      <c r="D285" s="31" t="s">
        <v>1256</v>
      </c>
      <c r="E285" s="31" t="s">
        <v>575</v>
      </c>
      <c r="F285" s="86">
        <v>534967</v>
      </c>
      <c r="G285" s="32">
        <v>1.7</v>
      </c>
      <c r="H285" s="32" t="s">
        <v>862</v>
      </c>
    </row>
    <row r="286" spans="1:8" ht="15" customHeight="1">
      <c r="A286" s="85">
        <v>45271</v>
      </c>
      <c r="B286" s="32" t="s">
        <v>1257</v>
      </c>
      <c r="C286" s="31" t="s">
        <v>1258</v>
      </c>
      <c r="D286" s="31" t="s">
        <v>1259</v>
      </c>
      <c r="E286" s="31" t="s">
        <v>575</v>
      </c>
      <c r="F286" s="86">
        <v>9560876</v>
      </c>
      <c r="G286" s="32">
        <v>5.18</v>
      </c>
      <c r="H286" s="32" t="s">
        <v>862</v>
      </c>
    </row>
    <row r="287" spans="1:8" ht="15" customHeight="1">
      <c r="A287" s="85">
        <v>45271</v>
      </c>
      <c r="B287" s="32" t="s">
        <v>1260</v>
      </c>
      <c r="C287" s="31" t="s">
        <v>1261</v>
      </c>
      <c r="D287" s="31" t="s">
        <v>1262</v>
      </c>
      <c r="E287" s="31" t="s">
        <v>575</v>
      </c>
      <c r="F287" s="86">
        <v>2809391</v>
      </c>
      <c r="G287" s="32">
        <v>1</v>
      </c>
      <c r="H287" s="32" t="s">
        <v>862</v>
      </c>
    </row>
    <row r="288" spans="1:8" ht="15" customHeight="1">
      <c r="A288" s="85">
        <v>45271</v>
      </c>
      <c r="B288" s="32" t="s">
        <v>1263</v>
      </c>
      <c r="C288" s="31" t="s">
        <v>1264</v>
      </c>
      <c r="D288" s="31" t="s">
        <v>576</v>
      </c>
      <c r="E288" s="31" t="s">
        <v>575</v>
      </c>
      <c r="F288" s="86">
        <v>916319</v>
      </c>
      <c r="G288" s="32">
        <v>372.83</v>
      </c>
      <c r="H288" s="32" t="s">
        <v>862</v>
      </c>
    </row>
    <row r="289" spans="1:8" ht="15" customHeight="1">
      <c r="A289" s="85">
        <v>45271</v>
      </c>
      <c r="B289" s="32" t="s">
        <v>738</v>
      </c>
      <c r="C289" s="31" t="s">
        <v>1060</v>
      </c>
      <c r="D289" s="31" t="s">
        <v>890</v>
      </c>
      <c r="E289" s="31" t="s">
        <v>575</v>
      </c>
      <c r="F289" s="86">
        <v>3445220</v>
      </c>
      <c r="G289" s="32">
        <v>17.25</v>
      </c>
      <c r="H289" s="32" t="s">
        <v>862</v>
      </c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1"/>
  <sheetViews>
    <sheetView zoomScale="80" zoomScaleNormal="8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917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45272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975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298.39999999999998</v>
      </c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888</v>
      </c>
      <c r="F12" s="223">
        <v>3491</v>
      </c>
      <c r="G12" s="218">
        <v>3321</v>
      </c>
      <c r="H12" s="223">
        <v>3647.5</v>
      </c>
      <c r="I12" s="223" t="s">
        <v>876</v>
      </c>
      <c r="J12" s="286" t="s">
        <v>1066</v>
      </c>
      <c r="K12" s="286">
        <f t="shared" ref="K12" si="2">H12-F12</f>
        <v>156.5</v>
      </c>
      <c r="L12" s="287">
        <f>(F12*-0.3)/100</f>
        <v>-10.472999999999999</v>
      </c>
      <c r="M12" s="288">
        <f t="shared" ref="M12" si="3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6" t="s">
        <v>950</v>
      </c>
      <c r="K13" s="286">
        <f t="shared" ref="K13" si="4">H13-F13</f>
        <v>56.5</v>
      </c>
      <c r="L13" s="287">
        <f>(F13*-0.3)/100</f>
        <v>-2.7480000000000002</v>
      </c>
      <c r="M13" s="288">
        <f t="shared" ref="M13" si="5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6" t="s">
        <v>933</v>
      </c>
      <c r="K14" s="286">
        <f t="shared" ref="K14" si="6">H14-F14</f>
        <v>10.5</v>
      </c>
      <c r="L14" s="287">
        <f>(F14*-0.3)/100</f>
        <v>-0.56850000000000001</v>
      </c>
      <c r="M14" s="288">
        <f t="shared" ref="M14" si="7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904</v>
      </c>
      <c r="F15" s="220" t="s">
        <v>903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110.1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891</v>
      </c>
      <c r="G16" s="222">
        <v>163</v>
      </c>
      <c r="H16" s="220"/>
      <c r="I16" s="220" t="s">
        <v>892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175.55</v>
      </c>
      <c r="Q16" s="275"/>
      <c r="S16" s="37" t="s">
        <v>785</v>
      </c>
    </row>
    <row r="17" spans="1:3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893</v>
      </c>
      <c r="J17" s="286" t="s">
        <v>929</v>
      </c>
      <c r="K17" s="286">
        <f t="shared" ref="K17" si="8">H17-F17</f>
        <v>35</v>
      </c>
      <c r="L17" s="287">
        <f>(F17*-0.3)/100</f>
        <v>-1.2675000000000001</v>
      </c>
      <c r="M17" s="288">
        <f t="shared" ref="M17" si="9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894</v>
      </c>
      <c r="G18" s="222">
        <v>34.35</v>
      </c>
      <c r="H18" s="220"/>
      <c r="I18" s="220" t="s">
        <v>895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37.85</v>
      </c>
      <c r="Q18" s="275"/>
      <c r="S18" s="37" t="s">
        <v>593</v>
      </c>
    </row>
    <row r="19" spans="1:3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896</v>
      </c>
      <c r="J19" s="286" t="s">
        <v>940</v>
      </c>
      <c r="K19" s="286">
        <f t="shared" ref="K19" si="10">H19-F19</f>
        <v>10.25</v>
      </c>
      <c r="L19" s="287">
        <f>(F19*-0.3)/100</f>
        <v>-0.49199999999999994</v>
      </c>
      <c r="M19" s="288">
        <f t="shared" ref="M19" si="11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3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901</v>
      </c>
      <c r="J20" s="286" t="s">
        <v>976</v>
      </c>
      <c r="K20" s="286">
        <f t="shared" ref="K20" si="12">H20-F20</f>
        <v>185</v>
      </c>
      <c r="L20" s="287">
        <f>(F20*-0.3)/100</f>
        <v>-8.4149999999999991</v>
      </c>
      <c r="M20" s="288">
        <f t="shared" ref="M20" si="13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3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1022</v>
      </c>
      <c r="K21" s="286">
        <f t="shared" ref="K21" si="14">H21-F21</f>
        <v>285</v>
      </c>
      <c r="L21" s="287">
        <f>(F21*-0.3)/100</f>
        <v>-16.23</v>
      </c>
      <c r="M21" s="288">
        <f t="shared" ref="M21" si="15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3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911</v>
      </c>
      <c r="J22" s="286" t="s">
        <v>930</v>
      </c>
      <c r="K22" s="286">
        <f t="shared" ref="K22" si="16">H22-F22</f>
        <v>47</v>
      </c>
      <c r="L22" s="287">
        <f>(F22*-0.3)/100</f>
        <v>-2.484</v>
      </c>
      <c r="M22" s="288">
        <f t="shared" ref="M22" si="17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954</v>
      </c>
      <c r="G23" s="222">
        <v>254</v>
      </c>
      <c r="H23" s="220"/>
      <c r="I23" s="220" t="s">
        <v>947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264.55</v>
      </c>
      <c r="Q23" s="275"/>
      <c r="S23" s="37"/>
    </row>
    <row r="24" spans="1:3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1017</v>
      </c>
      <c r="G24" s="222">
        <v>1870</v>
      </c>
      <c r="H24" s="220"/>
      <c r="I24" s="220" t="s">
        <v>1018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2030.1</v>
      </c>
      <c r="Q24" s="275"/>
      <c r="S24" s="37"/>
    </row>
    <row r="25" spans="1:39" ht="15" customHeight="1">
      <c r="A25" s="225"/>
      <c r="B25" s="221"/>
      <c r="C25" s="226"/>
      <c r="D25" s="230"/>
      <c r="E25" s="227"/>
      <c r="F25" s="220"/>
      <c r="G25" s="222"/>
      <c r="H25" s="220"/>
      <c r="I25" s="220"/>
      <c r="J25" s="222"/>
      <c r="K25" s="222"/>
      <c r="L25" s="224"/>
      <c r="M25" s="228"/>
      <c r="N25" s="222"/>
      <c r="O25" s="229"/>
      <c r="P25" s="224"/>
      <c r="Q25" s="275"/>
      <c r="S25" s="37"/>
    </row>
    <row r="27" spans="1:39" ht="14.25" customHeight="1">
      <c r="A27" s="103"/>
      <c r="B27" s="104"/>
      <c r="C27" s="105"/>
      <c r="D27" s="106"/>
      <c r="E27" s="107"/>
      <c r="F27" s="107"/>
      <c r="G27" s="103"/>
      <c r="H27" s="107"/>
      <c r="I27" s="108"/>
      <c r="J27" s="109"/>
      <c r="K27" s="109"/>
      <c r="L27" s="110"/>
      <c r="M27" s="111"/>
      <c r="N27" s="112"/>
      <c r="O27" s="113"/>
      <c r="P27" s="114"/>
      <c r="Q27" s="114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5" t="s">
        <v>595</v>
      </c>
      <c r="B28" s="116"/>
      <c r="C28" s="117"/>
      <c r="E28" s="118"/>
      <c r="F28" s="118"/>
      <c r="G28" s="118"/>
      <c r="H28" s="118"/>
      <c r="I28" s="118"/>
      <c r="J28" s="119"/>
      <c r="K28" s="118"/>
      <c r="L28" s="120"/>
      <c r="M28" s="55"/>
      <c r="N28" s="119"/>
      <c r="O28" s="11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21" t="s">
        <v>596</v>
      </c>
      <c r="B29" s="115"/>
      <c r="C29" s="115"/>
      <c r="D29" s="115"/>
      <c r="E29" s="37"/>
      <c r="F29" s="122" t="s">
        <v>597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598</v>
      </c>
      <c r="B30" s="115"/>
      <c r="C30" s="115"/>
      <c r="D30" s="115" t="s">
        <v>599</v>
      </c>
      <c r="E30" s="6"/>
      <c r="F30" s="122" t="s">
        <v>600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/>
      <c r="B31" s="115"/>
      <c r="C31" s="115"/>
      <c r="D31" s="115"/>
      <c r="E31" s="6"/>
      <c r="F31" s="6"/>
      <c r="G31" s="6"/>
      <c r="H31" s="6"/>
      <c r="I31" s="6"/>
      <c r="J31" s="127"/>
      <c r="K31" s="124"/>
      <c r="L31" s="124"/>
      <c r="M31" s="6"/>
      <c r="N31" s="128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237"/>
      <c r="B32" s="237"/>
      <c r="C32" s="237"/>
      <c r="D32" s="237"/>
      <c r="E32" s="238"/>
      <c r="F32" s="238"/>
      <c r="G32" s="238"/>
      <c r="H32" s="238"/>
      <c r="I32" s="238"/>
      <c r="J32" s="239"/>
      <c r="K32" s="240"/>
      <c r="L32" s="240"/>
      <c r="M32" s="238"/>
      <c r="N32" s="241"/>
      <c r="O32" s="242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4.25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5"/>
      <c r="M33" s="6"/>
      <c r="N33" s="128"/>
      <c r="O33" s="1"/>
      <c r="P33" s="37"/>
      <c r="Q33" s="37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138" t="s">
        <v>605</v>
      </c>
      <c r="B34" s="138"/>
      <c r="C34" s="138"/>
      <c r="D34" s="138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38.25" customHeight="1">
      <c r="A35" s="95" t="s">
        <v>16</v>
      </c>
      <c r="B35" s="95" t="s">
        <v>566</v>
      </c>
      <c r="C35" s="95"/>
      <c r="D35" s="96" t="s">
        <v>578</v>
      </c>
      <c r="E35" s="95" t="s">
        <v>579</v>
      </c>
      <c r="F35" s="95" t="s">
        <v>580</v>
      </c>
      <c r="G35" s="95" t="s">
        <v>601</v>
      </c>
      <c r="H35" s="95" t="s">
        <v>582</v>
      </c>
      <c r="I35" s="231" t="s">
        <v>583</v>
      </c>
      <c r="J35" s="233" t="s">
        <v>584</v>
      </c>
      <c r="K35" s="232" t="s">
        <v>606</v>
      </c>
      <c r="L35" s="97" t="s">
        <v>586</v>
      </c>
      <c r="M35" s="139" t="s">
        <v>607</v>
      </c>
      <c r="N35" s="95" t="s">
        <v>608</v>
      </c>
      <c r="O35" s="94" t="s">
        <v>588</v>
      </c>
      <c r="P35" s="96" t="s">
        <v>589</v>
      </c>
      <c r="Q35" s="279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223">
        <v>1</v>
      </c>
      <c r="B36" s="277">
        <v>45259</v>
      </c>
      <c r="C36" s="251"/>
      <c r="D36" s="251" t="s">
        <v>905</v>
      </c>
      <c r="E36" s="223" t="s">
        <v>603</v>
      </c>
      <c r="F36" s="223">
        <v>574</v>
      </c>
      <c r="G36" s="223">
        <v>566</v>
      </c>
      <c r="H36" s="223">
        <v>584.5</v>
      </c>
      <c r="I36" s="218" t="s">
        <v>906</v>
      </c>
      <c r="J36" s="301" t="s">
        <v>933</v>
      </c>
      <c r="K36" s="234">
        <f t="shared" ref="K36" si="18">H36-F36</f>
        <v>10.5</v>
      </c>
      <c r="L36" s="280">
        <f t="shared" ref="L36" si="19">(H36*N36)*0.03%</f>
        <v>227.95499999999998</v>
      </c>
      <c r="M36" s="235">
        <f t="shared" ref="M36" si="20">(K36*N36)-L36</f>
        <v>13422.045</v>
      </c>
      <c r="N36" s="234">
        <v>1300</v>
      </c>
      <c r="O36" s="102" t="s">
        <v>594</v>
      </c>
      <c r="P36" s="236">
        <v>45264</v>
      </c>
      <c r="Q36" s="273"/>
      <c r="R36" s="140"/>
      <c r="S36" s="55" t="s">
        <v>928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23">
        <v>2</v>
      </c>
      <c r="B37" s="277">
        <v>45259</v>
      </c>
      <c r="C37" s="251"/>
      <c r="D37" s="251" t="s">
        <v>907</v>
      </c>
      <c r="E37" s="223" t="s">
        <v>603</v>
      </c>
      <c r="F37" s="223">
        <v>839.5</v>
      </c>
      <c r="G37" s="223">
        <v>826.5</v>
      </c>
      <c r="H37" s="223">
        <v>885</v>
      </c>
      <c r="I37" s="218" t="s">
        <v>908</v>
      </c>
      <c r="J37" s="301" t="s">
        <v>931</v>
      </c>
      <c r="K37" s="234">
        <f t="shared" ref="K37" si="21">H37-F37</f>
        <v>45.5</v>
      </c>
      <c r="L37" s="280">
        <f t="shared" ref="L37" si="22">(H37*N37)*0.03%</f>
        <v>212.39999999999998</v>
      </c>
      <c r="M37" s="235">
        <f t="shared" ref="M37" si="23">(K37*N37)-L37</f>
        <v>36187.599999999999</v>
      </c>
      <c r="N37" s="234">
        <v>800</v>
      </c>
      <c r="O37" s="102" t="s">
        <v>594</v>
      </c>
      <c r="P37" s="236">
        <v>45264</v>
      </c>
      <c r="Q37" s="273"/>
      <c r="R37" s="140"/>
      <c r="S37" s="55" t="s">
        <v>593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23">
        <v>3</v>
      </c>
      <c r="B38" s="277">
        <v>45260</v>
      </c>
      <c r="C38" s="251"/>
      <c r="D38" s="251" t="s">
        <v>912</v>
      </c>
      <c r="E38" s="223" t="s">
        <v>603</v>
      </c>
      <c r="F38" s="223">
        <v>20230</v>
      </c>
      <c r="G38" s="223">
        <v>20100</v>
      </c>
      <c r="H38" s="223">
        <v>20335</v>
      </c>
      <c r="I38" s="218" t="s">
        <v>913</v>
      </c>
      <c r="J38" s="301" t="s">
        <v>918</v>
      </c>
      <c r="K38" s="234">
        <f t="shared" ref="K38" si="24">H38-F38</f>
        <v>105</v>
      </c>
      <c r="L38" s="280">
        <f t="shared" ref="L38" si="25">(H38*N38)*0.03%</f>
        <v>305.02499999999998</v>
      </c>
      <c r="M38" s="235">
        <f t="shared" ref="M38" si="26">(K38*N38)-L38</f>
        <v>4944.9750000000004</v>
      </c>
      <c r="N38" s="234">
        <v>50</v>
      </c>
      <c r="O38" s="102" t="s">
        <v>594</v>
      </c>
      <c r="P38" s="236">
        <v>45261</v>
      </c>
      <c r="Q38" s="273"/>
      <c r="R38" s="140"/>
      <c r="S38" s="55" t="s">
        <v>593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3">
        <v>4</v>
      </c>
      <c r="B39" s="277">
        <v>45260</v>
      </c>
      <c r="C39" s="251"/>
      <c r="D39" s="251" t="s">
        <v>909</v>
      </c>
      <c r="E39" s="223" t="s">
        <v>603</v>
      </c>
      <c r="F39" s="223">
        <v>210</v>
      </c>
      <c r="G39" s="223">
        <v>207</v>
      </c>
      <c r="H39" s="223">
        <v>213.2</v>
      </c>
      <c r="I39" s="218" t="s">
        <v>910</v>
      </c>
      <c r="J39" s="301" t="s">
        <v>921</v>
      </c>
      <c r="K39" s="234">
        <f t="shared" ref="K39" si="27">H39-F39</f>
        <v>3.1999999999999886</v>
      </c>
      <c r="L39" s="280">
        <f t="shared" ref="L39" si="28">(H39*N39)*0.03%</f>
        <v>230.25599999999997</v>
      </c>
      <c r="M39" s="235">
        <f t="shared" ref="M39" si="29">(K39*N39)-L39</f>
        <v>11289.743999999961</v>
      </c>
      <c r="N39" s="234">
        <v>3600</v>
      </c>
      <c r="O39" s="102" t="s">
        <v>594</v>
      </c>
      <c r="P39" s="236">
        <v>45261</v>
      </c>
      <c r="Q39" s="273"/>
      <c r="R39" s="140"/>
      <c r="S39" s="55" t="s">
        <v>928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3">
        <v>5</v>
      </c>
      <c r="B40" s="277">
        <v>45261</v>
      </c>
      <c r="C40" s="251"/>
      <c r="D40" s="251" t="s">
        <v>922</v>
      </c>
      <c r="E40" s="223" t="s">
        <v>603</v>
      </c>
      <c r="F40" s="223">
        <v>556</v>
      </c>
      <c r="G40" s="223">
        <v>548</v>
      </c>
      <c r="H40" s="223">
        <v>565.5</v>
      </c>
      <c r="I40" s="218" t="s">
        <v>923</v>
      </c>
      <c r="J40" s="301" t="s">
        <v>932</v>
      </c>
      <c r="K40" s="234">
        <f t="shared" ref="K40" si="30">H40-F40</f>
        <v>9.5</v>
      </c>
      <c r="L40" s="280">
        <f t="shared" ref="L40" si="31">(H40*N40)*0.03%</f>
        <v>212.06249999999997</v>
      </c>
      <c r="M40" s="235">
        <f t="shared" ref="M40" si="32">(K40*N40)-L40</f>
        <v>11662.9375</v>
      </c>
      <c r="N40" s="234">
        <v>1250</v>
      </c>
      <c r="O40" s="102" t="s">
        <v>594</v>
      </c>
      <c r="P40" s="236">
        <v>45264</v>
      </c>
      <c r="Q40" s="273"/>
      <c r="R40" s="140"/>
      <c r="S40" s="55" t="s">
        <v>785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3">
        <v>6</v>
      </c>
      <c r="B41" s="277">
        <v>45261</v>
      </c>
      <c r="C41" s="251"/>
      <c r="D41" s="251" t="s">
        <v>924</v>
      </c>
      <c r="E41" s="223" t="s">
        <v>603</v>
      </c>
      <c r="F41" s="223">
        <v>23825</v>
      </c>
      <c r="G41" s="223">
        <v>23550</v>
      </c>
      <c r="H41" s="223">
        <v>24075</v>
      </c>
      <c r="I41" s="218" t="s">
        <v>925</v>
      </c>
      <c r="J41" s="301" t="s">
        <v>949</v>
      </c>
      <c r="K41" s="234">
        <f t="shared" ref="K41:K42" si="33">H41-F41</f>
        <v>250</v>
      </c>
      <c r="L41" s="280">
        <f t="shared" ref="L41:L42" si="34">(H41*N41)*0.03%</f>
        <v>288.89999999999998</v>
      </c>
      <c r="M41" s="235">
        <f t="shared" ref="M41:M42" si="35">(K41*N41)-L41</f>
        <v>9711.1</v>
      </c>
      <c r="N41" s="234">
        <v>40</v>
      </c>
      <c r="O41" s="102" t="s">
        <v>594</v>
      </c>
      <c r="P41" s="236">
        <v>45264</v>
      </c>
      <c r="Q41" s="273"/>
      <c r="R41" s="140"/>
      <c r="S41" s="55" t="s">
        <v>928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7</v>
      </c>
      <c r="B42" s="277">
        <v>45264</v>
      </c>
      <c r="C42" s="251"/>
      <c r="D42" s="251" t="s">
        <v>934</v>
      </c>
      <c r="E42" s="223" t="s">
        <v>603</v>
      </c>
      <c r="F42" s="223">
        <v>1162.5</v>
      </c>
      <c r="G42" s="223">
        <v>1143</v>
      </c>
      <c r="H42" s="223">
        <v>1185</v>
      </c>
      <c r="I42" s="218" t="s">
        <v>935</v>
      </c>
      <c r="J42" s="301" t="s">
        <v>957</v>
      </c>
      <c r="K42" s="234">
        <f t="shared" si="33"/>
        <v>22.5</v>
      </c>
      <c r="L42" s="280">
        <f t="shared" si="34"/>
        <v>177.74999999999997</v>
      </c>
      <c r="M42" s="235">
        <f t="shared" si="35"/>
        <v>11072.25</v>
      </c>
      <c r="N42" s="234">
        <v>500</v>
      </c>
      <c r="O42" s="102" t="s">
        <v>594</v>
      </c>
      <c r="P42" s="236">
        <v>45265</v>
      </c>
      <c r="Q42" s="273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13">
        <v>8</v>
      </c>
      <c r="B43" s="314">
        <v>45264</v>
      </c>
      <c r="C43" s="315"/>
      <c r="D43" s="315" t="s">
        <v>936</v>
      </c>
      <c r="E43" s="313" t="s">
        <v>603</v>
      </c>
      <c r="F43" s="313">
        <v>5645</v>
      </c>
      <c r="G43" s="313">
        <v>5550</v>
      </c>
      <c r="H43" s="313">
        <v>5610</v>
      </c>
      <c r="I43" s="316" t="s">
        <v>937</v>
      </c>
      <c r="J43" s="324" t="s">
        <v>958</v>
      </c>
      <c r="K43" s="308">
        <f t="shared" ref="K43" si="36">H43-F43</f>
        <v>-35</v>
      </c>
      <c r="L43" s="325">
        <f t="shared" ref="L43" si="37">(H43*N43)*0.03%</f>
        <v>210.37499999999997</v>
      </c>
      <c r="M43" s="310">
        <f t="shared" ref="M43" si="38">(K43*N43)-L43</f>
        <v>-4585.375</v>
      </c>
      <c r="N43" s="308">
        <v>125</v>
      </c>
      <c r="O43" s="311" t="s">
        <v>604</v>
      </c>
      <c r="P43" s="312">
        <v>45265</v>
      </c>
      <c r="Q43" s="273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9</v>
      </c>
      <c r="B44" s="277">
        <v>45264</v>
      </c>
      <c r="C44" s="251"/>
      <c r="D44" s="251" t="s">
        <v>924</v>
      </c>
      <c r="E44" s="223" t="s">
        <v>603</v>
      </c>
      <c r="F44" s="223">
        <v>23575</v>
      </c>
      <c r="G44" s="223">
        <v>23300</v>
      </c>
      <c r="H44" s="223">
        <v>23775</v>
      </c>
      <c r="I44" s="218" t="s">
        <v>938</v>
      </c>
      <c r="J44" s="301" t="s">
        <v>955</v>
      </c>
      <c r="K44" s="234">
        <f t="shared" ref="K44:K45" si="39">H44-F44</f>
        <v>200</v>
      </c>
      <c r="L44" s="280">
        <f t="shared" ref="L44:L45" si="40">(H44*N44)*0.03%</f>
        <v>285.29999999999995</v>
      </c>
      <c r="M44" s="235">
        <f t="shared" ref="M44:M45" si="41">(K44*N44)-L44</f>
        <v>7714.7</v>
      </c>
      <c r="N44" s="234">
        <v>40</v>
      </c>
      <c r="O44" s="102" t="s">
        <v>594</v>
      </c>
      <c r="P44" s="236">
        <v>45265</v>
      </c>
      <c r="Q44" s="273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13">
        <v>10</v>
      </c>
      <c r="B45" s="314">
        <v>45265</v>
      </c>
      <c r="C45" s="315"/>
      <c r="D45" s="315" t="s">
        <v>924</v>
      </c>
      <c r="E45" s="313" t="s">
        <v>603</v>
      </c>
      <c r="F45" s="313">
        <v>23375</v>
      </c>
      <c r="G45" s="313">
        <v>23100</v>
      </c>
      <c r="H45" s="313">
        <v>23125</v>
      </c>
      <c r="I45" s="316" t="s">
        <v>961</v>
      </c>
      <c r="J45" s="324" t="s">
        <v>974</v>
      </c>
      <c r="K45" s="308">
        <f t="shared" si="39"/>
        <v>-250</v>
      </c>
      <c r="L45" s="325">
        <f t="shared" si="40"/>
        <v>277.5</v>
      </c>
      <c r="M45" s="310">
        <f t="shared" si="41"/>
        <v>-10277.5</v>
      </c>
      <c r="N45" s="308">
        <v>40</v>
      </c>
      <c r="O45" s="311" t="s">
        <v>604</v>
      </c>
      <c r="P45" s="312">
        <v>45266</v>
      </c>
      <c r="Q45" s="273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11</v>
      </c>
      <c r="B46" s="277">
        <v>45204</v>
      </c>
      <c r="C46" s="251"/>
      <c r="D46" s="251" t="s">
        <v>962</v>
      </c>
      <c r="E46" s="223" t="s">
        <v>603</v>
      </c>
      <c r="F46" s="223">
        <v>2242.5</v>
      </c>
      <c r="G46" s="223">
        <v>2205</v>
      </c>
      <c r="H46" s="223">
        <v>2267.5</v>
      </c>
      <c r="I46" s="218" t="s">
        <v>963</v>
      </c>
      <c r="J46" s="301" t="s">
        <v>761</v>
      </c>
      <c r="K46" s="234">
        <f t="shared" ref="K46" si="42">H46-F46</f>
        <v>25</v>
      </c>
      <c r="L46" s="280">
        <f t="shared" ref="L46" si="43">(H46*N46)*0.03%</f>
        <v>204.07499999999999</v>
      </c>
      <c r="M46" s="235">
        <f t="shared" ref="M46" si="44">(K46*N46)-L46</f>
        <v>7295.9250000000002</v>
      </c>
      <c r="N46" s="234">
        <v>300</v>
      </c>
      <c r="O46" s="102" t="s">
        <v>594</v>
      </c>
      <c r="P46" s="236">
        <v>45266</v>
      </c>
      <c r="Q46" s="273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12</v>
      </c>
      <c r="B47" s="277">
        <v>45266</v>
      </c>
      <c r="C47" s="251"/>
      <c r="D47" s="251" t="s">
        <v>922</v>
      </c>
      <c r="E47" s="223" t="s">
        <v>603</v>
      </c>
      <c r="F47" s="223">
        <v>555</v>
      </c>
      <c r="G47" s="223">
        <v>547</v>
      </c>
      <c r="H47" s="223">
        <v>565</v>
      </c>
      <c r="I47" s="218" t="s">
        <v>977</v>
      </c>
      <c r="J47" s="301" t="s">
        <v>1000</v>
      </c>
      <c r="K47" s="234">
        <f t="shared" ref="K47:K48" si="45">H47-F47</f>
        <v>10</v>
      </c>
      <c r="L47" s="280">
        <f t="shared" ref="L47:L48" si="46">(H47*N47)*0.03%</f>
        <v>211.87499999999997</v>
      </c>
      <c r="M47" s="235">
        <f t="shared" ref="M47:M48" si="47">(K47*N47)-L47</f>
        <v>12288.125</v>
      </c>
      <c r="N47" s="234">
        <v>1250</v>
      </c>
      <c r="O47" s="102" t="s">
        <v>594</v>
      </c>
      <c r="P47" s="236">
        <v>45267</v>
      </c>
      <c r="Q47" s="273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13</v>
      </c>
      <c r="B48" s="277">
        <v>45266</v>
      </c>
      <c r="C48" s="251"/>
      <c r="D48" s="251" t="s">
        <v>978</v>
      </c>
      <c r="E48" s="223" t="s">
        <v>603</v>
      </c>
      <c r="F48" s="223">
        <v>1331.5</v>
      </c>
      <c r="G48" s="223">
        <v>1312</v>
      </c>
      <c r="H48" s="223">
        <v>1350</v>
      </c>
      <c r="I48" s="218" t="s">
        <v>979</v>
      </c>
      <c r="J48" s="301" t="s">
        <v>1001</v>
      </c>
      <c r="K48" s="234">
        <f t="shared" si="45"/>
        <v>18.5</v>
      </c>
      <c r="L48" s="280">
        <f t="shared" si="46"/>
        <v>202.49999999999997</v>
      </c>
      <c r="M48" s="235">
        <f t="shared" si="47"/>
        <v>9047.5</v>
      </c>
      <c r="N48" s="234">
        <v>500</v>
      </c>
      <c r="O48" s="102" t="s">
        <v>594</v>
      </c>
      <c r="P48" s="236">
        <v>45267</v>
      </c>
      <c r="Q48" s="273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0">
        <v>14</v>
      </c>
      <c r="B49" s="291">
        <v>45267</v>
      </c>
      <c r="C49" s="274"/>
      <c r="D49" s="274" t="s">
        <v>912</v>
      </c>
      <c r="E49" s="220" t="s">
        <v>945</v>
      </c>
      <c r="F49" s="220" t="s">
        <v>989</v>
      </c>
      <c r="G49" s="220">
        <v>21130</v>
      </c>
      <c r="H49" s="220"/>
      <c r="I49" s="222" t="s">
        <v>990</v>
      </c>
      <c r="J49" s="219" t="s">
        <v>592</v>
      </c>
      <c r="K49" s="98"/>
      <c r="L49" s="292"/>
      <c r="M49" s="276"/>
      <c r="N49" s="98"/>
      <c r="O49" s="100"/>
      <c r="P49" s="293"/>
      <c r="Q49" s="273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13">
        <v>15</v>
      </c>
      <c r="B50" s="314">
        <v>45267</v>
      </c>
      <c r="C50" s="315"/>
      <c r="D50" s="315" t="s">
        <v>991</v>
      </c>
      <c r="E50" s="313" t="s">
        <v>945</v>
      </c>
      <c r="F50" s="313">
        <v>397</v>
      </c>
      <c r="G50" s="313">
        <v>403</v>
      </c>
      <c r="H50" s="313">
        <v>403</v>
      </c>
      <c r="I50" s="316" t="s">
        <v>992</v>
      </c>
      <c r="J50" s="324" t="s">
        <v>1019</v>
      </c>
      <c r="K50" s="308">
        <f>F50-H50</f>
        <v>-6</v>
      </c>
      <c r="L50" s="325">
        <f t="shared" ref="L50:L51" si="48">(H50*N50)*0.03%</f>
        <v>241.79999999999998</v>
      </c>
      <c r="M50" s="310">
        <f t="shared" ref="M50:M51" si="49">(K50*N50)-L50</f>
        <v>-12241.8</v>
      </c>
      <c r="N50" s="308">
        <v>2000</v>
      </c>
      <c r="O50" s="311" t="s">
        <v>604</v>
      </c>
      <c r="P50" s="326">
        <v>45268</v>
      </c>
      <c r="Q50" s="273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13">
        <v>16</v>
      </c>
      <c r="B51" s="314">
        <v>45267</v>
      </c>
      <c r="C51" s="315"/>
      <c r="D51" s="315" t="s">
        <v>998</v>
      </c>
      <c r="E51" s="313" t="s">
        <v>603</v>
      </c>
      <c r="F51" s="313">
        <v>2727.5</v>
      </c>
      <c r="G51" s="313">
        <v>2690</v>
      </c>
      <c r="H51" s="313">
        <v>2690</v>
      </c>
      <c r="I51" s="316" t="s">
        <v>999</v>
      </c>
      <c r="J51" s="324" t="s">
        <v>1020</v>
      </c>
      <c r="K51" s="308">
        <f t="shared" ref="K51" si="50">H51-F51</f>
        <v>-37.5</v>
      </c>
      <c r="L51" s="325">
        <f t="shared" si="48"/>
        <v>242.09999999999997</v>
      </c>
      <c r="M51" s="310">
        <f t="shared" si="49"/>
        <v>-11492.1</v>
      </c>
      <c r="N51" s="327">
        <v>300</v>
      </c>
      <c r="O51" s="311" t="s">
        <v>604</v>
      </c>
      <c r="P51" s="326">
        <v>45268</v>
      </c>
      <c r="Q51" s="273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0">
        <v>17</v>
      </c>
      <c r="B52" s="291">
        <v>45271</v>
      </c>
      <c r="C52" s="274"/>
      <c r="D52" s="274" t="s">
        <v>934</v>
      </c>
      <c r="E52" s="220" t="s">
        <v>603</v>
      </c>
      <c r="F52" s="220" t="s">
        <v>1070</v>
      </c>
      <c r="G52" s="220">
        <v>1169</v>
      </c>
      <c r="H52" s="220"/>
      <c r="I52" s="222" t="s">
        <v>1071</v>
      </c>
      <c r="J52" s="219" t="s">
        <v>592</v>
      </c>
      <c r="K52" s="98"/>
      <c r="L52" s="292"/>
      <c r="M52" s="276"/>
      <c r="N52" s="98"/>
      <c r="O52" s="100"/>
      <c r="P52" s="293"/>
      <c r="Q52" s="273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0">
        <v>18</v>
      </c>
      <c r="B53" s="291">
        <v>45271</v>
      </c>
      <c r="C53" s="274"/>
      <c r="D53" s="274" t="s">
        <v>1067</v>
      </c>
      <c r="E53" s="220" t="s">
        <v>603</v>
      </c>
      <c r="F53" s="220" t="s">
        <v>1068</v>
      </c>
      <c r="G53" s="220">
        <v>2955</v>
      </c>
      <c r="H53" s="220"/>
      <c r="I53" s="222" t="s">
        <v>1069</v>
      </c>
      <c r="J53" s="219" t="s">
        <v>592</v>
      </c>
      <c r="K53" s="98"/>
      <c r="L53" s="292"/>
      <c r="M53" s="276"/>
      <c r="N53" s="98"/>
      <c r="O53" s="100"/>
      <c r="P53" s="293"/>
      <c r="Q53" s="273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0"/>
      <c r="B54" s="291"/>
      <c r="C54" s="274"/>
      <c r="D54" s="274"/>
      <c r="E54" s="220"/>
      <c r="F54" s="220"/>
      <c r="G54" s="220"/>
      <c r="H54" s="220"/>
      <c r="I54" s="222"/>
      <c r="J54" s="219"/>
      <c r="K54" s="98"/>
      <c r="L54" s="292"/>
      <c r="M54" s="276"/>
      <c r="N54" s="98"/>
      <c r="O54" s="100"/>
      <c r="P54" s="293"/>
      <c r="Q54" s="273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0"/>
      <c r="B55" s="291"/>
      <c r="C55" s="274"/>
      <c r="D55" s="274"/>
      <c r="E55" s="220"/>
      <c r="F55" s="220"/>
      <c r="G55" s="220"/>
      <c r="H55" s="220"/>
      <c r="I55" s="222"/>
      <c r="J55" s="219"/>
      <c r="K55" s="98"/>
      <c r="L55" s="292"/>
      <c r="M55" s="276"/>
      <c r="N55" s="98"/>
      <c r="O55" s="100"/>
      <c r="P55" s="293"/>
      <c r="Q55" s="273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7" spans="1:39" ht="12.75" customHeight="1">
      <c r="A57" s="141"/>
      <c r="B57" s="144"/>
      <c r="C57" s="140"/>
      <c r="D57" s="140"/>
      <c r="E57" s="141"/>
      <c r="F57" s="141"/>
      <c r="G57" s="141"/>
      <c r="H57" s="145"/>
      <c r="I57" s="145"/>
      <c r="J57" s="145"/>
      <c r="K57" s="140"/>
      <c r="L57" s="141"/>
      <c r="M57" s="141"/>
      <c r="N57" s="141"/>
      <c r="O57" s="145"/>
      <c r="P57" s="145"/>
      <c r="Q57" s="145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3.8">
      <c r="A58" s="146" t="s">
        <v>609</v>
      </c>
      <c r="B58" s="146"/>
      <c r="C58" s="146"/>
      <c r="D58" s="146"/>
      <c r="E58" s="147"/>
      <c r="F58" s="108"/>
      <c r="G58" s="108"/>
      <c r="H58" s="108"/>
      <c r="I58" s="108"/>
      <c r="J58" s="1"/>
      <c r="K58" s="6"/>
      <c r="L58" s="6"/>
      <c r="M58" s="6"/>
      <c r="N58" s="1"/>
      <c r="O58" s="1"/>
      <c r="P58" s="37"/>
      <c r="Q58" s="37"/>
      <c r="R58" s="37"/>
      <c r="S58" s="6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37"/>
      <c r="AH58" s="37"/>
      <c r="AI58" s="37"/>
      <c r="AJ58" s="37"/>
      <c r="AK58" s="37"/>
      <c r="AL58" s="37"/>
      <c r="AM58" s="37"/>
    </row>
    <row r="59" spans="1:39" ht="39.6">
      <c r="A59" s="95" t="s">
        <v>16</v>
      </c>
      <c r="B59" s="95" t="s">
        <v>566</v>
      </c>
      <c r="C59" s="95"/>
      <c r="D59" s="96" t="s">
        <v>578</v>
      </c>
      <c r="E59" s="95" t="s">
        <v>579</v>
      </c>
      <c r="F59" s="95" t="s">
        <v>580</v>
      </c>
      <c r="G59" s="95" t="s">
        <v>601</v>
      </c>
      <c r="H59" s="95" t="s">
        <v>582</v>
      </c>
      <c r="I59" s="95" t="s">
        <v>583</v>
      </c>
      <c r="J59" s="94" t="s">
        <v>584</v>
      </c>
      <c r="K59" s="94" t="s">
        <v>610</v>
      </c>
      <c r="L59" s="97" t="s">
        <v>586</v>
      </c>
      <c r="M59" s="139" t="s">
        <v>607</v>
      </c>
      <c r="N59" s="95" t="s">
        <v>608</v>
      </c>
      <c r="O59" s="95" t="s">
        <v>588</v>
      </c>
      <c r="P59" s="96" t="s">
        <v>589</v>
      </c>
      <c r="Q59" s="278"/>
      <c r="R59" s="37"/>
      <c r="S59" s="6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37"/>
      <c r="AH59" s="37"/>
      <c r="AI59" s="37"/>
      <c r="AJ59" s="37"/>
      <c r="AK59" s="37"/>
      <c r="AL59" s="37"/>
      <c r="AM59" s="37"/>
    </row>
    <row r="60" spans="1:39" ht="12.75" customHeight="1">
      <c r="A60" s="313">
        <v>1</v>
      </c>
      <c r="B60" s="314">
        <v>45261</v>
      </c>
      <c r="C60" s="315"/>
      <c r="D60" s="315" t="s">
        <v>919</v>
      </c>
      <c r="E60" s="313" t="s">
        <v>603</v>
      </c>
      <c r="F60" s="313">
        <v>190</v>
      </c>
      <c r="G60" s="313">
        <v>90</v>
      </c>
      <c r="H60" s="313">
        <v>35</v>
      </c>
      <c r="I60" s="316" t="s">
        <v>920</v>
      </c>
      <c r="J60" s="318" t="s">
        <v>939</v>
      </c>
      <c r="K60" s="317">
        <f>H60-F60</f>
        <v>-155</v>
      </c>
      <c r="L60" s="309">
        <v>50</v>
      </c>
      <c r="M60" s="310">
        <f t="shared" ref="M60" si="51">(K60*N60)-L60</f>
        <v>-2375</v>
      </c>
      <c r="N60" s="308">
        <v>15</v>
      </c>
      <c r="O60" s="311" t="s">
        <v>604</v>
      </c>
      <c r="P60" s="312">
        <v>45264</v>
      </c>
      <c r="Q60" s="273"/>
      <c r="R60" s="140"/>
      <c r="S60" s="55" t="s">
        <v>593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54">
        <v>2</v>
      </c>
      <c r="B61" s="356">
        <v>45264</v>
      </c>
      <c r="C61" s="315"/>
      <c r="D61" s="315" t="s">
        <v>941</v>
      </c>
      <c r="E61" s="313" t="s">
        <v>945</v>
      </c>
      <c r="F61" s="313">
        <v>67</v>
      </c>
      <c r="G61" s="322"/>
      <c r="H61" s="313">
        <v>52</v>
      </c>
      <c r="I61" s="316"/>
      <c r="J61" s="360" t="s">
        <v>964</v>
      </c>
      <c r="K61" s="317">
        <f>F61-H61</f>
        <v>15</v>
      </c>
      <c r="L61" s="309">
        <v>50</v>
      </c>
      <c r="M61" s="342">
        <v>-4100</v>
      </c>
      <c r="N61" s="308">
        <v>50</v>
      </c>
      <c r="O61" s="344" t="s">
        <v>604</v>
      </c>
      <c r="P61" s="346">
        <v>45265</v>
      </c>
      <c r="Q61" s="273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55"/>
      <c r="B62" s="357"/>
      <c r="C62" s="315"/>
      <c r="D62" s="315" t="s">
        <v>942</v>
      </c>
      <c r="E62" s="313" t="s">
        <v>945</v>
      </c>
      <c r="F62" s="313">
        <v>87</v>
      </c>
      <c r="G62" s="322"/>
      <c r="H62" s="313">
        <v>182</v>
      </c>
      <c r="I62" s="316"/>
      <c r="J62" s="361"/>
      <c r="K62" s="317">
        <f>F62-H62</f>
        <v>-95</v>
      </c>
      <c r="L62" s="309">
        <v>50</v>
      </c>
      <c r="M62" s="343"/>
      <c r="N62" s="308">
        <v>50</v>
      </c>
      <c r="O62" s="345"/>
      <c r="P62" s="347"/>
      <c r="Q62" s="273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58">
        <v>3</v>
      </c>
      <c r="B63" s="364">
        <v>45264</v>
      </c>
      <c r="C63" s="251"/>
      <c r="D63" s="251" t="s">
        <v>943</v>
      </c>
      <c r="E63" s="223" t="s">
        <v>945</v>
      </c>
      <c r="F63" s="223">
        <v>37</v>
      </c>
      <c r="G63" s="323"/>
      <c r="H63" s="223">
        <v>6.5</v>
      </c>
      <c r="I63" s="218"/>
      <c r="J63" s="362" t="s">
        <v>951</v>
      </c>
      <c r="K63" s="320">
        <f>F63-H63</f>
        <v>30.5</v>
      </c>
      <c r="L63" s="321">
        <v>50</v>
      </c>
      <c r="M63" s="348">
        <v>620</v>
      </c>
      <c r="N63" s="234">
        <v>40</v>
      </c>
      <c r="O63" s="352" t="s">
        <v>594</v>
      </c>
      <c r="P63" s="350">
        <v>45265</v>
      </c>
      <c r="Q63" s="273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59"/>
      <c r="B64" s="365"/>
      <c r="C64" s="251"/>
      <c r="D64" s="251" t="s">
        <v>944</v>
      </c>
      <c r="E64" s="223" t="s">
        <v>945</v>
      </c>
      <c r="F64" s="223">
        <v>45</v>
      </c>
      <c r="G64" s="323"/>
      <c r="H64" s="223">
        <v>57.5</v>
      </c>
      <c r="I64" s="218"/>
      <c r="J64" s="363"/>
      <c r="K64" s="320">
        <f>F64-H64</f>
        <v>-12.5</v>
      </c>
      <c r="L64" s="321">
        <v>50</v>
      </c>
      <c r="M64" s="349"/>
      <c r="N64" s="234">
        <v>40</v>
      </c>
      <c r="O64" s="353"/>
      <c r="P64" s="351"/>
      <c r="Q64" s="273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4</v>
      </c>
      <c r="B65" s="277">
        <v>45264</v>
      </c>
      <c r="C65" s="251"/>
      <c r="D65" s="251" t="s">
        <v>946</v>
      </c>
      <c r="E65" s="223" t="s">
        <v>603</v>
      </c>
      <c r="F65" s="223">
        <v>300</v>
      </c>
      <c r="G65" s="223">
        <v>190</v>
      </c>
      <c r="H65" s="223">
        <v>470</v>
      </c>
      <c r="I65" s="218" t="s">
        <v>948</v>
      </c>
      <c r="J65" s="319" t="s">
        <v>820</v>
      </c>
      <c r="K65" s="320">
        <f>H65-F65</f>
        <v>170</v>
      </c>
      <c r="L65" s="321">
        <v>50</v>
      </c>
      <c r="M65" s="235">
        <f t="shared" ref="M65:M66" si="52">(K65*N65)-L65</f>
        <v>2500</v>
      </c>
      <c r="N65" s="234">
        <v>15</v>
      </c>
      <c r="O65" s="102" t="s">
        <v>594</v>
      </c>
      <c r="P65" s="236">
        <v>45265</v>
      </c>
      <c r="Q65" s="273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13">
        <v>5</v>
      </c>
      <c r="B66" s="314">
        <v>45265</v>
      </c>
      <c r="C66" s="315"/>
      <c r="D66" s="315" t="s">
        <v>952</v>
      </c>
      <c r="E66" s="313" t="s">
        <v>603</v>
      </c>
      <c r="F66" s="313">
        <v>29</v>
      </c>
      <c r="G66" s="313">
        <v>0</v>
      </c>
      <c r="H66" s="313">
        <v>0</v>
      </c>
      <c r="I66" s="316" t="s">
        <v>953</v>
      </c>
      <c r="J66" s="318" t="s">
        <v>980</v>
      </c>
      <c r="K66" s="317">
        <f>H66-F66</f>
        <v>-29</v>
      </c>
      <c r="L66" s="309">
        <v>50</v>
      </c>
      <c r="M66" s="310">
        <f t="shared" si="52"/>
        <v>-1210</v>
      </c>
      <c r="N66" s="308">
        <v>40</v>
      </c>
      <c r="O66" s="311" t="s">
        <v>604</v>
      </c>
      <c r="P66" s="312">
        <v>45266</v>
      </c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3">
        <v>6</v>
      </c>
      <c r="B67" s="277">
        <v>45265</v>
      </c>
      <c r="C67" s="251"/>
      <c r="D67" s="251" t="s">
        <v>959</v>
      </c>
      <c r="E67" s="223" t="s">
        <v>603</v>
      </c>
      <c r="F67" s="223">
        <v>54</v>
      </c>
      <c r="G67" s="223">
        <v>18</v>
      </c>
      <c r="H67" s="223">
        <v>79</v>
      </c>
      <c r="I67" s="218" t="s">
        <v>960</v>
      </c>
      <c r="J67" s="319" t="s">
        <v>761</v>
      </c>
      <c r="K67" s="320">
        <f>H67-F67</f>
        <v>25</v>
      </c>
      <c r="L67" s="321">
        <v>50</v>
      </c>
      <c r="M67" s="235">
        <f t="shared" ref="M67" si="53">(K67*N67)-L67</f>
        <v>1200</v>
      </c>
      <c r="N67" s="234">
        <v>50</v>
      </c>
      <c r="O67" s="102" t="s">
        <v>594</v>
      </c>
      <c r="P67" s="236">
        <v>45265</v>
      </c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54">
        <v>7</v>
      </c>
      <c r="B68" s="356">
        <v>45267</v>
      </c>
      <c r="C68" s="315"/>
      <c r="D68" s="315" t="s">
        <v>993</v>
      </c>
      <c r="E68" s="313" t="s">
        <v>603</v>
      </c>
      <c r="F68" s="313">
        <v>325</v>
      </c>
      <c r="G68" s="313"/>
      <c r="H68" s="313">
        <v>90</v>
      </c>
      <c r="I68" s="316"/>
      <c r="J68" s="360" t="s">
        <v>1021</v>
      </c>
      <c r="K68" s="313">
        <f>H68-F68</f>
        <v>-235</v>
      </c>
      <c r="L68" s="328">
        <v>50</v>
      </c>
      <c r="M68" s="342">
        <f>(160*-15)-100</f>
        <v>-2500</v>
      </c>
      <c r="N68" s="313">
        <v>15</v>
      </c>
      <c r="O68" s="344" t="s">
        <v>604</v>
      </c>
      <c r="P68" s="346">
        <v>45268</v>
      </c>
      <c r="Q68" s="273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55"/>
      <c r="B69" s="357"/>
      <c r="C69" s="315"/>
      <c r="D69" s="315" t="s">
        <v>994</v>
      </c>
      <c r="E69" s="313" t="s">
        <v>945</v>
      </c>
      <c r="F69" s="313">
        <v>165</v>
      </c>
      <c r="G69" s="313"/>
      <c r="H69" s="313">
        <v>90</v>
      </c>
      <c r="I69" s="316"/>
      <c r="J69" s="361"/>
      <c r="K69" s="317">
        <f>F69-H69</f>
        <v>75</v>
      </c>
      <c r="L69" s="309">
        <v>50</v>
      </c>
      <c r="M69" s="343"/>
      <c r="N69" s="308">
        <v>15</v>
      </c>
      <c r="O69" s="345"/>
      <c r="P69" s="347"/>
      <c r="Q69" s="273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23">
        <v>8</v>
      </c>
      <c r="B70" s="277">
        <v>45267</v>
      </c>
      <c r="C70" s="251"/>
      <c r="D70" s="251" t="s">
        <v>995</v>
      </c>
      <c r="E70" s="223" t="s">
        <v>603</v>
      </c>
      <c r="F70" s="223">
        <v>40</v>
      </c>
      <c r="G70" s="223">
        <v>8</v>
      </c>
      <c r="H70" s="223">
        <v>60</v>
      </c>
      <c r="I70" s="218" t="s">
        <v>996</v>
      </c>
      <c r="J70" s="319" t="s">
        <v>997</v>
      </c>
      <c r="K70" s="320">
        <f>H70-F70</f>
        <v>20</v>
      </c>
      <c r="L70" s="321">
        <v>50</v>
      </c>
      <c r="M70" s="235">
        <f t="shared" ref="M70" si="54">(K70*N70)-L70</f>
        <v>950</v>
      </c>
      <c r="N70" s="234">
        <v>50</v>
      </c>
      <c r="O70" s="102" t="s">
        <v>594</v>
      </c>
      <c r="P70" s="236">
        <v>45267</v>
      </c>
      <c r="Q70" s="273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0"/>
      <c r="B71" s="291"/>
      <c r="C71" s="274"/>
      <c r="D71" s="274"/>
      <c r="E71" s="220"/>
      <c r="F71" s="220"/>
      <c r="G71" s="220"/>
      <c r="H71" s="220"/>
      <c r="I71" s="222"/>
      <c r="J71" s="222"/>
      <c r="K71" s="220"/>
      <c r="L71" s="294"/>
      <c r="M71" s="296"/>
      <c r="N71" s="220"/>
      <c r="O71" s="222"/>
      <c r="P71" s="291"/>
      <c r="Q71" s="273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0"/>
      <c r="B72" s="291"/>
      <c r="C72" s="274"/>
      <c r="D72" s="274"/>
      <c r="E72" s="220"/>
      <c r="F72" s="220"/>
      <c r="G72" s="220"/>
      <c r="H72" s="220"/>
      <c r="I72" s="222"/>
      <c r="J72" s="222"/>
      <c r="K72" s="220"/>
      <c r="L72" s="294"/>
      <c r="M72" s="296"/>
      <c r="N72" s="220"/>
      <c r="O72" s="222"/>
      <c r="P72" s="291"/>
      <c r="Q72" s="273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38.25" customHeight="1">
      <c r="A73" s="93" t="s">
        <v>615</v>
      </c>
      <c r="B73" s="148"/>
      <c r="C73" s="148"/>
      <c r="D73" s="149"/>
      <c r="E73" s="129"/>
      <c r="F73" s="6"/>
      <c r="G73" s="6"/>
      <c r="H73" s="130"/>
      <c r="I73" s="150"/>
      <c r="J73" s="1"/>
      <c r="K73" s="6"/>
      <c r="L73" s="6"/>
      <c r="M73" s="6"/>
      <c r="N73" s="1"/>
      <c r="O73" s="1"/>
      <c r="R73" s="1"/>
      <c r="S73" s="6"/>
      <c r="T73" s="1"/>
      <c r="U73" s="1"/>
      <c r="V73" s="1"/>
      <c r="W73" s="1"/>
      <c r="X73" s="1"/>
      <c r="Y73" s="6"/>
      <c r="Z73" s="1"/>
      <c r="AA73" s="1"/>
      <c r="AB73" s="1"/>
      <c r="AC73" s="1"/>
      <c r="AD73" s="1"/>
      <c r="AE73" s="6"/>
      <c r="AF73" s="1"/>
      <c r="AG73" s="1"/>
      <c r="AH73" s="1"/>
      <c r="AI73" s="1"/>
      <c r="AJ73" s="1"/>
      <c r="AK73" s="6"/>
      <c r="AL73" s="1"/>
    </row>
    <row r="74" spans="1:39" ht="39.6">
      <c r="A74" s="94" t="s">
        <v>16</v>
      </c>
      <c r="B74" s="95" t="s">
        <v>566</v>
      </c>
      <c r="C74" s="95"/>
      <c r="D74" s="96" t="s">
        <v>578</v>
      </c>
      <c r="E74" s="95" t="s">
        <v>579</v>
      </c>
      <c r="F74" s="95" t="s">
        <v>580</v>
      </c>
      <c r="G74" s="95" t="s">
        <v>581</v>
      </c>
      <c r="H74" s="95" t="s">
        <v>582</v>
      </c>
      <c r="I74" s="95" t="s">
        <v>583</v>
      </c>
      <c r="J74" s="94" t="s">
        <v>584</v>
      </c>
      <c r="K74" s="133" t="s">
        <v>602</v>
      </c>
      <c r="L74" s="134" t="s">
        <v>586</v>
      </c>
      <c r="M74" s="97" t="s">
        <v>587</v>
      </c>
      <c r="N74" s="95" t="s">
        <v>588</v>
      </c>
      <c r="O74" s="96" t="s">
        <v>589</v>
      </c>
      <c r="P74" s="231" t="s">
        <v>590</v>
      </c>
      <c r="Q74" s="233" t="s">
        <v>880</v>
      </c>
      <c r="R74" s="37"/>
      <c r="S74" s="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</row>
    <row r="75" spans="1:39" ht="14.25" customHeight="1">
      <c r="A75" s="98">
        <v>1</v>
      </c>
      <c r="B75" s="99">
        <v>45252</v>
      </c>
      <c r="C75" s="143"/>
      <c r="D75" s="143" t="s">
        <v>365</v>
      </c>
      <c r="E75" s="98" t="s">
        <v>591</v>
      </c>
      <c r="F75" s="98" t="s">
        <v>899</v>
      </c>
      <c r="G75" s="98">
        <v>2480</v>
      </c>
      <c r="H75" s="98"/>
      <c r="I75" s="98" t="s">
        <v>900</v>
      </c>
      <c r="J75" s="100" t="s">
        <v>592</v>
      </c>
      <c r="K75" s="100"/>
      <c r="L75" s="101"/>
      <c r="M75" s="298"/>
      <c r="N75" s="295"/>
      <c r="O75" s="299"/>
      <c r="P75" s="224">
        <f>VLOOKUP(D75,'MidCap Intra'!$B$11:$C$568,2,0)</f>
        <v>2705.95</v>
      </c>
      <c r="Q75" s="221"/>
      <c r="R75" s="37"/>
      <c r="S75" s="37" t="s">
        <v>593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</row>
    <row r="76" spans="1:39" ht="14.25" customHeight="1">
      <c r="A76" s="98">
        <v>2</v>
      </c>
      <c r="B76" s="99">
        <v>45261</v>
      </c>
      <c r="C76" s="143"/>
      <c r="D76" s="143" t="s">
        <v>406</v>
      </c>
      <c r="E76" s="98" t="s">
        <v>591</v>
      </c>
      <c r="F76" s="98" t="s">
        <v>926</v>
      </c>
      <c r="G76" s="98">
        <v>477</v>
      </c>
      <c r="H76" s="98"/>
      <c r="I76" s="98" t="s">
        <v>927</v>
      </c>
      <c r="J76" s="100" t="s">
        <v>592</v>
      </c>
      <c r="K76" s="100"/>
      <c r="L76" s="297"/>
      <c r="M76" s="228"/>
      <c r="N76" s="222"/>
      <c r="O76" s="229"/>
      <c r="P76" s="224">
        <f>VLOOKUP(D76,'MidCap Intra'!$B$11:$C$568,2,0)</f>
        <v>531.4</v>
      </c>
      <c r="Q76" s="221"/>
      <c r="R76" s="37"/>
      <c r="S76" s="37" t="s">
        <v>593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</row>
    <row r="77" spans="1:39" ht="14.25" customHeight="1">
      <c r="A77" s="98">
        <v>3</v>
      </c>
      <c r="B77" s="99">
        <v>45271</v>
      </c>
      <c r="C77" s="143"/>
      <c r="D77" s="143" t="s">
        <v>447</v>
      </c>
      <c r="E77" s="98" t="s">
        <v>591</v>
      </c>
      <c r="F77" s="98" t="s">
        <v>1292</v>
      </c>
      <c r="G77" s="98">
        <v>390</v>
      </c>
      <c r="H77" s="98"/>
      <c r="I77" s="98" t="s">
        <v>1072</v>
      </c>
      <c r="J77" s="100" t="s">
        <v>592</v>
      </c>
      <c r="K77" s="100"/>
      <c r="L77" s="297"/>
      <c r="M77" s="228"/>
      <c r="N77" s="222"/>
      <c r="O77" s="229"/>
      <c r="P77" s="224">
        <f>VLOOKUP(D77,'MidCap Intra'!$B$11:$C$568,2,0)</f>
        <v>465</v>
      </c>
      <c r="Q77" s="221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</row>
    <row r="78" spans="1:39" ht="14.25" customHeight="1">
      <c r="A78" s="98"/>
      <c r="B78" s="99"/>
      <c r="C78" s="143"/>
      <c r="D78" s="143"/>
      <c r="E78" s="98"/>
      <c r="F78" s="98"/>
      <c r="G78" s="98"/>
      <c r="H78" s="98"/>
      <c r="I78" s="98"/>
      <c r="J78" s="100"/>
      <c r="K78" s="100"/>
      <c r="L78" s="297"/>
      <c r="M78" s="228"/>
      <c r="N78" s="222"/>
      <c r="O78" s="229"/>
      <c r="P78" s="221"/>
      <c r="Q78" s="221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</row>
    <row r="79" spans="1:39" ht="12.75" customHeight="1">
      <c r="A79" s="98"/>
      <c r="B79" s="99"/>
      <c r="C79" s="143"/>
      <c r="D79" s="143"/>
      <c r="E79" s="98"/>
      <c r="F79" s="98"/>
      <c r="G79" s="98"/>
      <c r="H79" s="98"/>
      <c r="I79" s="98"/>
      <c r="J79" s="100"/>
      <c r="K79" s="100"/>
      <c r="L79" s="297"/>
      <c r="M79" s="300"/>
      <c r="N79" s="222"/>
      <c r="O79" s="222"/>
      <c r="P79" s="221"/>
      <c r="Q79" s="221"/>
      <c r="S79" s="6"/>
      <c r="T79" s="1"/>
      <c r="U79" s="1"/>
      <c r="V79" s="1"/>
      <c r="W79" s="1"/>
      <c r="X79" s="1"/>
      <c r="Y79" s="1"/>
      <c r="Z79" s="1"/>
    </row>
    <row r="80" spans="1:39" ht="12.75" customHeight="1">
      <c r="A80" s="115" t="s">
        <v>595</v>
      </c>
      <c r="B80" s="115"/>
      <c r="C80" s="115"/>
      <c r="D80" s="115"/>
      <c r="E80" s="37"/>
      <c r="F80" s="122" t="s">
        <v>597</v>
      </c>
      <c r="G80" s="55"/>
      <c r="H80" s="55"/>
      <c r="I80" s="55"/>
      <c r="J80" s="6"/>
      <c r="K80" s="135"/>
      <c r="L80" s="136"/>
      <c r="M80" s="6"/>
      <c r="N80" s="105"/>
      <c r="O80" s="151"/>
      <c r="P80" s="1"/>
      <c r="Q80" s="242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21" t="s">
        <v>596</v>
      </c>
      <c r="B81" s="115"/>
      <c r="C81" s="115"/>
      <c r="D81" s="115"/>
      <c r="E81" s="6"/>
      <c r="F81" s="122" t="s">
        <v>600</v>
      </c>
      <c r="G81" s="6"/>
      <c r="H81" s="6" t="s">
        <v>617</v>
      </c>
      <c r="I81" s="6"/>
      <c r="J81" s="1"/>
      <c r="K81" s="6"/>
      <c r="L81" s="6"/>
      <c r="M81" s="6"/>
      <c r="N81" s="1"/>
      <c r="O81" s="1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21"/>
      <c r="B82" s="115"/>
      <c r="C82" s="115"/>
      <c r="D82" s="115"/>
      <c r="E82" s="6"/>
      <c r="F82" s="122"/>
      <c r="G82" s="6"/>
      <c r="H82" s="6"/>
      <c r="I82" s="6"/>
      <c r="J82" s="1"/>
      <c r="K82" s="6"/>
      <c r="L82" s="6"/>
      <c r="M82" s="6"/>
      <c r="N82" s="1"/>
      <c r="O82" s="1"/>
      <c r="R82" s="1"/>
      <c r="S82" s="55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21"/>
      <c r="B83" s="115"/>
      <c r="C83" s="115"/>
      <c r="D83" s="115"/>
      <c r="E83" s="6"/>
      <c r="F83" s="122"/>
      <c r="G83" s="55"/>
      <c r="H83" s="37"/>
      <c r="I83" s="55"/>
      <c r="J83" s="6"/>
      <c r="K83" s="135"/>
      <c r="L83" s="136"/>
      <c r="M83" s="6"/>
      <c r="N83" s="105"/>
      <c r="O83" s="137"/>
      <c r="P83" s="1"/>
      <c r="Q83" s="242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21"/>
      <c r="B84" s="115"/>
      <c r="C84" s="115"/>
      <c r="D84" s="115"/>
      <c r="E84" s="6"/>
      <c r="F84" s="122"/>
      <c r="G84" s="55"/>
      <c r="H84" s="37"/>
      <c r="I84" s="55"/>
      <c r="J84" s="6"/>
      <c r="K84" s="135"/>
      <c r="L84" s="136"/>
      <c r="M84" s="6"/>
      <c r="N84" s="105"/>
      <c r="O84" s="137"/>
      <c r="P84" s="1"/>
      <c r="Q84" s="242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21"/>
      <c r="B85" s="115"/>
      <c r="C85" s="115"/>
      <c r="D85" s="115"/>
      <c r="E85" s="6"/>
      <c r="F85" s="122"/>
      <c r="G85" s="55"/>
      <c r="H85" s="37"/>
      <c r="I85" s="55"/>
      <c r="J85" s="6"/>
      <c r="K85" s="135"/>
      <c r="L85" s="136"/>
      <c r="M85" s="6"/>
      <c r="N85" s="105"/>
      <c r="O85" s="137"/>
      <c r="P85" s="1"/>
      <c r="Q85" s="242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21"/>
      <c r="B86" s="115"/>
      <c r="C86" s="115"/>
      <c r="D86" s="115"/>
      <c r="E86" s="6"/>
      <c r="F86" s="122"/>
      <c r="G86" s="55"/>
      <c r="H86" s="37"/>
      <c r="I86" s="55"/>
      <c r="J86" s="6"/>
      <c r="K86" s="135"/>
      <c r="L86" s="136"/>
      <c r="M86" s="6"/>
      <c r="N86" s="105"/>
      <c r="O86" s="137"/>
      <c r="P86" s="1"/>
      <c r="Q86" s="242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21"/>
      <c r="B87" s="115"/>
      <c r="C87" s="115"/>
      <c r="D87" s="115"/>
      <c r="E87" s="6"/>
      <c r="F87" s="122"/>
      <c r="G87" s="55"/>
      <c r="H87" s="37"/>
      <c r="I87" s="55"/>
      <c r="J87" s="6"/>
      <c r="K87" s="135"/>
      <c r="L87" s="136"/>
      <c r="M87" s="6"/>
      <c r="N87" s="105"/>
      <c r="O87" s="137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21"/>
      <c r="B88" s="115"/>
      <c r="C88" s="115"/>
      <c r="D88" s="115"/>
      <c r="E88" s="6"/>
      <c r="F88" s="122"/>
      <c r="G88" s="55"/>
      <c r="H88" s="37"/>
      <c r="I88" s="55"/>
      <c r="J88" s="6"/>
      <c r="K88" s="135"/>
      <c r="L88" s="136"/>
      <c r="M88" s="6"/>
      <c r="N88" s="105"/>
      <c r="O88" s="137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55"/>
      <c r="B89" s="104"/>
      <c r="C89" s="104"/>
      <c r="D89" s="37"/>
      <c r="E89" s="55"/>
      <c r="F89" s="55"/>
      <c r="G89" s="55"/>
      <c r="H89" s="37"/>
      <c r="I89" s="55"/>
      <c r="J89" s="6"/>
      <c r="K89" s="135"/>
      <c r="L89" s="136"/>
      <c r="M89" s="6"/>
      <c r="N89" s="105"/>
      <c r="O89" s="137"/>
      <c r="P89" s="1"/>
      <c r="Q89" s="242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38.25" customHeight="1">
      <c r="A90" s="37"/>
      <c r="B90" s="152" t="s">
        <v>618</v>
      </c>
      <c r="C90" s="152"/>
      <c r="D90" s="152"/>
      <c r="E90" s="152"/>
      <c r="F90" s="6"/>
      <c r="G90" s="6"/>
      <c r="H90" s="131"/>
      <c r="I90" s="6"/>
      <c r="J90" s="131"/>
      <c r="K90" s="132"/>
      <c r="L90" s="6"/>
      <c r="M90" s="6"/>
      <c r="N90" s="1"/>
      <c r="O90" s="1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94" t="s">
        <v>16</v>
      </c>
      <c r="B91" s="95" t="s">
        <v>566</v>
      </c>
      <c r="C91" s="95"/>
      <c r="D91" s="96" t="s">
        <v>578</v>
      </c>
      <c r="E91" s="95" t="s">
        <v>579</v>
      </c>
      <c r="F91" s="95" t="s">
        <v>580</v>
      </c>
      <c r="G91" s="95" t="s">
        <v>619</v>
      </c>
      <c r="H91" s="95" t="s">
        <v>620</v>
      </c>
      <c r="I91" s="95" t="s">
        <v>583</v>
      </c>
      <c r="J91" s="153" t="s">
        <v>584</v>
      </c>
      <c r="K91" s="95" t="s">
        <v>585</v>
      </c>
      <c r="L91" s="95" t="s">
        <v>621</v>
      </c>
      <c r="M91" s="95" t="s">
        <v>588</v>
      </c>
      <c r="N91" s="96" t="s">
        <v>589</v>
      </c>
      <c r="O91" s="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1</v>
      </c>
      <c r="B92" s="155">
        <v>41579</v>
      </c>
      <c r="C92" s="155"/>
      <c r="D92" s="156" t="s">
        <v>622</v>
      </c>
      <c r="E92" s="157" t="s">
        <v>591</v>
      </c>
      <c r="F92" s="158">
        <v>82</v>
      </c>
      <c r="G92" s="157" t="s">
        <v>623</v>
      </c>
      <c r="H92" s="157">
        <v>100</v>
      </c>
      <c r="I92" s="159">
        <v>100</v>
      </c>
      <c r="J92" s="160" t="s">
        <v>624</v>
      </c>
      <c r="K92" s="161">
        <f t="shared" ref="K92:K144" si="55">H92-F92</f>
        <v>18</v>
      </c>
      <c r="L92" s="162">
        <f t="shared" ref="L92:L144" si="56">K92/F92</f>
        <v>0.21951219512195122</v>
      </c>
      <c r="M92" s="157" t="s">
        <v>594</v>
      </c>
      <c r="N92" s="163">
        <v>42657</v>
      </c>
      <c r="O92" s="1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2</v>
      </c>
      <c r="B93" s="155">
        <v>41794</v>
      </c>
      <c r="C93" s="155"/>
      <c r="D93" s="156" t="s">
        <v>625</v>
      </c>
      <c r="E93" s="157" t="s">
        <v>603</v>
      </c>
      <c r="F93" s="158">
        <v>257</v>
      </c>
      <c r="G93" s="157" t="s">
        <v>623</v>
      </c>
      <c r="H93" s="157">
        <v>300</v>
      </c>
      <c r="I93" s="159">
        <v>300</v>
      </c>
      <c r="J93" s="160" t="s">
        <v>624</v>
      </c>
      <c r="K93" s="161">
        <f t="shared" si="55"/>
        <v>43</v>
      </c>
      <c r="L93" s="162">
        <f t="shared" si="56"/>
        <v>0.16731517509727625</v>
      </c>
      <c r="M93" s="157" t="s">
        <v>594</v>
      </c>
      <c r="N93" s="163">
        <v>41822</v>
      </c>
      <c r="O93" s="1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3</v>
      </c>
      <c r="B94" s="155">
        <v>41828</v>
      </c>
      <c r="C94" s="155"/>
      <c r="D94" s="156" t="s">
        <v>626</v>
      </c>
      <c r="E94" s="157" t="s">
        <v>603</v>
      </c>
      <c r="F94" s="158">
        <v>393</v>
      </c>
      <c r="G94" s="157" t="s">
        <v>623</v>
      </c>
      <c r="H94" s="157">
        <v>468</v>
      </c>
      <c r="I94" s="159">
        <v>468</v>
      </c>
      <c r="J94" s="160" t="s">
        <v>624</v>
      </c>
      <c r="K94" s="161">
        <f t="shared" si="55"/>
        <v>75</v>
      </c>
      <c r="L94" s="162">
        <f t="shared" si="56"/>
        <v>0.19083969465648856</v>
      </c>
      <c r="M94" s="157" t="s">
        <v>594</v>
      </c>
      <c r="N94" s="163">
        <v>41863</v>
      </c>
      <c r="O94" s="1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4</v>
      </c>
      <c r="B95" s="155">
        <v>41857</v>
      </c>
      <c r="C95" s="155"/>
      <c r="D95" s="156" t="s">
        <v>627</v>
      </c>
      <c r="E95" s="157" t="s">
        <v>603</v>
      </c>
      <c r="F95" s="158">
        <v>205</v>
      </c>
      <c r="G95" s="157" t="s">
        <v>623</v>
      </c>
      <c r="H95" s="157">
        <v>275</v>
      </c>
      <c r="I95" s="159">
        <v>250</v>
      </c>
      <c r="J95" s="160" t="s">
        <v>624</v>
      </c>
      <c r="K95" s="161">
        <f t="shared" si="55"/>
        <v>70</v>
      </c>
      <c r="L95" s="162">
        <f t="shared" si="56"/>
        <v>0.34146341463414637</v>
      </c>
      <c r="M95" s="157" t="s">
        <v>594</v>
      </c>
      <c r="N95" s="163">
        <v>41962</v>
      </c>
      <c r="O95" s="1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5</v>
      </c>
      <c r="B96" s="155">
        <v>41886</v>
      </c>
      <c r="C96" s="155"/>
      <c r="D96" s="156" t="s">
        <v>628</v>
      </c>
      <c r="E96" s="157" t="s">
        <v>603</v>
      </c>
      <c r="F96" s="158">
        <v>162</v>
      </c>
      <c r="G96" s="157" t="s">
        <v>623</v>
      </c>
      <c r="H96" s="157">
        <v>190</v>
      </c>
      <c r="I96" s="159">
        <v>190</v>
      </c>
      <c r="J96" s="160" t="s">
        <v>624</v>
      </c>
      <c r="K96" s="161">
        <f t="shared" si="55"/>
        <v>28</v>
      </c>
      <c r="L96" s="162">
        <f t="shared" si="56"/>
        <v>0.1728395061728395</v>
      </c>
      <c r="M96" s="157" t="s">
        <v>594</v>
      </c>
      <c r="N96" s="163">
        <v>42006</v>
      </c>
      <c r="O96" s="1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6</v>
      </c>
      <c r="B97" s="155">
        <v>41886</v>
      </c>
      <c r="C97" s="155"/>
      <c r="D97" s="156" t="s">
        <v>629</v>
      </c>
      <c r="E97" s="157" t="s">
        <v>603</v>
      </c>
      <c r="F97" s="158">
        <v>75</v>
      </c>
      <c r="G97" s="157" t="s">
        <v>623</v>
      </c>
      <c r="H97" s="157">
        <v>91.5</v>
      </c>
      <c r="I97" s="159" t="s">
        <v>616</v>
      </c>
      <c r="J97" s="160" t="s">
        <v>630</v>
      </c>
      <c r="K97" s="161">
        <f t="shared" si="55"/>
        <v>16.5</v>
      </c>
      <c r="L97" s="162">
        <f t="shared" si="56"/>
        <v>0.22</v>
      </c>
      <c r="M97" s="157" t="s">
        <v>594</v>
      </c>
      <c r="N97" s="163">
        <v>41954</v>
      </c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7</v>
      </c>
      <c r="B98" s="155">
        <v>41913</v>
      </c>
      <c r="C98" s="155"/>
      <c r="D98" s="156" t="s">
        <v>631</v>
      </c>
      <c r="E98" s="157" t="s">
        <v>603</v>
      </c>
      <c r="F98" s="158">
        <v>850</v>
      </c>
      <c r="G98" s="157" t="s">
        <v>623</v>
      </c>
      <c r="H98" s="157">
        <v>982.5</v>
      </c>
      <c r="I98" s="159">
        <v>1050</v>
      </c>
      <c r="J98" s="160" t="s">
        <v>632</v>
      </c>
      <c r="K98" s="161">
        <f t="shared" si="55"/>
        <v>132.5</v>
      </c>
      <c r="L98" s="162">
        <f t="shared" si="56"/>
        <v>0.15588235294117647</v>
      </c>
      <c r="M98" s="157" t="s">
        <v>594</v>
      </c>
      <c r="N98" s="163">
        <v>42039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8</v>
      </c>
      <c r="B99" s="155">
        <v>41913</v>
      </c>
      <c r="C99" s="155"/>
      <c r="D99" s="156" t="s">
        <v>633</v>
      </c>
      <c r="E99" s="157" t="s">
        <v>603</v>
      </c>
      <c r="F99" s="158">
        <v>475</v>
      </c>
      <c r="G99" s="157" t="s">
        <v>623</v>
      </c>
      <c r="H99" s="157">
        <v>515</v>
      </c>
      <c r="I99" s="159">
        <v>600</v>
      </c>
      <c r="J99" s="160" t="s">
        <v>634</v>
      </c>
      <c r="K99" s="161">
        <f t="shared" si="55"/>
        <v>40</v>
      </c>
      <c r="L99" s="162">
        <f t="shared" si="56"/>
        <v>8.4210526315789472E-2</v>
      </c>
      <c r="M99" s="157" t="s">
        <v>594</v>
      </c>
      <c r="N99" s="163">
        <v>41939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9</v>
      </c>
      <c r="B100" s="155">
        <v>41913</v>
      </c>
      <c r="C100" s="155"/>
      <c r="D100" s="156" t="s">
        <v>635</v>
      </c>
      <c r="E100" s="157" t="s">
        <v>603</v>
      </c>
      <c r="F100" s="158">
        <v>86</v>
      </c>
      <c r="G100" s="157" t="s">
        <v>623</v>
      </c>
      <c r="H100" s="157">
        <v>99</v>
      </c>
      <c r="I100" s="159">
        <v>140</v>
      </c>
      <c r="J100" s="160" t="s">
        <v>636</v>
      </c>
      <c r="K100" s="161">
        <f t="shared" si="55"/>
        <v>13</v>
      </c>
      <c r="L100" s="162">
        <f t="shared" si="56"/>
        <v>0.15116279069767441</v>
      </c>
      <c r="M100" s="157" t="s">
        <v>594</v>
      </c>
      <c r="N100" s="163">
        <v>41939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10</v>
      </c>
      <c r="B101" s="155">
        <v>41926</v>
      </c>
      <c r="C101" s="155"/>
      <c r="D101" s="156" t="s">
        <v>637</v>
      </c>
      <c r="E101" s="157" t="s">
        <v>603</v>
      </c>
      <c r="F101" s="158">
        <v>496.6</v>
      </c>
      <c r="G101" s="157" t="s">
        <v>623</v>
      </c>
      <c r="H101" s="157">
        <v>621</v>
      </c>
      <c r="I101" s="159">
        <v>580</v>
      </c>
      <c r="J101" s="160" t="s">
        <v>624</v>
      </c>
      <c r="K101" s="161">
        <f t="shared" si="55"/>
        <v>124.39999999999998</v>
      </c>
      <c r="L101" s="162">
        <f t="shared" si="56"/>
        <v>0.25050342327829234</v>
      </c>
      <c r="M101" s="157" t="s">
        <v>594</v>
      </c>
      <c r="N101" s="163">
        <v>42605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11</v>
      </c>
      <c r="B102" s="155">
        <v>41926</v>
      </c>
      <c r="C102" s="155"/>
      <c r="D102" s="156" t="s">
        <v>638</v>
      </c>
      <c r="E102" s="157" t="s">
        <v>603</v>
      </c>
      <c r="F102" s="158">
        <v>2481.9</v>
      </c>
      <c r="G102" s="157" t="s">
        <v>623</v>
      </c>
      <c r="H102" s="157">
        <v>2840</v>
      </c>
      <c r="I102" s="159">
        <v>2870</v>
      </c>
      <c r="J102" s="160" t="s">
        <v>639</v>
      </c>
      <c r="K102" s="161">
        <f t="shared" si="55"/>
        <v>358.09999999999991</v>
      </c>
      <c r="L102" s="162">
        <f t="shared" si="56"/>
        <v>0.14428462065353154</v>
      </c>
      <c r="M102" s="157" t="s">
        <v>594</v>
      </c>
      <c r="N102" s="163">
        <v>42017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12</v>
      </c>
      <c r="B103" s="155">
        <v>41928</v>
      </c>
      <c r="C103" s="155"/>
      <c r="D103" s="156" t="s">
        <v>640</v>
      </c>
      <c r="E103" s="157" t="s">
        <v>603</v>
      </c>
      <c r="F103" s="158">
        <v>84.5</v>
      </c>
      <c r="G103" s="157" t="s">
        <v>623</v>
      </c>
      <c r="H103" s="157">
        <v>93</v>
      </c>
      <c r="I103" s="159">
        <v>110</v>
      </c>
      <c r="J103" s="160" t="s">
        <v>641</v>
      </c>
      <c r="K103" s="161">
        <f t="shared" si="55"/>
        <v>8.5</v>
      </c>
      <c r="L103" s="162">
        <f t="shared" si="56"/>
        <v>0.10059171597633136</v>
      </c>
      <c r="M103" s="157" t="s">
        <v>594</v>
      </c>
      <c r="N103" s="163">
        <v>41939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13</v>
      </c>
      <c r="B104" s="155">
        <v>41928</v>
      </c>
      <c r="C104" s="155"/>
      <c r="D104" s="156" t="s">
        <v>642</v>
      </c>
      <c r="E104" s="157" t="s">
        <v>603</v>
      </c>
      <c r="F104" s="158">
        <v>401</v>
      </c>
      <c r="G104" s="157" t="s">
        <v>623</v>
      </c>
      <c r="H104" s="157">
        <v>428</v>
      </c>
      <c r="I104" s="159">
        <v>450</v>
      </c>
      <c r="J104" s="160" t="s">
        <v>643</v>
      </c>
      <c r="K104" s="161">
        <f t="shared" si="55"/>
        <v>27</v>
      </c>
      <c r="L104" s="162">
        <f t="shared" si="56"/>
        <v>6.7331670822942641E-2</v>
      </c>
      <c r="M104" s="157" t="s">
        <v>594</v>
      </c>
      <c r="N104" s="163">
        <v>42020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14</v>
      </c>
      <c r="B105" s="155">
        <v>41928</v>
      </c>
      <c r="C105" s="155"/>
      <c r="D105" s="156" t="s">
        <v>644</v>
      </c>
      <c r="E105" s="157" t="s">
        <v>603</v>
      </c>
      <c r="F105" s="158">
        <v>101</v>
      </c>
      <c r="G105" s="157" t="s">
        <v>623</v>
      </c>
      <c r="H105" s="157">
        <v>112</v>
      </c>
      <c r="I105" s="159">
        <v>120</v>
      </c>
      <c r="J105" s="160" t="s">
        <v>645</v>
      </c>
      <c r="K105" s="161">
        <f t="shared" si="55"/>
        <v>11</v>
      </c>
      <c r="L105" s="162">
        <f t="shared" si="56"/>
        <v>0.10891089108910891</v>
      </c>
      <c r="M105" s="157" t="s">
        <v>594</v>
      </c>
      <c r="N105" s="163">
        <v>41939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15</v>
      </c>
      <c r="B106" s="155">
        <v>41954</v>
      </c>
      <c r="C106" s="155"/>
      <c r="D106" s="156" t="s">
        <v>646</v>
      </c>
      <c r="E106" s="157" t="s">
        <v>603</v>
      </c>
      <c r="F106" s="158">
        <v>59</v>
      </c>
      <c r="G106" s="157" t="s">
        <v>623</v>
      </c>
      <c r="H106" s="157">
        <v>76</v>
      </c>
      <c r="I106" s="159">
        <v>76</v>
      </c>
      <c r="J106" s="160" t="s">
        <v>624</v>
      </c>
      <c r="K106" s="161">
        <f t="shared" si="55"/>
        <v>17</v>
      </c>
      <c r="L106" s="162">
        <f t="shared" si="56"/>
        <v>0.28813559322033899</v>
      </c>
      <c r="M106" s="157" t="s">
        <v>594</v>
      </c>
      <c r="N106" s="163">
        <v>43032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16</v>
      </c>
      <c r="B107" s="155">
        <v>41954</v>
      </c>
      <c r="C107" s="155"/>
      <c r="D107" s="156" t="s">
        <v>635</v>
      </c>
      <c r="E107" s="157" t="s">
        <v>603</v>
      </c>
      <c r="F107" s="158">
        <v>99</v>
      </c>
      <c r="G107" s="157" t="s">
        <v>623</v>
      </c>
      <c r="H107" s="157">
        <v>120</v>
      </c>
      <c r="I107" s="159">
        <v>120</v>
      </c>
      <c r="J107" s="160" t="s">
        <v>612</v>
      </c>
      <c r="K107" s="161">
        <f t="shared" si="55"/>
        <v>21</v>
      </c>
      <c r="L107" s="162">
        <f t="shared" si="56"/>
        <v>0.21212121212121213</v>
      </c>
      <c r="M107" s="157" t="s">
        <v>594</v>
      </c>
      <c r="N107" s="163">
        <v>41960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17</v>
      </c>
      <c r="B108" s="155">
        <v>41956</v>
      </c>
      <c r="C108" s="155"/>
      <c r="D108" s="156" t="s">
        <v>647</v>
      </c>
      <c r="E108" s="157" t="s">
        <v>603</v>
      </c>
      <c r="F108" s="158">
        <v>22</v>
      </c>
      <c r="G108" s="157" t="s">
        <v>623</v>
      </c>
      <c r="H108" s="157">
        <v>33.549999999999997</v>
      </c>
      <c r="I108" s="159">
        <v>32</v>
      </c>
      <c r="J108" s="160" t="s">
        <v>648</v>
      </c>
      <c r="K108" s="161">
        <f t="shared" si="55"/>
        <v>11.549999999999997</v>
      </c>
      <c r="L108" s="162">
        <f t="shared" si="56"/>
        <v>0.52499999999999991</v>
      </c>
      <c r="M108" s="157" t="s">
        <v>594</v>
      </c>
      <c r="N108" s="163">
        <v>42188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18</v>
      </c>
      <c r="B109" s="155">
        <v>41976</v>
      </c>
      <c r="C109" s="155"/>
      <c r="D109" s="156" t="s">
        <v>649</v>
      </c>
      <c r="E109" s="157" t="s">
        <v>603</v>
      </c>
      <c r="F109" s="158">
        <v>440</v>
      </c>
      <c r="G109" s="157" t="s">
        <v>623</v>
      </c>
      <c r="H109" s="157">
        <v>520</v>
      </c>
      <c r="I109" s="159">
        <v>520</v>
      </c>
      <c r="J109" s="160" t="s">
        <v>650</v>
      </c>
      <c r="K109" s="161">
        <f t="shared" si="55"/>
        <v>80</v>
      </c>
      <c r="L109" s="162">
        <f t="shared" si="56"/>
        <v>0.18181818181818182</v>
      </c>
      <c r="M109" s="157" t="s">
        <v>594</v>
      </c>
      <c r="N109" s="163">
        <v>42208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19</v>
      </c>
      <c r="B110" s="155">
        <v>41976</v>
      </c>
      <c r="C110" s="155"/>
      <c r="D110" s="156" t="s">
        <v>651</v>
      </c>
      <c r="E110" s="157" t="s">
        <v>603</v>
      </c>
      <c r="F110" s="158">
        <v>360</v>
      </c>
      <c r="G110" s="157" t="s">
        <v>623</v>
      </c>
      <c r="H110" s="157">
        <v>427</v>
      </c>
      <c r="I110" s="159">
        <v>425</v>
      </c>
      <c r="J110" s="160" t="s">
        <v>652</v>
      </c>
      <c r="K110" s="161">
        <f t="shared" si="55"/>
        <v>67</v>
      </c>
      <c r="L110" s="162">
        <f t="shared" si="56"/>
        <v>0.18611111111111112</v>
      </c>
      <c r="M110" s="157" t="s">
        <v>594</v>
      </c>
      <c r="N110" s="163">
        <v>42058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20</v>
      </c>
      <c r="B111" s="155">
        <v>42012</v>
      </c>
      <c r="C111" s="155"/>
      <c r="D111" s="156" t="s">
        <v>653</v>
      </c>
      <c r="E111" s="157" t="s">
        <v>603</v>
      </c>
      <c r="F111" s="158">
        <v>360</v>
      </c>
      <c r="G111" s="157" t="s">
        <v>623</v>
      </c>
      <c r="H111" s="157">
        <v>455</v>
      </c>
      <c r="I111" s="159">
        <v>420</v>
      </c>
      <c r="J111" s="160" t="s">
        <v>654</v>
      </c>
      <c r="K111" s="161">
        <f t="shared" si="55"/>
        <v>95</v>
      </c>
      <c r="L111" s="162">
        <f t="shared" si="56"/>
        <v>0.2638888888888889</v>
      </c>
      <c r="M111" s="157" t="s">
        <v>594</v>
      </c>
      <c r="N111" s="163">
        <v>42024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21</v>
      </c>
      <c r="B112" s="155">
        <v>42012</v>
      </c>
      <c r="C112" s="155"/>
      <c r="D112" s="156" t="s">
        <v>655</v>
      </c>
      <c r="E112" s="157" t="s">
        <v>603</v>
      </c>
      <c r="F112" s="158">
        <v>130</v>
      </c>
      <c r="G112" s="157"/>
      <c r="H112" s="157">
        <v>175.5</v>
      </c>
      <c r="I112" s="159">
        <v>165</v>
      </c>
      <c r="J112" s="160" t="s">
        <v>656</v>
      </c>
      <c r="K112" s="161">
        <f t="shared" si="55"/>
        <v>45.5</v>
      </c>
      <c r="L112" s="162">
        <f t="shared" si="56"/>
        <v>0.35</v>
      </c>
      <c r="M112" s="157" t="s">
        <v>594</v>
      </c>
      <c r="N112" s="163">
        <v>43088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22</v>
      </c>
      <c r="B113" s="155">
        <v>42040</v>
      </c>
      <c r="C113" s="155"/>
      <c r="D113" s="156" t="s">
        <v>403</v>
      </c>
      <c r="E113" s="157" t="s">
        <v>591</v>
      </c>
      <c r="F113" s="158">
        <v>98</v>
      </c>
      <c r="G113" s="157"/>
      <c r="H113" s="157">
        <v>120</v>
      </c>
      <c r="I113" s="159">
        <v>120</v>
      </c>
      <c r="J113" s="160" t="s">
        <v>624</v>
      </c>
      <c r="K113" s="161">
        <f t="shared" si="55"/>
        <v>22</v>
      </c>
      <c r="L113" s="162">
        <f t="shared" si="56"/>
        <v>0.22448979591836735</v>
      </c>
      <c r="M113" s="157" t="s">
        <v>594</v>
      </c>
      <c r="N113" s="163">
        <v>42753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23</v>
      </c>
      <c r="B114" s="155">
        <v>42040</v>
      </c>
      <c r="C114" s="155"/>
      <c r="D114" s="156" t="s">
        <v>657</v>
      </c>
      <c r="E114" s="157" t="s">
        <v>591</v>
      </c>
      <c r="F114" s="158">
        <v>196</v>
      </c>
      <c r="G114" s="157"/>
      <c r="H114" s="157">
        <v>262</v>
      </c>
      <c r="I114" s="159">
        <v>255</v>
      </c>
      <c r="J114" s="160" t="s">
        <v>624</v>
      </c>
      <c r="K114" s="161">
        <f t="shared" si="55"/>
        <v>66</v>
      </c>
      <c r="L114" s="162">
        <f t="shared" si="56"/>
        <v>0.33673469387755101</v>
      </c>
      <c r="M114" s="157" t="s">
        <v>594</v>
      </c>
      <c r="N114" s="163">
        <v>42599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64">
        <v>24</v>
      </c>
      <c r="B115" s="165">
        <v>42067</v>
      </c>
      <c r="C115" s="165"/>
      <c r="D115" s="166" t="s">
        <v>402</v>
      </c>
      <c r="E115" s="167" t="s">
        <v>591</v>
      </c>
      <c r="F115" s="168">
        <v>235</v>
      </c>
      <c r="G115" s="168"/>
      <c r="H115" s="169">
        <v>77</v>
      </c>
      <c r="I115" s="169" t="s">
        <v>658</v>
      </c>
      <c r="J115" s="170" t="s">
        <v>659</v>
      </c>
      <c r="K115" s="171">
        <f t="shared" si="55"/>
        <v>-158</v>
      </c>
      <c r="L115" s="172">
        <f t="shared" si="56"/>
        <v>-0.67234042553191486</v>
      </c>
      <c r="M115" s="168" t="s">
        <v>604</v>
      </c>
      <c r="N115" s="165">
        <v>43522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25</v>
      </c>
      <c r="B116" s="155">
        <v>42067</v>
      </c>
      <c r="C116" s="155"/>
      <c r="D116" s="156" t="s">
        <v>660</v>
      </c>
      <c r="E116" s="157" t="s">
        <v>591</v>
      </c>
      <c r="F116" s="158">
        <v>185</v>
      </c>
      <c r="G116" s="157"/>
      <c r="H116" s="157">
        <v>224</v>
      </c>
      <c r="I116" s="159" t="s">
        <v>661</v>
      </c>
      <c r="J116" s="160" t="s">
        <v>624</v>
      </c>
      <c r="K116" s="161">
        <f t="shared" si="55"/>
        <v>39</v>
      </c>
      <c r="L116" s="162">
        <f t="shared" si="56"/>
        <v>0.21081081081081082</v>
      </c>
      <c r="M116" s="157" t="s">
        <v>594</v>
      </c>
      <c r="N116" s="163">
        <v>42647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64">
        <v>26</v>
      </c>
      <c r="B117" s="165">
        <v>42090</v>
      </c>
      <c r="C117" s="165"/>
      <c r="D117" s="173" t="s">
        <v>662</v>
      </c>
      <c r="E117" s="168" t="s">
        <v>591</v>
      </c>
      <c r="F117" s="168">
        <v>49.5</v>
      </c>
      <c r="G117" s="169"/>
      <c r="H117" s="169">
        <v>15.85</v>
      </c>
      <c r="I117" s="169">
        <v>67</v>
      </c>
      <c r="J117" s="170" t="s">
        <v>663</v>
      </c>
      <c r="K117" s="169">
        <f t="shared" si="55"/>
        <v>-33.65</v>
      </c>
      <c r="L117" s="174">
        <f t="shared" si="56"/>
        <v>-0.67979797979797973</v>
      </c>
      <c r="M117" s="168" t="s">
        <v>604</v>
      </c>
      <c r="N117" s="175">
        <v>43627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27</v>
      </c>
      <c r="B118" s="155">
        <v>42093</v>
      </c>
      <c r="C118" s="155"/>
      <c r="D118" s="156" t="s">
        <v>664</v>
      </c>
      <c r="E118" s="157" t="s">
        <v>591</v>
      </c>
      <c r="F118" s="158">
        <v>183.5</v>
      </c>
      <c r="G118" s="157"/>
      <c r="H118" s="157">
        <v>219</v>
      </c>
      <c r="I118" s="159">
        <v>218</v>
      </c>
      <c r="J118" s="160" t="s">
        <v>665</v>
      </c>
      <c r="K118" s="161">
        <f t="shared" si="55"/>
        <v>35.5</v>
      </c>
      <c r="L118" s="162">
        <f t="shared" si="56"/>
        <v>0.19346049046321526</v>
      </c>
      <c r="M118" s="157" t="s">
        <v>594</v>
      </c>
      <c r="N118" s="163">
        <v>42103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28</v>
      </c>
      <c r="B119" s="155">
        <v>42114</v>
      </c>
      <c r="C119" s="155"/>
      <c r="D119" s="156" t="s">
        <v>666</v>
      </c>
      <c r="E119" s="157" t="s">
        <v>591</v>
      </c>
      <c r="F119" s="158">
        <f>(227+237)/2</f>
        <v>232</v>
      </c>
      <c r="G119" s="157"/>
      <c r="H119" s="157">
        <v>298</v>
      </c>
      <c r="I119" s="159">
        <v>298</v>
      </c>
      <c r="J119" s="160" t="s">
        <v>624</v>
      </c>
      <c r="K119" s="161">
        <f t="shared" si="55"/>
        <v>66</v>
      </c>
      <c r="L119" s="162">
        <f t="shared" si="56"/>
        <v>0.28448275862068967</v>
      </c>
      <c r="M119" s="157" t="s">
        <v>594</v>
      </c>
      <c r="N119" s="163">
        <v>42823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29</v>
      </c>
      <c r="B120" s="155">
        <v>42128</v>
      </c>
      <c r="C120" s="155"/>
      <c r="D120" s="156" t="s">
        <v>667</v>
      </c>
      <c r="E120" s="157" t="s">
        <v>603</v>
      </c>
      <c r="F120" s="158">
        <v>385</v>
      </c>
      <c r="G120" s="157"/>
      <c r="H120" s="157">
        <f>212.5+331</f>
        <v>543.5</v>
      </c>
      <c r="I120" s="159">
        <v>510</v>
      </c>
      <c r="J120" s="160" t="s">
        <v>668</v>
      </c>
      <c r="K120" s="161">
        <f t="shared" si="55"/>
        <v>158.5</v>
      </c>
      <c r="L120" s="162">
        <f t="shared" si="56"/>
        <v>0.41168831168831171</v>
      </c>
      <c r="M120" s="157" t="s">
        <v>594</v>
      </c>
      <c r="N120" s="163">
        <v>42235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30</v>
      </c>
      <c r="B121" s="155">
        <v>42128</v>
      </c>
      <c r="C121" s="155"/>
      <c r="D121" s="156" t="s">
        <v>669</v>
      </c>
      <c r="E121" s="157" t="s">
        <v>603</v>
      </c>
      <c r="F121" s="158">
        <v>115.5</v>
      </c>
      <c r="G121" s="157"/>
      <c r="H121" s="157">
        <v>146</v>
      </c>
      <c r="I121" s="159">
        <v>142</v>
      </c>
      <c r="J121" s="160" t="s">
        <v>670</v>
      </c>
      <c r="K121" s="161">
        <f t="shared" si="55"/>
        <v>30.5</v>
      </c>
      <c r="L121" s="162">
        <f t="shared" si="56"/>
        <v>0.26406926406926406</v>
      </c>
      <c r="M121" s="157" t="s">
        <v>594</v>
      </c>
      <c r="N121" s="163">
        <v>42202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31</v>
      </c>
      <c r="B122" s="155">
        <v>42151</v>
      </c>
      <c r="C122" s="155"/>
      <c r="D122" s="156" t="s">
        <v>540</v>
      </c>
      <c r="E122" s="157" t="s">
        <v>603</v>
      </c>
      <c r="F122" s="158">
        <v>237.5</v>
      </c>
      <c r="G122" s="157"/>
      <c r="H122" s="157">
        <v>279.5</v>
      </c>
      <c r="I122" s="159">
        <v>278</v>
      </c>
      <c r="J122" s="160" t="s">
        <v>624</v>
      </c>
      <c r="K122" s="161">
        <f t="shared" si="55"/>
        <v>42</v>
      </c>
      <c r="L122" s="162">
        <f t="shared" si="56"/>
        <v>0.17684210526315788</v>
      </c>
      <c r="M122" s="157" t="s">
        <v>594</v>
      </c>
      <c r="N122" s="163">
        <v>42222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32</v>
      </c>
      <c r="B123" s="155">
        <v>42174</v>
      </c>
      <c r="C123" s="155"/>
      <c r="D123" s="156" t="s">
        <v>642</v>
      </c>
      <c r="E123" s="157" t="s">
        <v>591</v>
      </c>
      <c r="F123" s="158">
        <v>340</v>
      </c>
      <c r="G123" s="157"/>
      <c r="H123" s="157">
        <v>448</v>
      </c>
      <c r="I123" s="159">
        <v>448</v>
      </c>
      <c r="J123" s="160" t="s">
        <v>624</v>
      </c>
      <c r="K123" s="161">
        <f t="shared" si="55"/>
        <v>108</v>
      </c>
      <c r="L123" s="162">
        <f t="shared" si="56"/>
        <v>0.31764705882352939</v>
      </c>
      <c r="M123" s="157" t="s">
        <v>594</v>
      </c>
      <c r="N123" s="163">
        <v>43018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33</v>
      </c>
      <c r="B124" s="155">
        <v>42191</v>
      </c>
      <c r="C124" s="155"/>
      <c r="D124" s="156" t="s">
        <v>671</v>
      </c>
      <c r="E124" s="157" t="s">
        <v>591</v>
      </c>
      <c r="F124" s="158">
        <v>390</v>
      </c>
      <c r="G124" s="157"/>
      <c r="H124" s="157">
        <v>460</v>
      </c>
      <c r="I124" s="159">
        <v>460</v>
      </c>
      <c r="J124" s="160" t="s">
        <v>624</v>
      </c>
      <c r="K124" s="161">
        <f t="shared" si="55"/>
        <v>70</v>
      </c>
      <c r="L124" s="162">
        <f t="shared" si="56"/>
        <v>0.17948717948717949</v>
      </c>
      <c r="M124" s="157" t="s">
        <v>594</v>
      </c>
      <c r="N124" s="163">
        <v>42478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64">
        <v>34</v>
      </c>
      <c r="B125" s="165">
        <v>42195</v>
      </c>
      <c r="C125" s="165"/>
      <c r="D125" s="166" t="s">
        <v>672</v>
      </c>
      <c r="E125" s="167" t="s">
        <v>591</v>
      </c>
      <c r="F125" s="168">
        <v>122.5</v>
      </c>
      <c r="G125" s="168"/>
      <c r="H125" s="169">
        <v>61</v>
      </c>
      <c r="I125" s="169">
        <v>172</v>
      </c>
      <c r="J125" s="170" t="s">
        <v>673</v>
      </c>
      <c r="K125" s="171">
        <f t="shared" si="55"/>
        <v>-61.5</v>
      </c>
      <c r="L125" s="172">
        <f t="shared" si="56"/>
        <v>-0.50204081632653064</v>
      </c>
      <c r="M125" s="168" t="s">
        <v>604</v>
      </c>
      <c r="N125" s="165">
        <v>43333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35</v>
      </c>
      <c r="B126" s="155">
        <v>42219</v>
      </c>
      <c r="C126" s="155"/>
      <c r="D126" s="156" t="s">
        <v>674</v>
      </c>
      <c r="E126" s="157" t="s">
        <v>591</v>
      </c>
      <c r="F126" s="158">
        <v>297.5</v>
      </c>
      <c r="G126" s="157"/>
      <c r="H126" s="157">
        <v>350</v>
      </c>
      <c r="I126" s="159">
        <v>360</v>
      </c>
      <c r="J126" s="160" t="s">
        <v>675</v>
      </c>
      <c r="K126" s="161">
        <f t="shared" si="55"/>
        <v>52.5</v>
      </c>
      <c r="L126" s="162">
        <f t="shared" si="56"/>
        <v>0.17647058823529413</v>
      </c>
      <c r="M126" s="157" t="s">
        <v>594</v>
      </c>
      <c r="N126" s="163">
        <v>42232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36</v>
      </c>
      <c r="B127" s="155">
        <v>42219</v>
      </c>
      <c r="C127" s="155"/>
      <c r="D127" s="156" t="s">
        <v>676</v>
      </c>
      <c r="E127" s="157" t="s">
        <v>591</v>
      </c>
      <c r="F127" s="158">
        <v>115.5</v>
      </c>
      <c r="G127" s="157"/>
      <c r="H127" s="157">
        <v>149</v>
      </c>
      <c r="I127" s="159">
        <v>140</v>
      </c>
      <c r="J127" s="160" t="s">
        <v>677</v>
      </c>
      <c r="K127" s="161">
        <f t="shared" si="55"/>
        <v>33.5</v>
      </c>
      <c r="L127" s="162">
        <f t="shared" si="56"/>
        <v>0.29004329004329005</v>
      </c>
      <c r="M127" s="157" t="s">
        <v>594</v>
      </c>
      <c r="N127" s="163">
        <v>42740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37</v>
      </c>
      <c r="B128" s="155">
        <v>42251</v>
      </c>
      <c r="C128" s="155"/>
      <c r="D128" s="156" t="s">
        <v>540</v>
      </c>
      <c r="E128" s="157" t="s">
        <v>591</v>
      </c>
      <c r="F128" s="158">
        <v>226</v>
      </c>
      <c r="G128" s="157"/>
      <c r="H128" s="157">
        <v>292</v>
      </c>
      <c r="I128" s="159">
        <v>292</v>
      </c>
      <c r="J128" s="160" t="s">
        <v>678</v>
      </c>
      <c r="K128" s="161">
        <f t="shared" si="55"/>
        <v>66</v>
      </c>
      <c r="L128" s="162">
        <f t="shared" si="56"/>
        <v>0.29203539823008851</v>
      </c>
      <c r="M128" s="157" t="s">
        <v>594</v>
      </c>
      <c r="N128" s="163">
        <v>42286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38</v>
      </c>
      <c r="B129" s="155">
        <v>42254</v>
      </c>
      <c r="C129" s="155"/>
      <c r="D129" s="156" t="s">
        <v>666</v>
      </c>
      <c r="E129" s="157" t="s">
        <v>591</v>
      </c>
      <c r="F129" s="158">
        <v>232.5</v>
      </c>
      <c r="G129" s="157"/>
      <c r="H129" s="157">
        <v>312.5</v>
      </c>
      <c r="I129" s="159">
        <v>310</v>
      </c>
      <c r="J129" s="160" t="s">
        <v>624</v>
      </c>
      <c r="K129" s="161">
        <f t="shared" si="55"/>
        <v>80</v>
      </c>
      <c r="L129" s="162">
        <f t="shared" si="56"/>
        <v>0.34408602150537637</v>
      </c>
      <c r="M129" s="157" t="s">
        <v>594</v>
      </c>
      <c r="N129" s="163">
        <v>42823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39</v>
      </c>
      <c r="B130" s="155">
        <v>42268</v>
      </c>
      <c r="C130" s="155"/>
      <c r="D130" s="156" t="s">
        <v>679</v>
      </c>
      <c r="E130" s="157" t="s">
        <v>591</v>
      </c>
      <c r="F130" s="158">
        <v>196.5</v>
      </c>
      <c r="G130" s="157"/>
      <c r="H130" s="157">
        <v>238</v>
      </c>
      <c r="I130" s="159">
        <v>238</v>
      </c>
      <c r="J130" s="160" t="s">
        <v>678</v>
      </c>
      <c r="K130" s="161">
        <f t="shared" si="55"/>
        <v>41.5</v>
      </c>
      <c r="L130" s="162">
        <f t="shared" si="56"/>
        <v>0.21119592875318066</v>
      </c>
      <c r="M130" s="157" t="s">
        <v>594</v>
      </c>
      <c r="N130" s="163">
        <v>42291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40</v>
      </c>
      <c r="B131" s="155">
        <v>42271</v>
      </c>
      <c r="C131" s="155"/>
      <c r="D131" s="156" t="s">
        <v>622</v>
      </c>
      <c r="E131" s="157" t="s">
        <v>591</v>
      </c>
      <c r="F131" s="158">
        <v>65</v>
      </c>
      <c r="G131" s="157"/>
      <c r="H131" s="157">
        <v>82</v>
      </c>
      <c r="I131" s="159">
        <v>82</v>
      </c>
      <c r="J131" s="160" t="s">
        <v>678</v>
      </c>
      <c r="K131" s="161">
        <f t="shared" si="55"/>
        <v>17</v>
      </c>
      <c r="L131" s="162">
        <f t="shared" si="56"/>
        <v>0.26153846153846155</v>
      </c>
      <c r="M131" s="157" t="s">
        <v>594</v>
      </c>
      <c r="N131" s="163">
        <v>42578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41</v>
      </c>
      <c r="B132" s="155">
        <v>42291</v>
      </c>
      <c r="C132" s="155"/>
      <c r="D132" s="156" t="s">
        <v>680</v>
      </c>
      <c r="E132" s="157" t="s">
        <v>591</v>
      </c>
      <c r="F132" s="158">
        <v>144</v>
      </c>
      <c r="G132" s="157"/>
      <c r="H132" s="157">
        <v>182.5</v>
      </c>
      <c r="I132" s="159">
        <v>181</v>
      </c>
      <c r="J132" s="160" t="s">
        <v>678</v>
      </c>
      <c r="K132" s="161">
        <f t="shared" si="55"/>
        <v>38.5</v>
      </c>
      <c r="L132" s="162">
        <f t="shared" si="56"/>
        <v>0.2673611111111111</v>
      </c>
      <c r="M132" s="157" t="s">
        <v>594</v>
      </c>
      <c r="N132" s="163">
        <v>42817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42</v>
      </c>
      <c r="B133" s="155">
        <v>42291</v>
      </c>
      <c r="C133" s="155"/>
      <c r="D133" s="156" t="s">
        <v>681</v>
      </c>
      <c r="E133" s="157" t="s">
        <v>591</v>
      </c>
      <c r="F133" s="158">
        <v>264</v>
      </c>
      <c r="G133" s="157"/>
      <c r="H133" s="157">
        <v>311</v>
      </c>
      <c r="I133" s="159">
        <v>311</v>
      </c>
      <c r="J133" s="160" t="s">
        <v>678</v>
      </c>
      <c r="K133" s="161">
        <f t="shared" si="55"/>
        <v>47</v>
      </c>
      <c r="L133" s="162">
        <f t="shared" si="56"/>
        <v>0.17803030303030304</v>
      </c>
      <c r="M133" s="157" t="s">
        <v>594</v>
      </c>
      <c r="N133" s="163">
        <v>42604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43</v>
      </c>
      <c r="B134" s="155">
        <v>42318</v>
      </c>
      <c r="C134" s="155"/>
      <c r="D134" s="156" t="s">
        <v>682</v>
      </c>
      <c r="E134" s="157" t="s">
        <v>603</v>
      </c>
      <c r="F134" s="158">
        <v>549.5</v>
      </c>
      <c r="G134" s="157"/>
      <c r="H134" s="157">
        <v>630</v>
      </c>
      <c r="I134" s="159">
        <v>630</v>
      </c>
      <c r="J134" s="160" t="s">
        <v>678</v>
      </c>
      <c r="K134" s="161">
        <f t="shared" si="55"/>
        <v>80.5</v>
      </c>
      <c r="L134" s="162">
        <f t="shared" si="56"/>
        <v>0.1464968152866242</v>
      </c>
      <c r="M134" s="157" t="s">
        <v>594</v>
      </c>
      <c r="N134" s="163">
        <v>42419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44</v>
      </c>
      <c r="B135" s="155">
        <v>42342</v>
      </c>
      <c r="C135" s="155"/>
      <c r="D135" s="156" t="s">
        <v>683</v>
      </c>
      <c r="E135" s="157" t="s">
        <v>591</v>
      </c>
      <c r="F135" s="158">
        <v>1027.5</v>
      </c>
      <c r="G135" s="157"/>
      <c r="H135" s="157">
        <v>1315</v>
      </c>
      <c r="I135" s="159">
        <v>1250</v>
      </c>
      <c r="J135" s="160" t="s">
        <v>678</v>
      </c>
      <c r="K135" s="161">
        <f t="shared" si="55"/>
        <v>287.5</v>
      </c>
      <c r="L135" s="162">
        <f t="shared" si="56"/>
        <v>0.27980535279805352</v>
      </c>
      <c r="M135" s="157" t="s">
        <v>594</v>
      </c>
      <c r="N135" s="163">
        <v>43244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45</v>
      </c>
      <c r="B136" s="155">
        <v>42367</v>
      </c>
      <c r="C136" s="155"/>
      <c r="D136" s="156" t="s">
        <v>684</v>
      </c>
      <c r="E136" s="157" t="s">
        <v>591</v>
      </c>
      <c r="F136" s="158">
        <v>465</v>
      </c>
      <c r="G136" s="157"/>
      <c r="H136" s="157">
        <v>540</v>
      </c>
      <c r="I136" s="159">
        <v>540</v>
      </c>
      <c r="J136" s="160" t="s">
        <v>678</v>
      </c>
      <c r="K136" s="161">
        <f t="shared" si="55"/>
        <v>75</v>
      </c>
      <c r="L136" s="162">
        <f t="shared" si="56"/>
        <v>0.16129032258064516</v>
      </c>
      <c r="M136" s="157" t="s">
        <v>594</v>
      </c>
      <c r="N136" s="163">
        <v>42530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46</v>
      </c>
      <c r="B137" s="155">
        <v>42380</v>
      </c>
      <c r="C137" s="155"/>
      <c r="D137" s="156" t="s">
        <v>403</v>
      </c>
      <c r="E137" s="157" t="s">
        <v>603</v>
      </c>
      <c r="F137" s="158">
        <v>81</v>
      </c>
      <c r="G137" s="157"/>
      <c r="H137" s="157">
        <v>110</v>
      </c>
      <c r="I137" s="159">
        <v>110</v>
      </c>
      <c r="J137" s="160" t="s">
        <v>678</v>
      </c>
      <c r="K137" s="161">
        <f t="shared" si="55"/>
        <v>29</v>
      </c>
      <c r="L137" s="162">
        <f t="shared" si="56"/>
        <v>0.35802469135802467</v>
      </c>
      <c r="M137" s="157" t="s">
        <v>594</v>
      </c>
      <c r="N137" s="163">
        <v>42745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47</v>
      </c>
      <c r="B138" s="155">
        <v>42382</v>
      </c>
      <c r="C138" s="155"/>
      <c r="D138" s="156" t="s">
        <v>685</v>
      </c>
      <c r="E138" s="157" t="s">
        <v>603</v>
      </c>
      <c r="F138" s="158">
        <v>417.5</v>
      </c>
      <c r="G138" s="157"/>
      <c r="H138" s="157">
        <v>547</v>
      </c>
      <c r="I138" s="159">
        <v>535</v>
      </c>
      <c r="J138" s="160" t="s">
        <v>678</v>
      </c>
      <c r="K138" s="161">
        <f t="shared" si="55"/>
        <v>129.5</v>
      </c>
      <c r="L138" s="162">
        <f t="shared" si="56"/>
        <v>0.31017964071856285</v>
      </c>
      <c r="M138" s="157" t="s">
        <v>594</v>
      </c>
      <c r="N138" s="163">
        <v>42578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48</v>
      </c>
      <c r="B139" s="155">
        <v>42408</v>
      </c>
      <c r="C139" s="155"/>
      <c r="D139" s="156" t="s">
        <v>686</v>
      </c>
      <c r="E139" s="157" t="s">
        <v>591</v>
      </c>
      <c r="F139" s="158">
        <v>650</v>
      </c>
      <c r="G139" s="157"/>
      <c r="H139" s="157">
        <v>800</v>
      </c>
      <c r="I139" s="159">
        <v>800</v>
      </c>
      <c r="J139" s="160" t="s">
        <v>678</v>
      </c>
      <c r="K139" s="161">
        <f t="shared" si="55"/>
        <v>150</v>
      </c>
      <c r="L139" s="162">
        <f t="shared" si="56"/>
        <v>0.23076923076923078</v>
      </c>
      <c r="M139" s="157" t="s">
        <v>594</v>
      </c>
      <c r="N139" s="163">
        <v>43154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49</v>
      </c>
      <c r="B140" s="155">
        <v>42433</v>
      </c>
      <c r="C140" s="155"/>
      <c r="D140" s="156" t="s">
        <v>237</v>
      </c>
      <c r="E140" s="157" t="s">
        <v>591</v>
      </c>
      <c r="F140" s="158">
        <v>437.5</v>
      </c>
      <c r="G140" s="157"/>
      <c r="H140" s="157">
        <v>504.5</v>
      </c>
      <c r="I140" s="159">
        <v>522</v>
      </c>
      <c r="J140" s="160" t="s">
        <v>687</v>
      </c>
      <c r="K140" s="161">
        <f t="shared" si="55"/>
        <v>67</v>
      </c>
      <c r="L140" s="162">
        <f t="shared" si="56"/>
        <v>0.15314285714285714</v>
      </c>
      <c r="M140" s="157" t="s">
        <v>594</v>
      </c>
      <c r="N140" s="163">
        <v>42480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50</v>
      </c>
      <c r="B141" s="155">
        <v>42438</v>
      </c>
      <c r="C141" s="155"/>
      <c r="D141" s="156" t="s">
        <v>688</v>
      </c>
      <c r="E141" s="157" t="s">
        <v>591</v>
      </c>
      <c r="F141" s="158">
        <v>189.5</v>
      </c>
      <c r="G141" s="157"/>
      <c r="H141" s="157">
        <v>218</v>
      </c>
      <c r="I141" s="159">
        <v>218</v>
      </c>
      <c r="J141" s="160" t="s">
        <v>678</v>
      </c>
      <c r="K141" s="161">
        <f t="shared" si="55"/>
        <v>28.5</v>
      </c>
      <c r="L141" s="162">
        <f t="shared" si="56"/>
        <v>0.15039577836411611</v>
      </c>
      <c r="M141" s="157" t="s">
        <v>594</v>
      </c>
      <c r="N141" s="163">
        <v>43034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64">
        <v>51</v>
      </c>
      <c r="B142" s="165">
        <v>42471</v>
      </c>
      <c r="C142" s="165"/>
      <c r="D142" s="173" t="s">
        <v>689</v>
      </c>
      <c r="E142" s="168" t="s">
        <v>591</v>
      </c>
      <c r="F142" s="168">
        <v>36.5</v>
      </c>
      <c r="G142" s="169"/>
      <c r="H142" s="169">
        <v>15.85</v>
      </c>
      <c r="I142" s="169">
        <v>60</v>
      </c>
      <c r="J142" s="170" t="s">
        <v>690</v>
      </c>
      <c r="K142" s="171">
        <f t="shared" si="55"/>
        <v>-20.65</v>
      </c>
      <c r="L142" s="172">
        <f t="shared" si="56"/>
        <v>-0.5657534246575342</v>
      </c>
      <c r="M142" s="168" t="s">
        <v>604</v>
      </c>
      <c r="N142" s="176">
        <v>43627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52</v>
      </c>
      <c r="B143" s="155">
        <v>42472</v>
      </c>
      <c r="C143" s="155"/>
      <c r="D143" s="156" t="s">
        <v>691</v>
      </c>
      <c r="E143" s="157" t="s">
        <v>591</v>
      </c>
      <c r="F143" s="158">
        <v>93</v>
      </c>
      <c r="G143" s="157"/>
      <c r="H143" s="157">
        <v>149</v>
      </c>
      <c r="I143" s="159">
        <v>140</v>
      </c>
      <c r="J143" s="160" t="s">
        <v>692</v>
      </c>
      <c r="K143" s="161">
        <f t="shared" si="55"/>
        <v>56</v>
      </c>
      <c r="L143" s="162">
        <f t="shared" si="56"/>
        <v>0.60215053763440862</v>
      </c>
      <c r="M143" s="157" t="s">
        <v>594</v>
      </c>
      <c r="N143" s="163">
        <v>42740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53</v>
      </c>
      <c r="B144" s="155">
        <v>42472</v>
      </c>
      <c r="C144" s="155"/>
      <c r="D144" s="156" t="s">
        <v>693</v>
      </c>
      <c r="E144" s="157" t="s">
        <v>591</v>
      </c>
      <c r="F144" s="158">
        <v>130</v>
      </c>
      <c r="G144" s="157"/>
      <c r="H144" s="157">
        <v>150</v>
      </c>
      <c r="I144" s="159" t="s">
        <v>694</v>
      </c>
      <c r="J144" s="160" t="s">
        <v>678</v>
      </c>
      <c r="K144" s="161">
        <f t="shared" si="55"/>
        <v>20</v>
      </c>
      <c r="L144" s="162">
        <f t="shared" si="56"/>
        <v>0.15384615384615385</v>
      </c>
      <c r="M144" s="157" t="s">
        <v>594</v>
      </c>
      <c r="N144" s="163">
        <v>42564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54</v>
      </c>
      <c r="B145" s="155">
        <v>42473</v>
      </c>
      <c r="C145" s="155"/>
      <c r="D145" s="156" t="s">
        <v>695</v>
      </c>
      <c r="E145" s="157" t="s">
        <v>591</v>
      </c>
      <c r="F145" s="158">
        <v>196</v>
      </c>
      <c r="G145" s="157"/>
      <c r="H145" s="157">
        <v>299</v>
      </c>
      <c r="I145" s="159">
        <v>299</v>
      </c>
      <c r="J145" s="160" t="s">
        <v>678</v>
      </c>
      <c r="K145" s="161">
        <v>103</v>
      </c>
      <c r="L145" s="162">
        <v>0.52551020408163296</v>
      </c>
      <c r="M145" s="157" t="s">
        <v>594</v>
      </c>
      <c r="N145" s="163">
        <v>42620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55</v>
      </c>
      <c r="B146" s="155">
        <v>42473</v>
      </c>
      <c r="C146" s="155"/>
      <c r="D146" s="156" t="s">
        <v>696</v>
      </c>
      <c r="E146" s="157" t="s">
        <v>591</v>
      </c>
      <c r="F146" s="158">
        <v>88</v>
      </c>
      <c r="G146" s="157"/>
      <c r="H146" s="157">
        <v>103</v>
      </c>
      <c r="I146" s="159">
        <v>103</v>
      </c>
      <c r="J146" s="160" t="s">
        <v>678</v>
      </c>
      <c r="K146" s="161">
        <v>15</v>
      </c>
      <c r="L146" s="162">
        <v>0.170454545454545</v>
      </c>
      <c r="M146" s="157" t="s">
        <v>594</v>
      </c>
      <c r="N146" s="163">
        <v>42530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56</v>
      </c>
      <c r="B147" s="155">
        <v>42492</v>
      </c>
      <c r="C147" s="155"/>
      <c r="D147" s="156" t="s">
        <v>697</v>
      </c>
      <c r="E147" s="157" t="s">
        <v>591</v>
      </c>
      <c r="F147" s="158">
        <v>127.5</v>
      </c>
      <c r="G147" s="157"/>
      <c r="H147" s="157">
        <v>148</v>
      </c>
      <c r="I147" s="159" t="s">
        <v>698</v>
      </c>
      <c r="J147" s="160" t="s">
        <v>678</v>
      </c>
      <c r="K147" s="161">
        <f t="shared" ref="K147:K151" si="57">H147-F147</f>
        <v>20.5</v>
      </c>
      <c r="L147" s="162">
        <f t="shared" ref="L147:L151" si="58">K147/F147</f>
        <v>0.16078431372549021</v>
      </c>
      <c r="M147" s="157" t="s">
        <v>594</v>
      </c>
      <c r="N147" s="163">
        <v>42564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57</v>
      </c>
      <c r="B148" s="155">
        <v>42493</v>
      </c>
      <c r="C148" s="155"/>
      <c r="D148" s="156" t="s">
        <v>699</v>
      </c>
      <c r="E148" s="157" t="s">
        <v>591</v>
      </c>
      <c r="F148" s="158">
        <v>675</v>
      </c>
      <c r="G148" s="157"/>
      <c r="H148" s="157">
        <v>815</v>
      </c>
      <c r="I148" s="159" t="s">
        <v>700</v>
      </c>
      <c r="J148" s="160" t="s">
        <v>678</v>
      </c>
      <c r="K148" s="161">
        <f t="shared" si="57"/>
        <v>140</v>
      </c>
      <c r="L148" s="162">
        <f t="shared" si="58"/>
        <v>0.2074074074074074</v>
      </c>
      <c r="M148" s="157" t="s">
        <v>594</v>
      </c>
      <c r="N148" s="163">
        <v>43154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4">
        <v>58</v>
      </c>
      <c r="B149" s="165">
        <v>42522</v>
      </c>
      <c r="C149" s="165"/>
      <c r="D149" s="166" t="s">
        <v>701</v>
      </c>
      <c r="E149" s="167" t="s">
        <v>591</v>
      </c>
      <c r="F149" s="168">
        <v>500</v>
      </c>
      <c r="G149" s="168"/>
      <c r="H149" s="169">
        <v>232.5</v>
      </c>
      <c r="I149" s="169" t="s">
        <v>702</v>
      </c>
      <c r="J149" s="170" t="s">
        <v>703</v>
      </c>
      <c r="K149" s="171">
        <f t="shared" si="57"/>
        <v>-267.5</v>
      </c>
      <c r="L149" s="172">
        <f t="shared" si="58"/>
        <v>-0.53500000000000003</v>
      </c>
      <c r="M149" s="168" t="s">
        <v>604</v>
      </c>
      <c r="N149" s="165">
        <v>43735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59</v>
      </c>
      <c r="B150" s="155">
        <v>42527</v>
      </c>
      <c r="C150" s="155"/>
      <c r="D150" s="156" t="s">
        <v>542</v>
      </c>
      <c r="E150" s="157" t="s">
        <v>591</v>
      </c>
      <c r="F150" s="158">
        <v>110</v>
      </c>
      <c r="G150" s="157"/>
      <c r="H150" s="157">
        <v>126.5</v>
      </c>
      <c r="I150" s="159">
        <v>125</v>
      </c>
      <c r="J150" s="160" t="s">
        <v>630</v>
      </c>
      <c r="K150" s="161">
        <f t="shared" si="57"/>
        <v>16.5</v>
      </c>
      <c r="L150" s="162">
        <f t="shared" si="58"/>
        <v>0.15</v>
      </c>
      <c r="M150" s="157" t="s">
        <v>594</v>
      </c>
      <c r="N150" s="163">
        <v>42552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60</v>
      </c>
      <c r="B151" s="155">
        <v>42538</v>
      </c>
      <c r="C151" s="155"/>
      <c r="D151" s="156" t="s">
        <v>704</v>
      </c>
      <c r="E151" s="157" t="s">
        <v>591</v>
      </c>
      <c r="F151" s="158">
        <v>44</v>
      </c>
      <c r="G151" s="157"/>
      <c r="H151" s="157">
        <v>69.5</v>
      </c>
      <c r="I151" s="159">
        <v>69.5</v>
      </c>
      <c r="J151" s="160" t="s">
        <v>705</v>
      </c>
      <c r="K151" s="161">
        <f t="shared" si="57"/>
        <v>25.5</v>
      </c>
      <c r="L151" s="162">
        <f t="shared" si="58"/>
        <v>0.57954545454545459</v>
      </c>
      <c r="M151" s="157" t="s">
        <v>594</v>
      </c>
      <c r="N151" s="163">
        <v>42977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61</v>
      </c>
      <c r="B152" s="155">
        <v>42549</v>
      </c>
      <c r="C152" s="155"/>
      <c r="D152" s="156" t="s">
        <v>706</v>
      </c>
      <c r="E152" s="157" t="s">
        <v>591</v>
      </c>
      <c r="F152" s="158">
        <v>262.5</v>
      </c>
      <c r="G152" s="157"/>
      <c r="H152" s="157">
        <v>340</v>
      </c>
      <c r="I152" s="159">
        <v>333</v>
      </c>
      <c r="J152" s="160" t="s">
        <v>707</v>
      </c>
      <c r="K152" s="161">
        <v>77.5</v>
      </c>
      <c r="L152" s="162">
        <v>0.29523809523809502</v>
      </c>
      <c r="M152" s="157" t="s">
        <v>594</v>
      </c>
      <c r="N152" s="163">
        <v>43017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62</v>
      </c>
      <c r="B153" s="155">
        <v>42549</v>
      </c>
      <c r="C153" s="155"/>
      <c r="D153" s="156" t="s">
        <v>708</v>
      </c>
      <c r="E153" s="157" t="s">
        <v>591</v>
      </c>
      <c r="F153" s="158">
        <v>840</v>
      </c>
      <c r="G153" s="157"/>
      <c r="H153" s="157">
        <v>1230</v>
      </c>
      <c r="I153" s="159">
        <v>1230</v>
      </c>
      <c r="J153" s="160" t="s">
        <v>678</v>
      </c>
      <c r="K153" s="161">
        <v>390</v>
      </c>
      <c r="L153" s="162">
        <v>0.46428571428571402</v>
      </c>
      <c r="M153" s="157" t="s">
        <v>594</v>
      </c>
      <c r="N153" s="163">
        <v>42649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77">
        <v>63</v>
      </c>
      <c r="B154" s="178">
        <v>42556</v>
      </c>
      <c r="C154" s="178"/>
      <c r="D154" s="179" t="s">
        <v>709</v>
      </c>
      <c r="E154" s="180" t="s">
        <v>591</v>
      </c>
      <c r="F154" s="180">
        <v>395</v>
      </c>
      <c r="G154" s="181"/>
      <c r="H154" s="181">
        <f>(468.5+342.5)/2</f>
        <v>405.5</v>
      </c>
      <c r="I154" s="181">
        <v>510</v>
      </c>
      <c r="J154" s="182" t="s">
        <v>710</v>
      </c>
      <c r="K154" s="183">
        <f t="shared" ref="K154:K160" si="59">H154-F154</f>
        <v>10.5</v>
      </c>
      <c r="L154" s="184">
        <f t="shared" ref="L154:L160" si="60">K154/F154</f>
        <v>2.6582278481012658E-2</v>
      </c>
      <c r="M154" s="180" t="s">
        <v>611</v>
      </c>
      <c r="N154" s="178">
        <v>43606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64">
        <v>64</v>
      </c>
      <c r="B155" s="165">
        <v>42584</v>
      </c>
      <c r="C155" s="165"/>
      <c r="D155" s="166" t="s">
        <v>711</v>
      </c>
      <c r="E155" s="167" t="s">
        <v>603</v>
      </c>
      <c r="F155" s="168">
        <f>169.5-12.8</f>
        <v>156.69999999999999</v>
      </c>
      <c r="G155" s="168"/>
      <c r="H155" s="169">
        <v>77</v>
      </c>
      <c r="I155" s="169" t="s">
        <v>712</v>
      </c>
      <c r="J155" s="170" t="s">
        <v>713</v>
      </c>
      <c r="K155" s="171">
        <f t="shared" si="59"/>
        <v>-79.699999999999989</v>
      </c>
      <c r="L155" s="172">
        <f t="shared" si="60"/>
        <v>-0.50861518825781749</v>
      </c>
      <c r="M155" s="168" t="s">
        <v>604</v>
      </c>
      <c r="N155" s="165">
        <v>43522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65</v>
      </c>
      <c r="B156" s="165">
        <v>42586</v>
      </c>
      <c r="C156" s="165"/>
      <c r="D156" s="166" t="s">
        <v>714</v>
      </c>
      <c r="E156" s="167" t="s">
        <v>591</v>
      </c>
      <c r="F156" s="168">
        <v>400</v>
      </c>
      <c r="G156" s="168"/>
      <c r="H156" s="169">
        <v>305</v>
      </c>
      <c r="I156" s="169">
        <v>475</v>
      </c>
      <c r="J156" s="170" t="s">
        <v>715</v>
      </c>
      <c r="K156" s="171">
        <f t="shared" si="59"/>
        <v>-95</v>
      </c>
      <c r="L156" s="172">
        <f t="shared" si="60"/>
        <v>-0.23749999999999999</v>
      </c>
      <c r="M156" s="168" t="s">
        <v>604</v>
      </c>
      <c r="N156" s="165">
        <v>43606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66</v>
      </c>
      <c r="B157" s="155">
        <v>42593</v>
      </c>
      <c r="C157" s="155"/>
      <c r="D157" s="156" t="s">
        <v>716</v>
      </c>
      <c r="E157" s="157" t="s">
        <v>591</v>
      </c>
      <c r="F157" s="158">
        <v>86.5</v>
      </c>
      <c r="G157" s="157"/>
      <c r="H157" s="157">
        <v>130</v>
      </c>
      <c r="I157" s="159">
        <v>130</v>
      </c>
      <c r="J157" s="160" t="s">
        <v>717</v>
      </c>
      <c r="K157" s="161">
        <f t="shared" si="59"/>
        <v>43.5</v>
      </c>
      <c r="L157" s="162">
        <f t="shared" si="60"/>
        <v>0.50289017341040465</v>
      </c>
      <c r="M157" s="157" t="s">
        <v>594</v>
      </c>
      <c r="N157" s="163">
        <v>43091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64">
        <v>67</v>
      </c>
      <c r="B158" s="165">
        <v>42600</v>
      </c>
      <c r="C158" s="165"/>
      <c r="D158" s="166" t="s">
        <v>122</v>
      </c>
      <c r="E158" s="167" t="s">
        <v>591</v>
      </c>
      <c r="F158" s="168">
        <v>133.5</v>
      </c>
      <c r="G158" s="168"/>
      <c r="H158" s="169">
        <v>126.5</v>
      </c>
      <c r="I158" s="169">
        <v>178</v>
      </c>
      <c r="J158" s="170" t="s">
        <v>718</v>
      </c>
      <c r="K158" s="171">
        <f t="shared" si="59"/>
        <v>-7</v>
      </c>
      <c r="L158" s="172">
        <f t="shared" si="60"/>
        <v>-5.2434456928838954E-2</v>
      </c>
      <c r="M158" s="168" t="s">
        <v>604</v>
      </c>
      <c r="N158" s="165">
        <v>42615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68</v>
      </c>
      <c r="B159" s="155">
        <v>42613</v>
      </c>
      <c r="C159" s="155"/>
      <c r="D159" s="156" t="s">
        <v>719</v>
      </c>
      <c r="E159" s="157" t="s">
        <v>591</v>
      </c>
      <c r="F159" s="158">
        <v>560</v>
      </c>
      <c r="G159" s="157"/>
      <c r="H159" s="157">
        <v>725</v>
      </c>
      <c r="I159" s="159">
        <v>725</v>
      </c>
      <c r="J159" s="160" t="s">
        <v>624</v>
      </c>
      <c r="K159" s="161">
        <f t="shared" si="59"/>
        <v>165</v>
      </c>
      <c r="L159" s="162">
        <f t="shared" si="60"/>
        <v>0.29464285714285715</v>
      </c>
      <c r="M159" s="157" t="s">
        <v>594</v>
      </c>
      <c r="N159" s="163">
        <v>42456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69</v>
      </c>
      <c r="B160" s="155">
        <v>42614</v>
      </c>
      <c r="C160" s="155"/>
      <c r="D160" s="156" t="s">
        <v>720</v>
      </c>
      <c r="E160" s="157" t="s">
        <v>591</v>
      </c>
      <c r="F160" s="158">
        <v>160.5</v>
      </c>
      <c r="G160" s="157"/>
      <c r="H160" s="157">
        <v>210</v>
      </c>
      <c r="I160" s="159">
        <v>210</v>
      </c>
      <c r="J160" s="160" t="s">
        <v>624</v>
      </c>
      <c r="K160" s="161">
        <f t="shared" si="59"/>
        <v>49.5</v>
      </c>
      <c r="L160" s="162">
        <f t="shared" si="60"/>
        <v>0.30841121495327101</v>
      </c>
      <c r="M160" s="157" t="s">
        <v>594</v>
      </c>
      <c r="N160" s="163">
        <v>42871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70</v>
      </c>
      <c r="B161" s="155">
        <v>42646</v>
      </c>
      <c r="C161" s="155"/>
      <c r="D161" s="156" t="s">
        <v>415</v>
      </c>
      <c r="E161" s="157" t="s">
        <v>591</v>
      </c>
      <c r="F161" s="158">
        <v>430</v>
      </c>
      <c r="G161" s="157"/>
      <c r="H161" s="157">
        <v>596</v>
      </c>
      <c r="I161" s="159">
        <v>575</v>
      </c>
      <c r="J161" s="160" t="s">
        <v>721</v>
      </c>
      <c r="K161" s="161">
        <v>166</v>
      </c>
      <c r="L161" s="162">
        <v>0.38604651162790699</v>
      </c>
      <c r="M161" s="157" t="s">
        <v>594</v>
      </c>
      <c r="N161" s="163">
        <v>42769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71</v>
      </c>
      <c r="B162" s="155">
        <v>42657</v>
      </c>
      <c r="C162" s="155"/>
      <c r="D162" s="156" t="s">
        <v>722</v>
      </c>
      <c r="E162" s="157" t="s">
        <v>591</v>
      </c>
      <c r="F162" s="158">
        <v>280</v>
      </c>
      <c r="G162" s="157"/>
      <c r="H162" s="157">
        <v>345</v>
      </c>
      <c r="I162" s="159">
        <v>345</v>
      </c>
      <c r="J162" s="160" t="s">
        <v>624</v>
      </c>
      <c r="K162" s="161">
        <f t="shared" ref="K162:K167" si="61">H162-F162</f>
        <v>65</v>
      </c>
      <c r="L162" s="162">
        <f t="shared" ref="L162:L163" si="62">K162/F162</f>
        <v>0.23214285714285715</v>
      </c>
      <c r="M162" s="157" t="s">
        <v>594</v>
      </c>
      <c r="N162" s="163">
        <v>42814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72</v>
      </c>
      <c r="B163" s="155">
        <v>42657</v>
      </c>
      <c r="C163" s="155"/>
      <c r="D163" s="156" t="s">
        <v>723</v>
      </c>
      <c r="E163" s="157" t="s">
        <v>591</v>
      </c>
      <c r="F163" s="158">
        <v>245</v>
      </c>
      <c r="G163" s="157"/>
      <c r="H163" s="157">
        <v>325.5</v>
      </c>
      <c r="I163" s="159">
        <v>330</v>
      </c>
      <c r="J163" s="160" t="s">
        <v>724</v>
      </c>
      <c r="K163" s="161">
        <f t="shared" si="61"/>
        <v>80.5</v>
      </c>
      <c r="L163" s="162">
        <f t="shared" si="62"/>
        <v>0.32857142857142857</v>
      </c>
      <c r="M163" s="157" t="s">
        <v>594</v>
      </c>
      <c r="N163" s="163">
        <v>42769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73</v>
      </c>
      <c r="B164" s="155">
        <v>42660</v>
      </c>
      <c r="C164" s="155"/>
      <c r="D164" s="156" t="s">
        <v>725</v>
      </c>
      <c r="E164" s="157" t="s">
        <v>591</v>
      </c>
      <c r="F164" s="158">
        <v>125</v>
      </c>
      <c r="G164" s="157"/>
      <c r="H164" s="157">
        <v>160</v>
      </c>
      <c r="I164" s="159">
        <v>160</v>
      </c>
      <c r="J164" s="160" t="s">
        <v>678</v>
      </c>
      <c r="K164" s="161">
        <f t="shared" si="61"/>
        <v>35</v>
      </c>
      <c r="L164" s="162">
        <v>0.28000000000000003</v>
      </c>
      <c r="M164" s="157" t="s">
        <v>594</v>
      </c>
      <c r="N164" s="163">
        <v>42803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74</v>
      </c>
      <c r="B165" s="155">
        <v>42660</v>
      </c>
      <c r="C165" s="155"/>
      <c r="D165" s="156" t="s">
        <v>726</v>
      </c>
      <c r="E165" s="157" t="s">
        <v>591</v>
      </c>
      <c r="F165" s="158">
        <v>114</v>
      </c>
      <c r="G165" s="157"/>
      <c r="H165" s="157">
        <v>145</v>
      </c>
      <c r="I165" s="159">
        <v>145</v>
      </c>
      <c r="J165" s="160" t="s">
        <v>678</v>
      </c>
      <c r="K165" s="161">
        <f t="shared" si="61"/>
        <v>31</v>
      </c>
      <c r="L165" s="162">
        <f t="shared" ref="L165:L167" si="63">K165/F165</f>
        <v>0.27192982456140352</v>
      </c>
      <c r="M165" s="157" t="s">
        <v>594</v>
      </c>
      <c r="N165" s="163">
        <v>42859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75</v>
      </c>
      <c r="B166" s="155">
        <v>42660</v>
      </c>
      <c r="C166" s="155"/>
      <c r="D166" s="156" t="s">
        <v>727</v>
      </c>
      <c r="E166" s="157" t="s">
        <v>591</v>
      </c>
      <c r="F166" s="158">
        <v>212</v>
      </c>
      <c r="G166" s="157"/>
      <c r="H166" s="157">
        <v>280</v>
      </c>
      <c r="I166" s="159">
        <v>276</v>
      </c>
      <c r="J166" s="160" t="s">
        <v>728</v>
      </c>
      <c r="K166" s="161">
        <f t="shared" si="61"/>
        <v>68</v>
      </c>
      <c r="L166" s="162">
        <f t="shared" si="63"/>
        <v>0.32075471698113206</v>
      </c>
      <c r="M166" s="157" t="s">
        <v>594</v>
      </c>
      <c r="N166" s="163">
        <v>42858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76</v>
      </c>
      <c r="B167" s="155">
        <v>42678</v>
      </c>
      <c r="C167" s="155"/>
      <c r="D167" s="156" t="s">
        <v>464</v>
      </c>
      <c r="E167" s="157" t="s">
        <v>591</v>
      </c>
      <c r="F167" s="158">
        <v>155</v>
      </c>
      <c r="G167" s="157"/>
      <c r="H167" s="157">
        <v>210</v>
      </c>
      <c r="I167" s="159">
        <v>210</v>
      </c>
      <c r="J167" s="160" t="s">
        <v>729</v>
      </c>
      <c r="K167" s="161">
        <f t="shared" si="61"/>
        <v>55</v>
      </c>
      <c r="L167" s="162">
        <f t="shared" si="63"/>
        <v>0.35483870967741937</v>
      </c>
      <c r="M167" s="157" t="s">
        <v>594</v>
      </c>
      <c r="N167" s="163">
        <v>42944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64">
        <v>77</v>
      </c>
      <c r="B168" s="165">
        <v>42710</v>
      </c>
      <c r="C168" s="165"/>
      <c r="D168" s="166" t="s">
        <v>730</v>
      </c>
      <c r="E168" s="167" t="s">
        <v>591</v>
      </c>
      <c r="F168" s="168">
        <v>150.5</v>
      </c>
      <c r="G168" s="168"/>
      <c r="H168" s="169">
        <v>72.5</v>
      </c>
      <c r="I168" s="169">
        <v>174</v>
      </c>
      <c r="J168" s="170" t="s">
        <v>731</v>
      </c>
      <c r="K168" s="171">
        <v>-78</v>
      </c>
      <c r="L168" s="172">
        <v>-0.51827242524916906</v>
      </c>
      <c r="M168" s="168" t="s">
        <v>604</v>
      </c>
      <c r="N168" s="165">
        <v>43333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78</v>
      </c>
      <c r="B169" s="155">
        <v>42712</v>
      </c>
      <c r="C169" s="155"/>
      <c r="D169" s="156" t="s">
        <v>732</v>
      </c>
      <c r="E169" s="157" t="s">
        <v>591</v>
      </c>
      <c r="F169" s="158">
        <v>380</v>
      </c>
      <c r="G169" s="157"/>
      <c r="H169" s="157">
        <v>478</v>
      </c>
      <c r="I169" s="159">
        <v>468</v>
      </c>
      <c r="J169" s="160" t="s">
        <v>678</v>
      </c>
      <c r="K169" s="161">
        <f t="shared" ref="K169:K171" si="64">H169-F169</f>
        <v>98</v>
      </c>
      <c r="L169" s="162">
        <f t="shared" ref="L169:L171" si="65">K169/F169</f>
        <v>0.25789473684210529</v>
      </c>
      <c r="M169" s="157" t="s">
        <v>594</v>
      </c>
      <c r="N169" s="163">
        <v>43025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79</v>
      </c>
      <c r="B170" s="155">
        <v>42734</v>
      </c>
      <c r="C170" s="155"/>
      <c r="D170" s="156" t="s">
        <v>121</v>
      </c>
      <c r="E170" s="157" t="s">
        <v>591</v>
      </c>
      <c r="F170" s="158">
        <v>305</v>
      </c>
      <c r="G170" s="157"/>
      <c r="H170" s="157">
        <v>375</v>
      </c>
      <c r="I170" s="159">
        <v>375</v>
      </c>
      <c r="J170" s="160" t="s">
        <v>678</v>
      </c>
      <c r="K170" s="161">
        <f t="shared" si="64"/>
        <v>70</v>
      </c>
      <c r="L170" s="162">
        <f t="shared" si="65"/>
        <v>0.22950819672131148</v>
      </c>
      <c r="M170" s="157" t="s">
        <v>594</v>
      </c>
      <c r="N170" s="163">
        <v>42768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80</v>
      </c>
      <c r="B171" s="155">
        <v>42739</v>
      </c>
      <c r="C171" s="155"/>
      <c r="D171" s="156" t="s">
        <v>104</v>
      </c>
      <c r="E171" s="157" t="s">
        <v>591</v>
      </c>
      <c r="F171" s="158">
        <v>99.5</v>
      </c>
      <c r="G171" s="157"/>
      <c r="H171" s="157">
        <v>158</v>
      </c>
      <c r="I171" s="159">
        <v>158</v>
      </c>
      <c r="J171" s="160" t="s">
        <v>678</v>
      </c>
      <c r="K171" s="161">
        <f t="shared" si="64"/>
        <v>58.5</v>
      </c>
      <c r="L171" s="162">
        <f t="shared" si="65"/>
        <v>0.5879396984924623</v>
      </c>
      <c r="M171" s="157" t="s">
        <v>594</v>
      </c>
      <c r="N171" s="163">
        <v>42898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81</v>
      </c>
      <c r="B172" s="155">
        <v>42739</v>
      </c>
      <c r="C172" s="155"/>
      <c r="D172" s="156" t="s">
        <v>104</v>
      </c>
      <c r="E172" s="157" t="s">
        <v>591</v>
      </c>
      <c r="F172" s="158">
        <v>99.5</v>
      </c>
      <c r="G172" s="157"/>
      <c r="H172" s="157">
        <v>158</v>
      </c>
      <c r="I172" s="159">
        <v>158</v>
      </c>
      <c r="J172" s="160" t="s">
        <v>678</v>
      </c>
      <c r="K172" s="161">
        <v>58.5</v>
      </c>
      <c r="L172" s="162">
        <v>0.58793969849246197</v>
      </c>
      <c r="M172" s="157" t="s">
        <v>594</v>
      </c>
      <c r="N172" s="163">
        <v>42898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82</v>
      </c>
      <c r="B173" s="155">
        <v>42786</v>
      </c>
      <c r="C173" s="155"/>
      <c r="D173" s="156" t="s">
        <v>210</v>
      </c>
      <c r="E173" s="157" t="s">
        <v>591</v>
      </c>
      <c r="F173" s="158">
        <v>140.5</v>
      </c>
      <c r="G173" s="157"/>
      <c r="H173" s="157">
        <v>220</v>
      </c>
      <c r="I173" s="159">
        <v>220</v>
      </c>
      <c r="J173" s="160" t="s">
        <v>678</v>
      </c>
      <c r="K173" s="161">
        <f>H173-F173</f>
        <v>79.5</v>
      </c>
      <c r="L173" s="162">
        <f>K173/F173</f>
        <v>0.5658362989323843</v>
      </c>
      <c r="M173" s="157" t="s">
        <v>594</v>
      </c>
      <c r="N173" s="163">
        <v>42864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83</v>
      </c>
      <c r="B174" s="155">
        <v>42786</v>
      </c>
      <c r="C174" s="155"/>
      <c r="D174" s="156" t="s">
        <v>733</v>
      </c>
      <c r="E174" s="157" t="s">
        <v>591</v>
      </c>
      <c r="F174" s="158">
        <v>202.5</v>
      </c>
      <c r="G174" s="157"/>
      <c r="H174" s="157">
        <v>234</v>
      </c>
      <c r="I174" s="159">
        <v>234</v>
      </c>
      <c r="J174" s="160" t="s">
        <v>678</v>
      </c>
      <c r="K174" s="161">
        <v>31.5</v>
      </c>
      <c r="L174" s="162">
        <v>0.155555555555556</v>
      </c>
      <c r="M174" s="157" t="s">
        <v>594</v>
      </c>
      <c r="N174" s="163">
        <v>42836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84</v>
      </c>
      <c r="B175" s="155">
        <v>42818</v>
      </c>
      <c r="C175" s="155"/>
      <c r="D175" s="156" t="s">
        <v>734</v>
      </c>
      <c r="E175" s="157" t="s">
        <v>591</v>
      </c>
      <c r="F175" s="158">
        <v>300.5</v>
      </c>
      <c r="G175" s="157"/>
      <c r="H175" s="157">
        <v>417.5</v>
      </c>
      <c r="I175" s="159">
        <v>420</v>
      </c>
      <c r="J175" s="160" t="s">
        <v>735</v>
      </c>
      <c r="K175" s="161">
        <f>H175-F175</f>
        <v>117</v>
      </c>
      <c r="L175" s="162">
        <f>K175/F175</f>
        <v>0.38935108153078202</v>
      </c>
      <c r="M175" s="157" t="s">
        <v>594</v>
      </c>
      <c r="N175" s="163">
        <v>43070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85</v>
      </c>
      <c r="B176" s="155">
        <v>42818</v>
      </c>
      <c r="C176" s="155"/>
      <c r="D176" s="156" t="s">
        <v>708</v>
      </c>
      <c r="E176" s="157" t="s">
        <v>591</v>
      </c>
      <c r="F176" s="158">
        <v>850</v>
      </c>
      <c r="G176" s="157"/>
      <c r="H176" s="157">
        <v>1042.5</v>
      </c>
      <c r="I176" s="159">
        <v>1023</v>
      </c>
      <c r="J176" s="160" t="s">
        <v>736</v>
      </c>
      <c r="K176" s="161">
        <v>192.5</v>
      </c>
      <c r="L176" s="162">
        <v>0.22647058823529401</v>
      </c>
      <c r="M176" s="157" t="s">
        <v>594</v>
      </c>
      <c r="N176" s="163">
        <v>42830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86</v>
      </c>
      <c r="B177" s="155">
        <v>42830</v>
      </c>
      <c r="C177" s="155"/>
      <c r="D177" s="156" t="s">
        <v>495</v>
      </c>
      <c r="E177" s="157" t="s">
        <v>591</v>
      </c>
      <c r="F177" s="158">
        <v>785</v>
      </c>
      <c r="G177" s="157"/>
      <c r="H177" s="157">
        <v>930</v>
      </c>
      <c r="I177" s="159">
        <v>920</v>
      </c>
      <c r="J177" s="160" t="s">
        <v>737</v>
      </c>
      <c r="K177" s="161">
        <f>H177-F177</f>
        <v>145</v>
      </c>
      <c r="L177" s="162">
        <f>K177/F177</f>
        <v>0.18471337579617833</v>
      </c>
      <c r="M177" s="157" t="s">
        <v>594</v>
      </c>
      <c r="N177" s="163">
        <v>42976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64">
        <v>87</v>
      </c>
      <c r="B178" s="165">
        <v>42831</v>
      </c>
      <c r="C178" s="165"/>
      <c r="D178" s="166" t="s">
        <v>738</v>
      </c>
      <c r="E178" s="167" t="s">
        <v>591</v>
      </c>
      <c r="F178" s="168">
        <v>40</v>
      </c>
      <c r="G178" s="168"/>
      <c r="H178" s="169">
        <v>13.1</v>
      </c>
      <c r="I178" s="169">
        <v>60</v>
      </c>
      <c r="J178" s="170" t="s">
        <v>739</v>
      </c>
      <c r="K178" s="171">
        <v>-26.9</v>
      </c>
      <c r="L178" s="172">
        <v>-0.67249999999999999</v>
      </c>
      <c r="M178" s="168" t="s">
        <v>604</v>
      </c>
      <c r="N178" s="165">
        <v>43138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88</v>
      </c>
      <c r="B179" s="155">
        <v>42837</v>
      </c>
      <c r="C179" s="155"/>
      <c r="D179" s="156" t="s">
        <v>102</v>
      </c>
      <c r="E179" s="157" t="s">
        <v>591</v>
      </c>
      <c r="F179" s="158">
        <v>289.5</v>
      </c>
      <c r="G179" s="157"/>
      <c r="H179" s="157">
        <v>354</v>
      </c>
      <c r="I179" s="159">
        <v>360</v>
      </c>
      <c r="J179" s="160" t="s">
        <v>740</v>
      </c>
      <c r="K179" s="161">
        <f t="shared" ref="K179:K187" si="66">H179-F179</f>
        <v>64.5</v>
      </c>
      <c r="L179" s="162">
        <f t="shared" ref="L179:L187" si="67">K179/F179</f>
        <v>0.22279792746113988</v>
      </c>
      <c r="M179" s="157" t="s">
        <v>594</v>
      </c>
      <c r="N179" s="163">
        <v>43040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89</v>
      </c>
      <c r="B180" s="155">
        <v>42845</v>
      </c>
      <c r="C180" s="155"/>
      <c r="D180" s="156" t="s">
        <v>435</v>
      </c>
      <c r="E180" s="157" t="s">
        <v>591</v>
      </c>
      <c r="F180" s="158">
        <v>700</v>
      </c>
      <c r="G180" s="157"/>
      <c r="H180" s="157">
        <v>840</v>
      </c>
      <c r="I180" s="159">
        <v>840</v>
      </c>
      <c r="J180" s="160" t="s">
        <v>741</v>
      </c>
      <c r="K180" s="161">
        <f t="shared" si="66"/>
        <v>140</v>
      </c>
      <c r="L180" s="162">
        <f t="shared" si="67"/>
        <v>0.2</v>
      </c>
      <c r="M180" s="157" t="s">
        <v>594</v>
      </c>
      <c r="N180" s="163">
        <v>42893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90</v>
      </c>
      <c r="B181" s="155">
        <v>42887</v>
      </c>
      <c r="C181" s="155"/>
      <c r="D181" s="156" t="s">
        <v>742</v>
      </c>
      <c r="E181" s="157" t="s">
        <v>591</v>
      </c>
      <c r="F181" s="158">
        <v>130</v>
      </c>
      <c r="G181" s="157"/>
      <c r="H181" s="157">
        <v>144.25</v>
      </c>
      <c r="I181" s="159">
        <v>170</v>
      </c>
      <c r="J181" s="160" t="s">
        <v>743</v>
      </c>
      <c r="K181" s="161">
        <f t="shared" si="66"/>
        <v>14.25</v>
      </c>
      <c r="L181" s="162">
        <f t="shared" si="67"/>
        <v>0.10961538461538461</v>
      </c>
      <c r="M181" s="157" t="s">
        <v>594</v>
      </c>
      <c r="N181" s="163">
        <v>43675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91</v>
      </c>
      <c r="B182" s="155">
        <v>42901</v>
      </c>
      <c r="C182" s="155"/>
      <c r="D182" s="156" t="s">
        <v>744</v>
      </c>
      <c r="E182" s="157" t="s">
        <v>591</v>
      </c>
      <c r="F182" s="158">
        <v>214.5</v>
      </c>
      <c r="G182" s="157"/>
      <c r="H182" s="157">
        <v>262</v>
      </c>
      <c r="I182" s="159">
        <v>262</v>
      </c>
      <c r="J182" s="160" t="s">
        <v>613</v>
      </c>
      <c r="K182" s="161">
        <f t="shared" si="66"/>
        <v>47.5</v>
      </c>
      <c r="L182" s="162">
        <f t="shared" si="67"/>
        <v>0.22144522144522144</v>
      </c>
      <c r="M182" s="157" t="s">
        <v>594</v>
      </c>
      <c r="N182" s="163">
        <v>42977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5">
        <v>92</v>
      </c>
      <c r="B183" s="186">
        <v>42933</v>
      </c>
      <c r="C183" s="186"/>
      <c r="D183" s="187" t="s">
        <v>745</v>
      </c>
      <c r="E183" s="188" t="s">
        <v>591</v>
      </c>
      <c r="F183" s="189">
        <v>370</v>
      </c>
      <c r="G183" s="188"/>
      <c r="H183" s="188">
        <v>447.5</v>
      </c>
      <c r="I183" s="190">
        <v>450</v>
      </c>
      <c r="J183" s="191" t="s">
        <v>678</v>
      </c>
      <c r="K183" s="161">
        <f t="shared" si="66"/>
        <v>77.5</v>
      </c>
      <c r="L183" s="192">
        <f t="shared" si="67"/>
        <v>0.20945945945945946</v>
      </c>
      <c r="M183" s="188" t="s">
        <v>594</v>
      </c>
      <c r="N183" s="193">
        <v>43035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5">
        <v>93</v>
      </c>
      <c r="B184" s="186">
        <v>42943</v>
      </c>
      <c r="C184" s="186"/>
      <c r="D184" s="187" t="s">
        <v>208</v>
      </c>
      <c r="E184" s="188" t="s">
        <v>591</v>
      </c>
      <c r="F184" s="189">
        <v>657.5</v>
      </c>
      <c r="G184" s="188"/>
      <c r="H184" s="188">
        <v>825</v>
      </c>
      <c r="I184" s="190">
        <v>820</v>
      </c>
      <c r="J184" s="191" t="s">
        <v>678</v>
      </c>
      <c r="K184" s="161">
        <f t="shared" si="66"/>
        <v>167.5</v>
      </c>
      <c r="L184" s="192">
        <f t="shared" si="67"/>
        <v>0.25475285171102663</v>
      </c>
      <c r="M184" s="188" t="s">
        <v>594</v>
      </c>
      <c r="N184" s="193">
        <v>43090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94</v>
      </c>
      <c r="B185" s="155">
        <v>42964</v>
      </c>
      <c r="C185" s="155"/>
      <c r="D185" s="156" t="s">
        <v>383</v>
      </c>
      <c r="E185" s="157" t="s">
        <v>591</v>
      </c>
      <c r="F185" s="158">
        <v>605</v>
      </c>
      <c r="G185" s="157"/>
      <c r="H185" s="157">
        <v>750</v>
      </c>
      <c r="I185" s="159">
        <v>750</v>
      </c>
      <c r="J185" s="160" t="s">
        <v>737</v>
      </c>
      <c r="K185" s="161">
        <f t="shared" si="66"/>
        <v>145</v>
      </c>
      <c r="L185" s="162">
        <f t="shared" si="67"/>
        <v>0.23966942148760331</v>
      </c>
      <c r="M185" s="157" t="s">
        <v>594</v>
      </c>
      <c r="N185" s="163">
        <v>43027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64">
        <v>95</v>
      </c>
      <c r="B186" s="165">
        <v>42979</v>
      </c>
      <c r="C186" s="165"/>
      <c r="D186" s="173" t="s">
        <v>746</v>
      </c>
      <c r="E186" s="168" t="s">
        <v>591</v>
      </c>
      <c r="F186" s="168">
        <v>255</v>
      </c>
      <c r="G186" s="169"/>
      <c r="H186" s="169">
        <v>217.25</v>
      </c>
      <c r="I186" s="169">
        <v>320</v>
      </c>
      <c r="J186" s="170" t="s">
        <v>747</v>
      </c>
      <c r="K186" s="171">
        <f t="shared" si="66"/>
        <v>-37.75</v>
      </c>
      <c r="L186" s="174">
        <f t="shared" si="67"/>
        <v>-0.14803921568627451</v>
      </c>
      <c r="M186" s="168" t="s">
        <v>604</v>
      </c>
      <c r="N186" s="165">
        <v>43661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96</v>
      </c>
      <c r="B187" s="155">
        <v>42997</v>
      </c>
      <c r="C187" s="155"/>
      <c r="D187" s="156" t="s">
        <v>748</v>
      </c>
      <c r="E187" s="157" t="s">
        <v>591</v>
      </c>
      <c r="F187" s="158">
        <v>215</v>
      </c>
      <c r="G187" s="157"/>
      <c r="H187" s="157">
        <v>258</v>
      </c>
      <c r="I187" s="159">
        <v>258</v>
      </c>
      <c r="J187" s="160" t="s">
        <v>678</v>
      </c>
      <c r="K187" s="161">
        <f t="shared" si="66"/>
        <v>43</v>
      </c>
      <c r="L187" s="162">
        <f t="shared" si="67"/>
        <v>0.2</v>
      </c>
      <c r="M187" s="157" t="s">
        <v>594</v>
      </c>
      <c r="N187" s="163">
        <v>43040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97</v>
      </c>
      <c r="B188" s="155">
        <v>42997</v>
      </c>
      <c r="C188" s="155"/>
      <c r="D188" s="156" t="s">
        <v>748</v>
      </c>
      <c r="E188" s="157" t="s">
        <v>591</v>
      </c>
      <c r="F188" s="158">
        <v>215</v>
      </c>
      <c r="G188" s="157"/>
      <c r="H188" s="157">
        <v>258</v>
      </c>
      <c r="I188" s="159">
        <v>258</v>
      </c>
      <c r="J188" s="191" t="s">
        <v>678</v>
      </c>
      <c r="K188" s="161">
        <v>43</v>
      </c>
      <c r="L188" s="162">
        <v>0.2</v>
      </c>
      <c r="M188" s="157" t="s">
        <v>594</v>
      </c>
      <c r="N188" s="163">
        <v>43040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5">
        <v>98</v>
      </c>
      <c r="B189" s="186">
        <v>42998</v>
      </c>
      <c r="C189" s="186"/>
      <c r="D189" s="187" t="s">
        <v>749</v>
      </c>
      <c r="E189" s="188" t="s">
        <v>591</v>
      </c>
      <c r="F189" s="158">
        <v>75</v>
      </c>
      <c r="G189" s="188"/>
      <c r="H189" s="188">
        <v>90</v>
      </c>
      <c r="I189" s="190">
        <v>90</v>
      </c>
      <c r="J189" s="160" t="s">
        <v>750</v>
      </c>
      <c r="K189" s="161">
        <f t="shared" ref="K189:K194" si="68">H189-F189</f>
        <v>15</v>
      </c>
      <c r="L189" s="162">
        <f t="shared" ref="L189:L194" si="69">K189/F189</f>
        <v>0.2</v>
      </c>
      <c r="M189" s="157" t="s">
        <v>594</v>
      </c>
      <c r="N189" s="163">
        <v>43019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99</v>
      </c>
      <c r="B190" s="186">
        <v>43011</v>
      </c>
      <c r="C190" s="186"/>
      <c r="D190" s="187" t="s">
        <v>751</v>
      </c>
      <c r="E190" s="188" t="s">
        <v>591</v>
      </c>
      <c r="F190" s="189">
        <v>315</v>
      </c>
      <c r="G190" s="188"/>
      <c r="H190" s="188">
        <v>392</v>
      </c>
      <c r="I190" s="190">
        <v>384</v>
      </c>
      <c r="J190" s="191" t="s">
        <v>752</v>
      </c>
      <c r="K190" s="161">
        <f t="shared" si="68"/>
        <v>77</v>
      </c>
      <c r="L190" s="192">
        <f t="shared" si="69"/>
        <v>0.24444444444444444</v>
      </c>
      <c r="M190" s="188" t="s">
        <v>594</v>
      </c>
      <c r="N190" s="193">
        <v>43017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100</v>
      </c>
      <c r="B191" s="186">
        <v>43013</v>
      </c>
      <c r="C191" s="186"/>
      <c r="D191" s="187" t="s">
        <v>468</v>
      </c>
      <c r="E191" s="188" t="s">
        <v>591</v>
      </c>
      <c r="F191" s="189">
        <v>145</v>
      </c>
      <c r="G191" s="188"/>
      <c r="H191" s="188">
        <v>179</v>
      </c>
      <c r="I191" s="190">
        <v>180</v>
      </c>
      <c r="J191" s="191" t="s">
        <v>753</v>
      </c>
      <c r="K191" s="161">
        <f t="shared" si="68"/>
        <v>34</v>
      </c>
      <c r="L191" s="192">
        <f t="shared" si="69"/>
        <v>0.23448275862068965</v>
      </c>
      <c r="M191" s="188" t="s">
        <v>594</v>
      </c>
      <c r="N191" s="193">
        <v>43025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5">
        <v>101</v>
      </c>
      <c r="B192" s="186">
        <v>43014</v>
      </c>
      <c r="C192" s="186"/>
      <c r="D192" s="187" t="s">
        <v>358</v>
      </c>
      <c r="E192" s="188" t="s">
        <v>591</v>
      </c>
      <c r="F192" s="189">
        <v>256</v>
      </c>
      <c r="G192" s="188"/>
      <c r="H192" s="188">
        <v>323</v>
      </c>
      <c r="I192" s="190">
        <v>320</v>
      </c>
      <c r="J192" s="191" t="s">
        <v>678</v>
      </c>
      <c r="K192" s="161">
        <f t="shared" si="68"/>
        <v>67</v>
      </c>
      <c r="L192" s="192">
        <f t="shared" si="69"/>
        <v>0.26171875</v>
      </c>
      <c r="M192" s="188" t="s">
        <v>594</v>
      </c>
      <c r="N192" s="193">
        <v>43067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102</v>
      </c>
      <c r="B193" s="186">
        <v>43017</v>
      </c>
      <c r="C193" s="186"/>
      <c r="D193" s="187" t="s">
        <v>372</v>
      </c>
      <c r="E193" s="188" t="s">
        <v>591</v>
      </c>
      <c r="F193" s="189">
        <v>137.5</v>
      </c>
      <c r="G193" s="188"/>
      <c r="H193" s="188">
        <v>184</v>
      </c>
      <c r="I193" s="190">
        <v>183</v>
      </c>
      <c r="J193" s="191" t="s">
        <v>754</v>
      </c>
      <c r="K193" s="161">
        <f t="shared" si="68"/>
        <v>46.5</v>
      </c>
      <c r="L193" s="192">
        <f t="shared" si="69"/>
        <v>0.33818181818181819</v>
      </c>
      <c r="M193" s="188" t="s">
        <v>594</v>
      </c>
      <c r="N193" s="193">
        <v>43108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103</v>
      </c>
      <c r="B194" s="186">
        <v>43018</v>
      </c>
      <c r="C194" s="186"/>
      <c r="D194" s="187" t="s">
        <v>755</v>
      </c>
      <c r="E194" s="188" t="s">
        <v>591</v>
      </c>
      <c r="F194" s="189">
        <v>125.5</v>
      </c>
      <c r="G194" s="188"/>
      <c r="H194" s="188">
        <v>158</v>
      </c>
      <c r="I194" s="190">
        <v>155</v>
      </c>
      <c r="J194" s="191" t="s">
        <v>756</v>
      </c>
      <c r="K194" s="161">
        <f t="shared" si="68"/>
        <v>32.5</v>
      </c>
      <c r="L194" s="192">
        <f t="shared" si="69"/>
        <v>0.25896414342629481</v>
      </c>
      <c r="M194" s="188" t="s">
        <v>594</v>
      </c>
      <c r="N194" s="193">
        <v>43067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104</v>
      </c>
      <c r="B195" s="186">
        <v>43018</v>
      </c>
      <c r="C195" s="186"/>
      <c r="D195" s="187" t="s">
        <v>757</v>
      </c>
      <c r="E195" s="188" t="s">
        <v>591</v>
      </c>
      <c r="F195" s="189">
        <v>895</v>
      </c>
      <c r="G195" s="188"/>
      <c r="H195" s="188">
        <v>1122.5</v>
      </c>
      <c r="I195" s="190">
        <v>1078</v>
      </c>
      <c r="J195" s="191" t="s">
        <v>758</v>
      </c>
      <c r="K195" s="161">
        <v>227.5</v>
      </c>
      <c r="L195" s="192">
        <v>0.25418994413407803</v>
      </c>
      <c r="M195" s="188" t="s">
        <v>594</v>
      </c>
      <c r="N195" s="193">
        <v>43117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105</v>
      </c>
      <c r="B196" s="186">
        <v>43020</v>
      </c>
      <c r="C196" s="186"/>
      <c r="D196" s="187" t="s">
        <v>367</v>
      </c>
      <c r="E196" s="188" t="s">
        <v>591</v>
      </c>
      <c r="F196" s="189">
        <v>525</v>
      </c>
      <c r="G196" s="188"/>
      <c r="H196" s="188">
        <v>629</v>
      </c>
      <c r="I196" s="190">
        <v>629</v>
      </c>
      <c r="J196" s="191" t="s">
        <v>678</v>
      </c>
      <c r="K196" s="161">
        <v>104</v>
      </c>
      <c r="L196" s="192">
        <v>0.19809523809523799</v>
      </c>
      <c r="M196" s="188" t="s">
        <v>594</v>
      </c>
      <c r="N196" s="193">
        <v>43119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106</v>
      </c>
      <c r="B197" s="186">
        <v>43046</v>
      </c>
      <c r="C197" s="186"/>
      <c r="D197" s="187" t="s">
        <v>408</v>
      </c>
      <c r="E197" s="188" t="s">
        <v>591</v>
      </c>
      <c r="F197" s="189">
        <v>740</v>
      </c>
      <c r="G197" s="188"/>
      <c r="H197" s="188">
        <v>892.5</v>
      </c>
      <c r="I197" s="190">
        <v>900</v>
      </c>
      <c r="J197" s="191" t="s">
        <v>759</v>
      </c>
      <c r="K197" s="161">
        <f t="shared" ref="K197:K199" si="70">H197-F197</f>
        <v>152.5</v>
      </c>
      <c r="L197" s="192">
        <f t="shared" ref="L197:L199" si="71">K197/F197</f>
        <v>0.20608108108108109</v>
      </c>
      <c r="M197" s="188" t="s">
        <v>594</v>
      </c>
      <c r="N197" s="193">
        <v>43052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107</v>
      </c>
      <c r="B198" s="155">
        <v>43073</v>
      </c>
      <c r="C198" s="155"/>
      <c r="D198" s="156" t="s">
        <v>760</v>
      </c>
      <c r="E198" s="157" t="s">
        <v>591</v>
      </c>
      <c r="F198" s="158">
        <v>118.5</v>
      </c>
      <c r="G198" s="157"/>
      <c r="H198" s="157">
        <v>143.5</v>
      </c>
      <c r="I198" s="159">
        <v>145</v>
      </c>
      <c r="J198" s="160" t="s">
        <v>761</v>
      </c>
      <c r="K198" s="161">
        <f t="shared" si="70"/>
        <v>25</v>
      </c>
      <c r="L198" s="162">
        <f t="shared" si="71"/>
        <v>0.2109704641350211</v>
      </c>
      <c r="M198" s="157" t="s">
        <v>594</v>
      </c>
      <c r="N198" s="163">
        <v>43097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64">
        <v>108</v>
      </c>
      <c r="B199" s="165">
        <v>43090</v>
      </c>
      <c r="C199" s="165"/>
      <c r="D199" s="166" t="s">
        <v>440</v>
      </c>
      <c r="E199" s="167" t="s">
        <v>591</v>
      </c>
      <c r="F199" s="168">
        <v>715</v>
      </c>
      <c r="G199" s="168"/>
      <c r="H199" s="169">
        <v>500</v>
      </c>
      <c r="I199" s="169">
        <v>872</v>
      </c>
      <c r="J199" s="170" t="s">
        <v>762</v>
      </c>
      <c r="K199" s="171">
        <f t="shared" si="70"/>
        <v>-215</v>
      </c>
      <c r="L199" s="172">
        <f t="shared" si="71"/>
        <v>-0.30069930069930068</v>
      </c>
      <c r="M199" s="168" t="s">
        <v>604</v>
      </c>
      <c r="N199" s="165">
        <v>43670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109</v>
      </c>
      <c r="B200" s="155">
        <v>43098</v>
      </c>
      <c r="C200" s="155"/>
      <c r="D200" s="156" t="s">
        <v>751</v>
      </c>
      <c r="E200" s="157" t="s">
        <v>591</v>
      </c>
      <c r="F200" s="158">
        <v>435</v>
      </c>
      <c r="G200" s="157"/>
      <c r="H200" s="157">
        <v>542.5</v>
      </c>
      <c r="I200" s="159">
        <v>539</v>
      </c>
      <c r="J200" s="160" t="s">
        <v>678</v>
      </c>
      <c r="K200" s="161">
        <v>107.5</v>
      </c>
      <c r="L200" s="162">
        <v>0.247126436781609</v>
      </c>
      <c r="M200" s="157" t="s">
        <v>594</v>
      </c>
      <c r="N200" s="163">
        <v>43206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110</v>
      </c>
      <c r="B201" s="155">
        <v>43098</v>
      </c>
      <c r="C201" s="155"/>
      <c r="D201" s="156" t="s">
        <v>560</v>
      </c>
      <c r="E201" s="157" t="s">
        <v>591</v>
      </c>
      <c r="F201" s="158">
        <v>885</v>
      </c>
      <c r="G201" s="157"/>
      <c r="H201" s="157">
        <v>1090</v>
      </c>
      <c r="I201" s="159">
        <v>1084</v>
      </c>
      <c r="J201" s="160" t="s">
        <v>678</v>
      </c>
      <c r="K201" s="161">
        <v>205</v>
      </c>
      <c r="L201" s="162">
        <v>0.23163841807909599</v>
      </c>
      <c r="M201" s="157" t="s">
        <v>594</v>
      </c>
      <c r="N201" s="163">
        <v>43213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94">
        <v>111</v>
      </c>
      <c r="B202" s="195">
        <v>43192</v>
      </c>
      <c r="C202" s="195"/>
      <c r="D202" s="173" t="s">
        <v>763</v>
      </c>
      <c r="E202" s="168" t="s">
        <v>591</v>
      </c>
      <c r="F202" s="196">
        <v>478.5</v>
      </c>
      <c r="G202" s="168"/>
      <c r="H202" s="168">
        <v>442</v>
      </c>
      <c r="I202" s="169">
        <v>613</v>
      </c>
      <c r="J202" s="170" t="s">
        <v>764</v>
      </c>
      <c r="K202" s="171">
        <f t="shared" ref="K202:K205" si="72">H202-F202</f>
        <v>-36.5</v>
      </c>
      <c r="L202" s="172">
        <f t="shared" ref="L202:L205" si="73">K202/F202</f>
        <v>-7.6280041797283177E-2</v>
      </c>
      <c r="M202" s="168" t="s">
        <v>604</v>
      </c>
      <c r="N202" s="165">
        <v>43762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4">
        <v>112</v>
      </c>
      <c r="B203" s="165">
        <v>43194</v>
      </c>
      <c r="C203" s="165"/>
      <c r="D203" s="166" t="s">
        <v>765</v>
      </c>
      <c r="E203" s="167" t="s">
        <v>591</v>
      </c>
      <c r="F203" s="168">
        <f>141.5-7.3</f>
        <v>134.19999999999999</v>
      </c>
      <c r="G203" s="168"/>
      <c r="H203" s="169">
        <v>77</v>
      </c>
      <c r="I203" s="169">
        <v>180</v>
      </c>
      <c r="J203" s="170" t="s">
        <v>766</v>
      </c>
      <c r="K203" s="171">
        <f t="shared" si="72"/>
        <v>-57.199999999999989</v>
      </c>
      <c r="L203" s="172">
        <f t="shared" si="73"/>
        <v>-0.42622950819672129</v>
      </c>
      <c r="M203" s="168" t="s">
        <v>604</v>
      </c>
      <c r="N203" s="165">
        <v>43522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64">
        <v>113</v>
      </c>
      <c r="B204" s="165">
        <v>43209</v>
      </c>
      <c r="C204" s="165"/>
      <c r="D204" s="166" t="s">
        <v>767</v>
      </c>
      <c r="E204" s="167" t="s">
        <v>591</v>
      </c>
      <c r="F204" s="168">
        <v>430</v>
      </c>
      <c r="G204" s="168"/>
      <c r="H204" s="169">
        <v>220</v>
      </c>
      <c r="I204" s="169">
        <v>537</v>
      </c>
      <c r="J204" s="170" t="s">
        <v>768</v>
      </c>
      <c r="K204" s="171">
        <f t="shared" si="72"/>
        <v>-210</v>
      </c>
      <c r="L204" s="172">
        <f t="shared" si="73"/>
        <v>-0.48837209302325579</v>
      </c>
      <c r="M204" s="168" t="s">
        <v>604</v>
      </c>
      <c r="N204" s="165">
        <v>43252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114</v>
      </c>
      <c r="B205" s="186">
        <v>43220</v>
      </c>
      <c r="C205" s="186"/>
      <c r="D205" s="187" t="s">
        <v>769</v>
      </c>
      <c r="E205" s="188" t="s">
        <v>591</v>
      </c>
      <c r="F205" s="188">
        <v>153.5</v>
      </c>
      <c r="G205" s="188"/>
      <c r="H205" s="188">
        <v>196</v>
      </c>
      <c r="I205" s="190">
        <v>196</v>
      </c>
      <c r="J205" s="160" t="s">
        <v>770</v>
      </c>
      <c r="K205" s="161">
        <f t="shared" si="72"/>
        <v>42.5</v>
      </c>
      <c r="L205" s="162">
        <f t="shared" si="73"/>
        <v>0.27687296416938112</v>
      </c>
      <c r="M205" s="157" t="s">
        <v>594</v>
      </c>
      <c r="N205" s="163">
        <v>43605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64">
        <v>115</v>
      </c>
      <c r="B206" s="165">
        <v>43306</v>
      </c>
      <c r="C206" s="165"/>
      <c r="D206" s="166" t="s">
        <v>738</v>
      </c>
      <c r="E206" s="167" t="s">
        <v>591</v>
      </c>
      <c r="F206" s="168">
        <v>27.5</v>
      </c>
      <c r="G206" s="168"/>
      <c r="H206" s="169">
        <v>13.1</v>
      </c>
      <c r="I206" s="169">
        <v>60</v>
      </c>
      <c r="J206" s="170" t="s">
        <v>771</v>
      </c>
      <c r="K206" s="171">
        <v>-14.4</v>
      </c>
      <c r="L206" s="172">
        <v>-0.52363636363636401</v>
      </c>
      <c r="M206" s="168" t="s">
        <v>604</v>
      </c>
      <c r="N206" s="165">
        <v>43138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94">
        <v>116</v>
      </c>
      <c r="B207" s="195">
        <v>43318</v>
      </c>
      <c r="C207" s="195"/>
      <c r="D207" s="173" t="s">
        <v>772</v>
      </c>
      <c r="E207" s="168" t="s">
        <v>591</v>
      </c>
      <c r="F207" s="168">
        <v>148.5</v>
      </c>
      <c r="G207" s="168"/>
      <c r="H207" s="168">
        <v>102</v>
      </c>
      <c r="I207" s="169">
        <v>182</v>
      </c>
      <c r="J207" s="170" t="s">
        <v>773</v>
      </c>
      <c r="K207" s="171">
        <f>H207-F207</f>
        <v>-46.5</v>
      </c>
      <c r="L207" s="172">
        <f>K207/F207</f>
        <v>-0.31313131313131315</v>
      </c>
      <c r="M207" s="168" t="s">
        <v>604</v>
      </c>
      <c r="N207" s="165">
        <v>43661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117</v>
      </c>
      <c r="B208" s="155">
        <v>43335</v>
      </c>
      <c r="C208" s="155"/>
      <c r="D208" s="156" t="s">
        <v>774</v>
      </c>
      <c r="E208" s="157" t="s">
        <v>591</v>
      </c>
      <c r="F208" s="188">
        <v>285</v>
      </c>
      <c r="G208" s="157"/>
      <c r="H208" s="157">
        <v>355</v>
      </c>
      <c r="I208" s="159">
        <v>364</v>
      </c>
      <c r="J208" s="160" t="s">
        <v>775</v>
      </c>
      <c r="K208" s="161">
        <v>70</v>
      </c>
      <c r="L208" s="162">
        <v>0.24561403508771901</v>
      </c>
      <c r="M208" s="157" t="s">
        <v>594</v>
      </c>
      <c r="N208" s="163">
        <v>43455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118</v>
      </c>
      <c r="B209" s="155">
        <v>43341</v>
      </c>
      <c r="C209" s="155"/>
      <c r="D209" s="156" t="s">
        <v>398</v>
      </c>
      <c r="E209" s="157" t="s">
        <v>591</v>
      </c>
      <c r="F209" s="188">
        <v>525</v>
      </c>
      <c r="G209" s="157"/>
      <c r="H209" s="157">
        <v>585</v>
      </c>
      <c r="I209" s="159">
        <v>635</v>
      </c>
      <c r="J209" s="160" t="s">
        <v>776</v>
      </c>
      <c r="K209" s="161">
        <f t="shared" ref="K209:K260" si="74">H209-F209</f>
        <v>60</v>
      </c>
      <c r="L209" s="162">
        <f t="shared" ref="L209:L260" si="75">K209/F209</f>
        <v>0.11428571428571428</v>
      </c>
      <c r="M209" s="157" t="s">
        <v>594</v>
      </c>
      <c r="N209" s="163">
        <v>43662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119</v>
      </c>
      <c r="B210" s="155">
        <v>43395</v>
      </c>
      <c r="C210" s="155"/>
      <c r="D210" s="156" t="s">
        <v>383</v>
      </c>
      <c r="E210" s="157" t="s">
        <v>591</v>
      </c>
      <c r="F210" s="188">
        <v>475</v>
      </c>
      <c r="G210" s="157"/>
      <c r="H210" s="157">
        <v>574</v>
      </c>
      <c r="I210" s="159">
        <v>570</v>
      </c>
      <c r="J210" s="160" t="s">
        <v>678</v>
      </c>
      <c r="K210" s="161">
        <f t="shared" si="74"/>
        <v>99</v>
      </c>
      <c r="L210" s="162">
        <f t="shared" si="75"/>
        <v>0.20842105263157895</v>
      </c>
      <c r="M210" s="157" t="s">
        <v>594</v>
      </c>
      <c r="N210" s="163">
        <v>43403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120</v>
      </c>
      <c r="B211" s="186">
        <v>43397</v>
      </c>
      <c r="C211" s="186"/>
      <c r="D211" s="187" t="s">
        <v>777</v>
      </c>
      <c r="E211" s="188" t="s">
        <v>591</v>
      </c>
      <c r="F211" s="188">
        <v>707.5</v>
      </c>
      <c r="G211" s="188"/>
      <c r="H211" s="188">
        <v>872</v>
      </c>
      <c r="I211" s="190">
        <v>872</v>
      </c>
      <c r="J211" s="191" t="s">
        <v>678</v>
      </c>
      <c r="K211" s="161">
        <f t="shared" si="74"/>
        <v>164.5</v>
      </c>
      <c r="L211" s="192">
        <f t="shared" si="75"/>
        <v>0.23250883392226149</v>
      </c>
      <c r="M211" s="188" t="s">
        <v>594</v>
      </c>
      <c r="N211" s="193">
        <v>43482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121</v>
      </c>
      <c r="B212" s="186">
        <v>43398</v>
      </c>
      <c r="C212" s="186"/>
      <c r="D212" s="187" t="s">
        <v>778</v>
      </c>
      <c r="E212" s="188" t="s">
        <v>591</v>
      </c>
      <c r="F212" s="188">
        <v>162</v>
      </c>
      <c r="G212" s="188"/>
      <c r="H212" s="188">
        <v>204</v>
      </c>
      <c r="I212" s="190">
        <v>209</v>
      </c>
      <c r="J212" s="191" t="s">
        <v>779</v>
      </c>
      <c r="K212" s="161">
        <f t="shared" si="74"/>
        <v>42</v>
      </c>
      <c r="L212" s="192">
        <f t="shared" si="75"/>
        <v>0.25925925925925924</v>
      </c>
      <c r="M212" s="188" t="s">
        <v>594</v>
      </c>
      <c r="N212" s="193">
        <v>43539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122</v>
      </c>
      <c r="B213" s="186">
        <v>43399</v>
      </c>
      <c r="C213" s="186"/>
      <c r="D213" s="187" t="s">
        <v>488</v>
      </c>
      <c r="E213" s="188" t="s">
        <v>591</v>
      </c>
      <c r="F213" s="188">
        <v>240</v>
      </c>
      <c r="G213" s="188"/>
      <c r="H213" s="188">
        <v>297</v>
      </c>
      <c r="I213" s="190">
        <v>297</v>
      </c>
      <c r="J213" s="191" t="s">
        <v>678</v>
      </c>
      <c r="K213" s="197">
        <f t="shared" si="74"/>
        <v>57</v>
      </c>
      <c r="L213" s="192">
        <f t="shared" si="75"/>
        <v>0.23749999999999999</v>
      </c>
      <c r="M213" s="188" t="s">
        <v>594</v>
      </c>
      <c r="N213" s="193">
        <v>43417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123</v>
      </c>
      <c r="B214" s="155">
        <v>43439</v>
      </c>
      <c r="C214" s="155"/>
      <c r="D214" s="156" t="s">
        <v>780</v>
      </c>
      <c r="E214" s="157" t="s">
        <v>591</v>
      </c>
      <c r="F214" s="157">
        <v>202.5</v>
      </c>
      <c r="G214" s="157"/>
      <c r="H214" s="157">
        <v>255</v>
      </c>
      <c r="I214" s="159">
        <v>252</v>
      </c>
      <c r="J214" s="160" t="s">
        <v>678</v>
      </c>
      <c r="K214" s="161">
        <f t="shared" si="74"/>
        <v>52.5</v>
      </c>
      <c r="L214" s="162">
        <f t="shared" si="75"/>
        <v>0.25925925925925924</v>
      </c>
      <c r="M214" s="157" t="s">
        <v>594</v>
      </c>
      <c r="N214" s="163">
        <v>43542</v>
      </c>
      <c r="O214" s="1"/>
      <c r="P214" s="1"/>
      <c r="Q214" s="242"/>
      <c r="R214" s="1"/>
      <c r="S214" s="6" t="s">
        <v>781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124</v>
      </c>
      <c r="B215" s="186">
        <v>43465</v>
      </c>
      <c r="C215" s="155"/>
      <c r="D215" s="187" t="s">
        <v>159</v>
      </c>
      <c r="E215" s="188" t="s">
        <v>591</v>
      </c>
      <c r="F215" s="188">
        <v>710</v>
      </c>
      <c r="G215" s="188"/>
      <c r="H215" s="188">
        <v>866</v>
      </c>
      <c r="I215" s="190">
        <v>866</v>
      </c>
      <c r="J215" s="191" t="s">
        <v>678</v>
      </c>
      <c r="K215" s="161">
        <f t="shared" si="74"/>
        <v>156</v>
      </c>
      <c r="L215" s="162">
        <f t="shared" si="75"/>
        <v>0.21971830985915494</v>
      </c>
      <c r="M215" s="157" t="s">
        <v>594</v>
      </c>
      <c r="N215" s="163">
        <v>43553</v>
      </c>
      <c r="O215" s="1"/>
      <c r="P215" s="1"/>
      <c r="Q215" s="242"/>
      <c r="R215" s="1"/>
      <c r="S215" s="6" t="s">
        <v>781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125</v>
      </c>
      <c r="B216" s="186">
        <v>43522</v>
      </c>
      <c r="C216" s="186"/>
      <c r="D216" s="187" t="s">
        <v>174</v>
      </c>
      <c r="E216" s="188" t="s">
        <v>591</v>
      </c>
      <c r="F216" s="188">
        <v>337.25</v>
      </c>
      <c r="G216" s="188"/>
      <c r="H216" s="188">
        <v>398.5</v>
      </c>
      <c r="I216" s="190">
        <v>411</v>
      </c>
      <c r="J216" s="160" t="s">
        <v>782</v>
      </c>
      <c r="K216" s="161">
        <f t="shared" si="74"/>
        <v>61.25</v>
      </c>
      <c r="L216" s="162">
        <f t="shared" si="75"/>
        <v>0.1816160118606375</v>
      </c>
      <c r="M216" s="157" t="s">
        <v>594</v>
      </c>
      <c r="N216" s="163">
        <v>43760</v>
      </c>
      <c r="O216" s="1"/>
      <c r="P216" s="1"/>
      <c r="Q216" s="242"/>
      <c r="R216" s="1"/>
      <c r="S216" s="6" t="s">
        <v>781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98">
        <v>126</v>
      </c>
      <c r="B217" s="199">
        <v>43559</v>
      </c>
      <c r="C217" s="199"/>
      <c r="D217" s="200" t="s">
        <v>783</v>
      </c>
      <c r="E217" s="201" t="s">
        <v>591</v>
      </c>
      <c r="F217" s="201">
        <v>130</v>
      </c>
      <c r="G217" s="201"/>
      <c r="H217" s="201">
        <v>65</v>
      </c>
      <c r="I217" s="202">
        <v>158</v>
      </c>
      <c r="J217" s="170" t="s">
        <v>784</v>
      </c>
      <c r="K217" s="171">
        <f t="shared" si="74"/>
        <v>-65</v>
      </c>
      <c r="L217" s="172">
        <f t="shared" si="75"/>
        <v>-0.5</v>
      </c>
      <c r="M217" s="168" t="s">
        <v>604</v>
      </c>
      <c r="N217" s="165">
        <v>43726</v>
      </c>
      <c r="O217" s="1"/>
      <c r="P217" s="1"/>
      <c r="Q217" s="242"/>
      <c r="R217" s="1"/>
      <c r="S217" s="6" t="s">
        <v>785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127</v>
      </c>
      <c r="B218" s="186">
        <v>43017</v>
      </c>
      <c r="C218" s="186"/>
      <c r="D218" s="187" t="s">
        <v>210</v>
      </c>
      <c r="E218" s="188" t="s">
        <v>591</v>
      </c>
      <c r="F218" s="188">
        <v>141.5</v>
      </c>
      <c r="G218" s="188"/>
      <c r="H218" s="188">
        <v>183.5</v>
      </c>
      <c r="I218" s="190">
        <v>210</v>
      </c>
      <c r="J218" s="160" t="s">
        <v>779</v>
      </c>
      <c r="K218" s="161">
        <f t="shared" si="74"/>
        <v>42</v>
      </c>
      <c r="L218" s="162">
        <f t="shared" si="75"/>
        <v>0.29681978798586572</v>
      </c>
      <c r="M218" s="157" t="s">
        <v>594</v>
      </c>
      <c r="N218" s="163">
        <v>43042</v>
      </c>
      <c r="O218" s="1"/>
      <c r="P218" s="1"/>
      <c r="Q218" s="242"/>
      <c r="R218" s="1"/>
      <c r="S218" s="6" t="s">
        <v>785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98">
        <v>128</v>
      </c>
      <c r="B219" s="199">
        <v>43074</v>
      </c>
      <c r="C219" s="199"/>
      <c r="D219" s="200" t="s">
        <v>786</v>
      </c>
      <c r="E219" s="201" t="s">
        <v>591</v>
      </c>
      <c r="F219" s="196">
        <v>172</v>
      </c>
      <c r="G219" s="201"/>
      <c r="H219" s="201">
        <v>155.25</v>
      </c>
      <c r="I219" s="202">
        <v>230</v>
      </c>
      <c r="J219" s="170" t="s">
        <v>787</v>
      </c>
      <c r="K219" s="171">
        <f t="shared" si="74"/>
        <v>-16.75</v>
      </c>
      <c r="L219" s="172">
        <f t="shared" si="75"/>
        <v>-9.7383720930232565E-2</v>
      </c>
      <c r="M219" s="168" t="s">
        <v>604</v>
      </c>
      <c r="N219" s="165">
        <v>43787</v>
      </c>
      <c r="O219" s="1"/>
      <c r="P219" s="1"/>
      <c r="Q219" s="242"/>
      <c r="R219" s="1"/>
      <c r="S219" s="6" t="s">
        <v>785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129</v>
      </c>
      <c r="B220" s="186">
        <v>43398</v>
      </c>
      <c r="C220" s="186"/>
      <c r="D220" s="187" t="s">
        <v>120</v>
      </c>
      <c r="E220" s="188" t="s">
        <v>591</v>
      </c>
      <c r="F220" s="188">
        <v>698.5</v>
      </c>
      <c r="G220" s="188"/>
      <c r="H220" s="188">
        <v>890</v>
      </c>
      <c r="I220" s="190">
        <v>890</v>
      </c>
      <c r="J220" s="160" t="s">
        <v>788</v>
      </c>
      <c r="K220" s="161">
        <f t="shared" si="74"/>
        <v>191.5</v>
      </c>
      <c r="L220" s="162">
        <f t="shared" si="75"/>
        <v>0.27415891195418757</v>
      </c>
      <c r="M220" s="157" t="s">
        <v>594</v>
      </c>
      <c r="N220" s="163">
        <v>44328</v>
      </c>
      <c r="O220" s="1"/>
      <c r="P220" s="1"/>
      <c r="Q220" s="242"/>
      <c r="R220" s="1"/>
      <c r="S220" s="6" t="s">
        <v>781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130</v>
      </c>
      <c r="B221" s="186">
        <v>42877</v>
      </c>
      <c r="C221" s="186"/>
      <c r="D221" s="187" t="s">
        <v>789</v>
      </c>
      <c r="E221" s="188" t="s">
        <v>591</v>
      </c>
      <c r="F221" s="188">
        <v>127.6</v>
      </c>
      <c r="G221" s="188"/>
      <c r="H221" s="188">
        <v>138</v>
      </c>
      <c r="I221" s="190">
        <v>190</v>
      </c>
      <c r="J221" s="160" t="s">
        <v>790</v>
      </c>
      <c r="K221" s="161">
        <f t="shared" si="74"/>
        <v>10.400000000000006</v>
      </c>
      <c r="L221" s="162">
        <f t="shared" si="75"/>
        <v>8.1504702194357417E-2</v>
      </c>
      <c r="M221" s="157" t="s">
        <v>594</v>
      </c>
      <c r="N221" s="163">
        <v>43774</v>
      </c>
      <c r="O221" s="1"/>
      <c r="P221" s="1"/>
      <c r="Q221" s="242"/>
      <c r="R221" s="1"/>
      <c r="S221" s="6" t="s">
        <v>785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131</v>
      </c>
      <c r="B222" s="186">
        <v>43158</v>
      </c>
      <c r="C222" s="186"/>
      <c r="D222" s="187" t="s">
        <v>791</v>
      </c>
      <c r="E222" s="188" t="s">
        <v>591</v>
      </c>
      <c r="F222" s="188">
        <v>317</v>
      </c>
      <c r="G222" s="188"/>
      <c r="H222" s="188">
        <v>382.5</v>
      </c>
      <c r="I222" s="190">
        <v>398</v>
      </c>
      <c r="J222" s="160" t="s">
        <v>792</v>
      </c>
      <c r="K222" s="161">
        <f t="shared" si="74"/>
        <v>65.5</v>
      </c>
      <c r="L222" s="162">
        <f t="shared" si="75"/>
        <v>0.20662460567823343</v>
      </c>
      <c r="M222" s="157" t="s">
        <v>594</v>
      </c>
      <c r="N222" s="163">
        <v>44238</v>
      </c>
      <c r="O222" s="1"/>
      <c r="P222" s="1"/>
      <c r="Q222" s="242"/>
      <c r="R222" s="1"/>
      <c r="S222" s="6" t="s">
        <v>785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98">
        <v>132</v>
      </c>
      <c r="B223" s="199">
        <v>43164</v>
      </c>
      <c r="C223" s="199"/>
      <c r="D223" s="200" t="s">
        <v>166</v>
      </c>
      <c r="E223" s="201" t="s">
        <v>591</v>
      </c>
      <c r="F223" s="196">
        <f>510-14.4</f>
        <v>495.6</v>
      </c>
      <c r="G223" s="201"/>
      <c r="H223" s="201">
        <v>350</v>
      </c>
      <c r="I223" s="202">
        <v>672</v>
      </c>
      <c r="J223" s="170" t="s">
        <v>793</v>
      </c>
      <c r="K223" s="171">
        <f t="shared" si="74"/>
        <v>-145.60000000000002</v>
      </c>
      <c r="L223" s="172">
        <f t="shared" si="75"/>
        <v>-0.29378531073446329</v>
      </c>
      <c r="M223" s="168" t="s">
        <v>604</v>
      </c>
      <c r="N223" s="165">
        <v>43887</v>
      </c>
      <c r="O223" s="1"/>
      <c r="P223" s="1"/>
      <c r="Q223" s="242"/>
      <c r="R223" s="1"/>
      <c r="S223" s="6" t="s">
        <v>781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98">
        <v>133</v>
      </c>
      <c r="B224" s="199">
        <v>43237</v>
      </c>
      <c r="C224" s="199"/>
      <c r="D224" s="200" t="s">
        <v>794</v>
      </c>
      <c r="E224" s="201" t="s">
        <v>591</v>
      </c>
      <c r="F224" s="196">
        <v>230.3</v>
      </c>
      <c r="G224" s="201"/>
      <c r="H224" s="201">
        <v>102.5</v>
      </c>
      <c r="I224" s="202">
        <v>348</v>
      </c>
      <c r="J224" s="170" t="s">
        <v>795</v>
      </c>
      <c r="K224" s="171">
        <f t="shared" si="74"/>
        <v>-127.80000000000001</v>
      </c>
      <c r="L224" s="172">
        <f t="shared" si="75"/>
        <v>-0.55492835432045162</v>
      </c>
      <c r="M224" s="168" t="s">
        <v>604</v>
      </c>
      <c r="N224" s="165">
        <v>43896</v>
      </c>
      <c r="O224" s="1"/>
      <c r="P224" s="1"/>
      <c r="Q224" s="242"/>
      <c r="R224" s="1"/>
      <c r="S224" s="6" t="s">
        <v>781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134</v>
      </c>
      <c r="B225" s="186">
        <v>43258</v>
      </c>
      <c r="C225" s="186"/>
      <c r="D225" s="187" t="s">
        <v>444</v>
      </c>
      <c r="E225" s="188" t="s">
        <v>591</v>
      </c>
      <c r="F225" s="188">
        <f>342.5-5.1</f>
        <v>337.4</v>
      </c>
      <c r="G225" s="188"/>
      <c r="H225" s="188">
        <v>412.5</v>
      </c>
      <c r="I225" s="190">
        <v>439</v>
      </c>
      <c r="J225" s="160" t="s">
        <v>796</v>
      </c>
      <c r="K225" s="161">
        <f t="shared" si="74"/>
        <v>75.100000000000023</v>
      </c>
      <c r="L225" s="162">
        <f t="shared" si="75"/>
        <v>0.22258446947243635</v>
      </c>
      <c r="M225" s="157" t="s">
        <v>594</v>
      </c>
      <c r="N225" s="163">
        <v>44230</v>
      </c>
      <c r="O225" s="1"/>
      <c r="P225" s="1"/>
      <c r="Q225" s="242"/>
      <c r="R225" s="1"/>
      <c r="S225" s="6" t="s">
        <v>785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79">
        <v>135</v>
      </c>
      <c r="B226" s="178">
        <v>43285</v>
      </c>
      <c r="C226" s="178"/>
      <c r="D226" s="179" t="s">
        <v>58</v>
      </c>
      <c r="E226" s="180" t="s">
        <v>591</v>
      </c>
      <c r="F226" s="180">
        <f>127.5-5.53</f>
        <v>121.97</v>
      </c>
      <c r="G226" s="181"/>
      <c r="H226" s="181">
        <v>122.5</v>
      </c>
      <c r="I226" s="181">
        <v>170</v>
      </c>
      <c r="J226" s="182" t="s">
        <v>797</v>
      </c>
      <c r="K226" s="183">
        <f t="shared" si="74"/>
        <v>0.53000000000000114</v>
      </c>
      <c r="L226" s="184">
        <f t="shared" si="75"/>
        <v>4.3453308190538747E-3</v>
      </c>
      <c r="M226" s="180" t="s">
        <v>611</v>
      </c>
      <c r="N226" s="178">
        <v>44431</v>
      </c>
      <c r="O226" s="1"/>
      <c r="P226" s="1"/>
      <c r="Q226" s="242"/>
      <c r="R226" s="1"/>
      <c r="S226" s="6" t="s">
        <v>781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8">
        <v>136</v>
      </c>
      <c r="B227" s="199">
        <v>43294</v>
      </c>
      <c r="C227" s="199"/>
      <c r="D227" s="200" t="s">
        <v>798</v>
      </c>
      <c r="E227" s="201" t="s">
        <v>591</v>
      </c>
      <c r="F227" s="196">
        <v>46.5</v>
      </c>
      <c r="G227" s="201"/>
      <c r="H227" s="201">
        <v>17</v>
      </c>
      <c r="I227" s="202">
        <v>59</v>
      </c>
      <c r="J227" s="170" t="s">
        <v>799</v>
      </c>
      <c r="K227" s="171">
        <f t="shared" si="74"/>
        <v>-29.5</v>
      </c>
      <c r="L227" s="172">
        <f t="shared" si="75"/>
        <v>-0.63440860215053763</v>
      </c>
      <c r="M227" s="168" t="s">
        <v>604</v>
      </c>
      <c r="N227" s="165">
        <v>43887</v>
      </c>
      <c r="O227" s="1"/>
      <c r="P227" s="1"/>
      <c r="Q227" s="242"/>
      <c r="R227" s="1"/>
      <c r="S227" s="6" t="s">
        <v>781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137</v>
      </c>
      <c r="B228" s="186">
        <v>43396</v>
      </c>
      <c r="C228" s="186"/>
      <c r="D228" s="187" t="s">
        <v>427</v>
      </c>
      <c r="E228" s="188" t="s">
        <v>591</v>
      </c>
      <c r="F228" s="188">
        <v>156.5</v>
      </c>
      <c r="G228" s="188"/>
      <c r="H228" s="188">
        <v>207.5</v>
      </c>
      <c r="I228" s="190">
        <v>191</v>
      </c>
      <c r="J228" s="160" t="s">
        <v>678</v>
      </c>
      <c r="K228" s="161">
        <f t="shared" si="74"/>
        <v>51</v>
      </c>
      <c r="L228" s="162">
        <f t="shared" si="75"/>
        <v>0.32587859424920129</v>
      </c>
      <c r="M228" s="157" t="s">
        <v>594</v>
      </c>
      <c r="N228" s="163">
        <v>44369</v>
      </c>
      <c r="O228" s="1"/>
      <c r="P228" s="1"/>
      <c r="Q228" s="242"/>
      <c r="R228" s="1"/>
      <c r="S228" s="6" t="s">
        <v>781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138</v>
      </c>
      <c r="B229" s="186">
        <v>43439</v>
      </c>
      <c r="C229" s="186"/>
      <c r="D229" s="187" t="s">
        <v>346</v>
      </c>
      <c r="E229" s="188" t="s">
        <v>591</v>
      </c>
      <c r="F229" s="188">
        <v>259.5</v>
      </c>
      <c r="G229" s="188"/>
      <c r="H229" s="188">
        <v>320</v>
      </c>
      <c r="I229" s="190">
        <v>320</v>
      </c>
      <c r="J229" s="160" t="s">
        <v>678</v>
      </c>
      <c r="K229" s="161">
        <f t="shared" si="74"/>
        <v>60.5</v>
      </c>
      <c r="L229" s="162">
        <f t="shared" si="75"/>
        <v>0.23314065510597304</v>
      </c>
      <c r="M229" s="157" t="s">
        <v>594</v>
      </c>
      <c r="N229" s="163">
        <v>44323</v>
      </c>
      <c r="O229" s="1"/>
      <c r="P229" s="1"/>
      <c r="Q229" s="242"/>
      <c r="R229" s="1"/>
      <c r="S229" s="6" t="s">
        <v>781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98">
        <v>139</v>
      </c>
      <c r="B230" s="199">
        <v>43439</v>
      </c>
      <c r="C230" s="199"/>
      <c r="D230" s="200" t="s">
        <v>800</v>
      </c>
      <c r="E230" s="201" t="s">
        <v>591</v>
      </c>
      <c r="F230" s="201">
        <v>715</v>
      </c>
      <c r="G230" s="201"/>
      <c r="H230" s="201">
        <v>445</v>
      </c>
      <c r="I230" s="202">
        <v>840</v>
      </c>
      <c r="J230" s="170" t="s">
        <v>801</v>
      </c>
      <c r="K230" s="171">
        <f t="shared" si="74"/>
        <v>-270</v>
      </c>
      <c r="L230" s="172">
        <f t="shared" si="75"/>
        <v>-0.3776223776223776</v>
      </c>
      <c r="M230" s="168" t="s">
        <v>604</v>
      </c>
      <c r="N230" s="165">
        <v>43800</v>
      </c>
      <c r="O230" s="1"/>
      <c r="P230" s="1"/>
      <c r="Q230" s="242"/>
      <c r="R230" s="1"/>
      <c r="S230" s="6" t="s">
        <v>781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140</v>
      </c>
      <c r="B231" s="186">
        <v>43469</v>
      </c>
      <c r="C231" s="186"/>
      <c r="D231" s="187" t="s">
        <v>180</v>
      </c>
      <c r="E231" s="188" t="s">
        <v>591</v>
      </c>
      <c r="F231" s="188">
        <v>875</v>
      </c>
      <c r="G231" s="188"/>
      <c r="H231" s="188">
        <v>1165</v>
      </c>
      <c r="I231" s="190">
        <v>1185</v>
      </c>
      <c r="J231" s="160" t="s">
        <v>802</v>
      </c>
      <c r="K231" s="161">
        <f t="shared" si="74"/>
        <v>290</v>
      </c>
      <c r="L231" s="162">
        <f t="shared" si="75"/>
        <v>0.33142857142857141</v>
      </c>
      <c r="M231" s="157" t="s">
        <v>594</v>
      </c>
      <c r="N231" s="163">
        <v>43847</v>
      </c>
      <c r="O231" s="1"/>
      <c r="P231" s="1"/>
      <c r="Q231" s="242"/>
      <c r="R231" s="1"/>
      <c r="S231" s="6" t="s">
        <v>781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141</v>
      </c>
      <c r="B232" s="186">
        <v>43559</v>
      </c>
      <c r="C232" s="186"/>
      <c r="D232" s="187" t="s">
        <v>364</v>
      </c>
      <c r="E232" s="188" t="s">
        <v>591</v>
      </c>
      <c r="F232" s="188">
        <f>387-14.63</f>
        <v>372.37</v>
      </c>
      <c r="G232" s="188"/>
      <c r="H232" s="188">
        <v>490</v>
      </c>
      <c r="I232" s="190">
        <v>490</v>
      </c>
      <c r="J232" s="160" t="s">
        <v>678</v>
      </c>
      <c r="K232" s="161">
        <f t="shared" si="74"/>
        <v>117.63</v>
      </c>
      <c r="L232" s="162">
        <f t="shared" si="75"/>
        <v>0.31589548030185027</v>
      </c>
      <c r="M232" s="157" t="s">
        <v>594</v>
      </c>
      <c r="N232" s="163">
        <v>43850</v>
      </c>
      <c r="O232" s="1"/>
      <c r="P232" s="1"/>
      <c r="Q232" s="242"/>
      <c r="R232" s="1"/>
      <c r="S232" s="6" t="s">
        <v>781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98">
        <v>142</v>
      </c>
      <c r="B233" s="199">
        <v>43578</v>
      </c>
      <c r="C233" s="199"/>
      <c r="D233" s="200" t="s">
        <v>803</v>
      </c>
      <c r="E233" s="201" t="s">
        <v>603</v>
      </c>
      <c r="F233" s="201">
        <v>220</v>
      </c>
      <c r="G233" s="201"/>
      <c r="H233" s="201">
        <v>127.5</v>
      </c>
      <c r="I233" s="202">
        <v>284</v>
      </c>
      <c r="J233" s="170" t="s">
        <v>804</v>
      </c>
      <c r="K233" s="171">
        <f t="shared" si="74"/>
        <v>-92.5</v>
      </c>
      <c r="L233" s="172">
        <f t="shared" si="75"/>
        <v>-0.42045454545454547</v>
      </c>
      <c r="M233" s="168" t="s">
        <v>604</v>
      </c>
      <c r="N233" s="165">
        <v>43896</v>
      </c>
      <c r="O233" s="1"/>
      <c r="P233" s="1"/>
      <c r="Q233" s="242"/>
      <c r="R233" s="1"/>
      <c r="S233" s="6" t="s">
        <v>781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143</v>
      </c>
      <c r="B234" s="186">
        <v>43622</v>
      </c>
      <c r="C234" s="186"/>
      <c r="D234" s="187" t="s">
        <v>489</v>
      </c>
      <c r="E234" s="188" t="s">
        <v>603</v>
      </c>
      <c r="F234" s="188">
        <v>332.8</v>
      </c>
      <c r="G234" s="188"/>
      <c r="H234" s="188">
        <v>405</v>
      </c>
      <c r="I234" s="190">
        <v>419</v>
      </c>
      <c r="J234" s="160" t="s">
        <v>805</v>
      </c>
      <c r="K234" s="161">
        <f t="shared" si="74"/>
        <v>72.199999999999989</v>
      </c>
      <c r="L234" s="162">
        <f t="shared" si="75"/>
        <v>0.21694711538461534</v>
      </c>
      <c r="M234" s="157" t="s">
        <v>594</v>
      </c>
      <c r="N234" s="163">
        <v>43860</v>
      </c>
      <c r="O234" s="1"/>
      <c r="P234" s="1"/>
      <c r="Q234" s="242"/>
      <c r="R234" s="1"/>
      <c r="S234" s="6" t="s">
        <v>785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79">
        <v>144</v>
      </c>
      <c r="B235" s="178">
        <v>43641</v>
      </c>
      <c r="C235" s="178"/>
      <c r="D235" s="179" t="s">
        <v>172</v>
      </c>
      <c r="E235" s="180" t="s">
        <v>591</v>
      </c>
      <c r="F235" s="180">
        <v>386</v>
      </c>
      <c r="G235" s="181"/>
      <c r="H235" s="181">
        <v>395</v>
      </c>
      <c r="I235" s="181">
        <v>452</v>
      </c>
      <c r="J235" s="182" t="s">
        <v>806</v>
      </c>
      <c r="K235" s="183">
        <f t="shared" si="74"/>
        <v>9</v>
      </c>
      <c r="L235" s="184">
        <f t="shared" si="75"/>
        <v>2.3316062176165803E-2</v>
      </c>
      <c r="M235" s="180" t="s">
        <v>611</v>
      </c>
      <c r="N235" s="178">
        <v>43868</v>
      </c>
      <c r="O235" s="1"/>
      <c r="P235" s="1"/>
      <c r="Q235" s="242"/>
      <c r="R235" s="1"/>
      <c r="S235" s="6" t="s">
        <v>785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79">
        <v>145</v>
      </c>
      <c r="B236" s="178">
        <v>43707</v>
      </c>
      <c r="C236" s="178"/>
      <c r="D236" s="179" t="s">
        <v>146</v>
      </c>
      <c r="E236" s="180" t="s">
        <v>591</v>
      </c>
      <c r="F236" s="180">
        <v>137.5</v>
      </c>
      <c r="G236" s="181"/>
      <c r="H236" s="181">
        <v>138.5</v>
      </c>
      <c r="I236" s="181">
        <v>190</v>
      </c>
      <c r="J236" s="182" t="s">
        <v>807</v>
      </c>
      <c r="K236" s="183">
        <f t="shared" si="74"/>
        <v>1</v>
      </c>
      <c r="L236" s="184">
        <f t="shared" si="75"/>
        <v>7.2727272727272727E-3</v>
      </c>
      <c r="M236" s="180" t="s">
        <v>611</v>
      </c>
      <c r="N236" s="178">
        <v>44432</v>
      </c>
      <c r="O236" s="1"/>
      <c r="P236" s="1"/>
      <c r="Q236" s="242"/>
      <c r="R236" s="1"/>
      <c r="S236" s="6" t="s">
        <v>781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146</v>
      </c>
      <c r="B237" s="186">
        <v>43731</v>
      </c>
      <c r="C237" s="186"/>
      <c r="D237" s="187" t="s">
        <v>437</v>
      </c>
      <c r="E237" s="188" t="s">
        <v>591</v>
      </c>
      <c r="F237" s="188">
        <v>235</v>
      </c>
      <c r="G237" s="188"/>
      <c r="H237" s="188">
        <v>295</v>
      </c>
      <c r="I237" s="190">
        <v>296</v>
      </c>
      <c r="J237" s="160" t="s">
        <v>808</v>
      </c>
      <c r="K237" s="161">
        <f t="shared" si="74"/>
        <v>60</v>
      </c>
      <c r="L237" s="162">
        <f t="shared" si="75"/>
        <v>0.25531914893617019</v>
      </c>
      <c r="M237" s="157" t="s">
        <v>594</v>
      </c>
      <c r="N237" s="163">
        <v>43844</v>
      </c>
      <c r="O237" s="1"/>
      <c r="P237" s="1"/>
      <c r="Q237" s="242"/>
      <c r="R237" s="1"/>
      <c r="S237" s="6" t="s">
        <v>785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147</v>
      </c>
      <c r="B238" s="186">
        <v>43752</v>
      </c>
      <c r="C238" s="186"/>
      <c r="D238" s="187" t="s">
        <v>809</v>
      </c>
      <c r="E238" s="188" t="s">
        <v>591</v>
      </c>
      <c r="F238" s="188">
        <v>277.5</v>
      </c>
      <c r="G238" s="188"/>
      <c r="H238" s="188">
        <v>333</v>
      </c>
      <c r="I238" s="190">
        <v>333</v>
      </c>
      <c r="J238" s="160" t="s">
        <v>810</v>
      </c>
      <c r="K238" s="161">
        <f t="shared" si="74"/>
        <v>55.5</v>
      </c>
      <c r="L238" s="162">
        <f t="shared" si="75"/>
        <v>0.2</v>
      </c>
      <c r="M238" s="157" t="s">
        <v>594</v>
      </c>
      <c r="N238" s="163">
        <v>43846</v>
      </c>
      <c r="O238" s="1"/>
      <c r="P238" s="1"/>
      <c r="Q238" s="242"/>
      <c r="R238" s="1"/>
      <c r="S238" s="6" t="s">
        <v>781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148</v>
      </c>
      <c r="B239" s="186">
        <v>43752</v>
      </c>
      <c r="C239" s="186"/>
      <c r="D239" s="187" t="s">
        <v>811</v>
      </c>
      <c r="E239" s="188" t="s">
        <v>591</v>
      </c>
      <c r="F239" s="188">
        <v>930</v>
      </c>
      <c r="G239" s="188"/>
      <c r="H239" s="188">
        <v>1165</v>
      </c>
      <c r="I239" s="190">
        <v>1200</v>
      </c>
      <c r="J239" s="160" t="s">
        <v>812</v>
      </c>
      <c r="K239" s="161">
        <f t="shared" si="74"/>
        <v>235</v>
      </c>
      <c r="L239" s="162">
        <f t="shared" si="75"/>
        <v>0.25268817204301075</v>
      </c>
      <c r="M239" s="157" t="s">
        <v>594</v>
      </c>
      <c r="N239" s="163">
        <v>43847</v>
      </c>
      <c r="O239" s="1"/>
      <c r="P239" s="1"/>
      <c r="Q239" s="242"/>
      <c r="R239" s="1"/>
      <c r="S239" s="6" t="s">
        <v>785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149</v>
      </c>
      <c r="B240" s="186">
        <v>43753</v>
      </c>
      <c r="C240" s="186"/>
      <c r="D240" s="187" t="s">
        <v>813</v>
      </c>
      <c r="E240" s="188" t="s">
        <v>591</v>
      </c>
      <c r="F240" s="158">
        <v>111</v>
      </c>
      <c r="G240" s="188"/>
      <c r="H240" s="188">
        <v>141</v>
      </c>
      <c r="I240" s="190">
        <v>141</v>
      </c>
      <c r="J240" s="160" t="s">
        <v>814</v>
      </c>
      <c r="K240" s="161">
        <f t="shared" si="74"/>
        <v>30</v>
      </c>
      <c r="L240" s="162">
        <f t="shared" si="75"/>
        <v>0.27027027027027029</v>
      </c>
      <c r="M240" s="157" t="s">
        <v>594</v>
      </c>
      <c r="N240" s="163">
        <v>44328</v>
      </c>
      <c r="O240" s="1"/>
      <c r="P240" s="1"/>
      <c r="Q240" s="242"/>
      <c r="R240" s="1"/>
      <c r="S240" s="6" t="s">
        <v>785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150</v>
      </c>
      <c r="B241" s="186">
        <v>43753</v>
      </c>
      <c r="C241" s="186"/>
      <c r="D241" s="187" t="s">
        <v>815</v>
      </c>
      <c r="E241" s="188" t="s">
        <v>591</v>
      </c>
      <c r="F241" s="158">
        <v>296</v>
      </c>
      <c r="G241" s="188"/>
      <c r="H241" s="188">
        <v>370</v>
      </c>
      <c r="I241" s="190">
        <v>370</v>
      </c>
      <c r="J241" s="160" t="s">
        <v>678</v>
      </c>
      <c r="K241" s="161">
        <f t="shared" si="74"/>
        <v>74</v>
      </c>
      <c r="L241" s="162">
        <f t="shared" si="75"/>
        <v>0.25</v>
      </c>
      <c r="M241" s="157" t="s">
        <v>594</v>
      </c>
      <c r="N241" s="163">
        <v>43853</v>
      </c>
      <c r="O241" s="1"/>
      <c r="P241" s="1"/>
      <c r="Q241" s="242"/>
      <c r="R241" s="1"/>
      <c r="S241" s="6" t="s">
        <v>785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151</v>
      </c>
      <c r="B242" s="186">
        <v>43754</v>
      </c>
      <c r="C242" s="186"/>
      <c r="D242" s="187" t="s">
        <v>816</v>
      </c>
      <c r="E242" s="188" t="s">
        <v>591</v>
      </c>
      <c r="F242" s="158">
        <v>300</v>
      </c>
      <c r="G242" s="188"/>
      <c r="H242" s="188">
        <v>382.5</v>
      </c>
      <c r="I242" s="190">
        <v>344</v>
      </c>
      <c r="J242" s="160" t="s">
        <v>817</v>
      </c>
      <c r="K242" s="161">
        <f t="shared" si="74"/>
        <v>82.5</v>
      </c>
      <c r="L242" s="162">
        <f t="shared" si="75"/>
        <v>0.27500000000000002</v>
      </c>
      <c r="M242" s="157" t="s">
        <v>594</v>
      </c>
      <c r="N242" s="163">
        <v>44238</v>
      </c>
      <c r="O242" s="1"/>
      <c r="P242" s="1"/>
      <c r="Q242" s="242"/>
      <c r="R242" s="1"/>
      <c r="S242" s="6" t="s">
        <v>785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152</v>
      </c>
      <c r="B243" s="186">
        <v>43832</v>
      </c>
      <c r="C243" s="186"/>
      <c r="D243" s="187" t="s">
        <v>818</v>
      </c>
      <c r="E243" s="188" t="s">
        <v>591</v>
      </c>
      <c r="F243" s="158">
        <v>495</v>
      </c>
      <c r="G243" s="188"/>
      <c r="H243" s="188">
        <v>595</v>
      </c>
      <c r="I243" s="190">
        <v>590</v>
      </c>
      <c r="J243" s="160" t="s">
        <v>614</v>
      </c>
      <c r="K243" s="161">
        <f t="shared" si="74"/>
        <v>100</v>
      </c>
      <c r="L243" s="162">
        <f t="shared" si="75"/>
        <v>0.20202020202020202</v>
      </c>
      <c r="M243" s="157" t="s">
        <v>594</v>
      </c>
      <c r="N243" s="163">
        <v>44589</v>
      </c>
      <c r="O243" s="1"/>
      <c r="P243" s="1"/>
      <c r="Q243" s="242"/>
      <c r="R243" s="1"/>
      <c r="S243" s="6" t="s">
        <v>785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153</v>
      </c>
      <c r="B244" s="186">
        <v>43966</v>
      </c>
      <c r="C244" s="186"/>
      <c r="D244" s="187" t="s">
        <v>76</v>
      </c>
      <c r="E244" s="188" t="s">
        <v>591</v>
      </c>
      <c r="F244" s="158">
        <v>67.5</v>
      </c>
      <c r="G244" s="188"/>
      <c r="H244" s="188">
        <v>86</v>
      </c>
      <c r="I244" s="190">
        <v>86</v>
      </c>
      <c r="J244" s="160" t="s">
        <v>819</v>
      </c>
      <c r="K244" s="161">
        <f t="shared" si="74"/>
        <v>18.5</v>
      </c>
      <c r="L244" s="162">
        <f t="shared" si="75"/>
        <v>0.27407407407407408</v>
      </c>
      <c r="M244" s="157" t="s">
        <v>594</v>
      </c>
      <c r="N244" s="163">
        <v>44008</v>
      </c>
      <c r="O244" s="1"/>
      <c r="P244" s="1"/>
      <c r="Q244" s="242"/>
      <c r="R244" s="1"/>
      <c r="S244" s="6" t="s">
        <v>785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154</v>
      </c>
      <c r="B245" s="186">
        <v>44035</v>
      </c>
      <c r="C245" s="186"/>
      <c r="D245" s="187" t="s">
        <v>488</v>
      </c>
      <c r="E245" s="188" t="s">
        <v>591</v>
      </c>
      <c r="F245" s="158">
        <v>231</v>
      </c>
      <c r="G245" s="188"/>
      <c r="H245" s="188">
        <v>281</v>
      </c>
      <c r="I245" s="190">
        <v>281</v>
      </c>
      <c r="J245" s="160" t="s">
        <v>678</v>
      </c>
      <c r="K245" s="161">
        <f t="shared" si="74"/>
        <v>50</v>
      </c>
      <c r="L245" s="162">
        <f t="shared" si="75"/>
        <v>0.21645021645021645</v>
      </c>
      <c r="M245" s="157" t="s">
        <v>594</v>
      </c>
      <c r="N245" s="163">
        <v>44358</v>
      </c>
      <c r="O245" s="1"/>
      <c r="P245" s="1"/>
      <c r="Q245" s="242"/>
      <c r="R245" s="1"/>
      <c r="S245" s="6" t="s">
        <v>785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155</v>
      </c>
      <c r="B246" s="186">
        <v>44092</v>
      </c>
      <c r="C246" s="186"/>
      <c r="D246" s="187" t="s">
        <v>144</v>
      </c>
      <c r="E246" s="188" t="s">
        <v>591</v>
      </c>
      <c r="F246" s="188">
        <v>206</v>
      </c>
      <c r="G246" s="188"/>
      <c r="H246" s="188">
        <v>248</v>
      </c>
      <c r="I246" s="190">
        <v>248</v>
      </c>
      <c r="J246" s="160" t="s">
        <v>678</v>
      </c>
      <c r="K246" s="161">
        <f t="shared" si="74"/>
        <v>42</v>
      </c>
      <c r="L246" s="162">
        <f t="shared" si="75"/>
        <v>0.20388349514563106</v>
      </c>
      <c r="M246" s="157" t="s">
        <v>594</v>
      </c>
      <c r="N246" s="163">
        <v>44214</v>
      </c>
      <c r="O246" s="1"/>
      <c r="P246" s="1"/>
      <c r="Q246" s="242"/>
      <c r="R246" s="1"/>
      <c r="S246" s="6" t="s">
        <v>785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156</v>
      </c>
      <c r="B247" s="186">
        <v>44140</v>
      </c>
      <c r="C247" s="186"/>
      <c r="D247" s="187" t="s">
        <v>144</v>
      </c>
      <c r="E247" s="188" t="s">
        <v>591</v>
      </c>
      <c r="F247" s="188">
        <v>182.5</v>
      </c>
      <c r="G247" s="188"/>
      <c r="H247" s="188">
        <v>248</v>
      </c>
      <c r="I247" s="190">
        <v>248</v>
      </c>
      <c r="J247" s="160" t="s">
        <v>678</v>
      </c>
      <c r="K247" s="161">
        <f t="shared" si="74"/>
        <v>65.5</v>
      </c>
      <c r="L247" s="162">
        <f t="shared" si="75"/>
        <v>0.35890410958904112</v>
      </c>
      <c r="M247" s="157" t="s">
        <v>594</v>
      </c>
      <c r="N247" s="163">
        <v>44214</v>
      </c>
      <c r="O247" s="1"/>
      <c r="P247" s="1"/>
      <c r="Q247" s="242"/>
      <c r="R247" s="1"/>
      <c r="S247" s="6" t="s">
        <v>785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157</v>
      </c>
      <c r="B248" s="186">
        <v>44140</v>
      </c>
      <c r="C248" s="186"/>
      <c r="D248" s="187" t="s">
        <v>346</v>
      </c>
      <c r="E248" s="188" t="s">
        <v>591</v>
      </c>
      <c r="F248" s="188">
        <v>247.5</v>
      </c>
      <c r="G248" s="188"/>
      <c r="H248" s="188">
        <v>320</v>
      </c>
      <c r="I248" s="190">
        <v>320</v>
      </c>
      <c r="J248" s="160" t="s">
        <v>678</v>
      </c>
      <c r="K248" s="161">
        <f t="shared" si="74"/>
        <v>72.5</v>
      </c>
      <c r="L248" s="162">
        <f t="shared" si="75"/>
        <v>0.29292929292929293</v>
      </c>
      <c r="M248" s="157" t="s">
        <v>594</v>
      </c>
      <c r="N248" s="163">
        <v>44323</v>
      </c>
      <c r="O248" s="1"/>
      <c r="P248" s="1"/>
      <c r="Q248" s="242"/>
      <c r="R248" s="1"/>
      <c r="S248" s="6" t="s">
        <v>785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158</v>
      </c>
      <c r="B249" s="186">
        <v>44140</v>
      </c>
      <c r="C249" s="186"/>
      <c r="D249" s="187" t="s">
        <v>203</v>
      </c>
      <c r="E249" s="188" t="s">
        <v>591</v>
      </c>
      <c r="F249" s="158">
        <v>925</v>
      </c>
      <c r="G249" s="188"/>
      <c r="H249" s="188">
        <v>1095</v>
      </c>
      <c r="I249" s="190">
        <v>1093</v>
      </c>
      <c r="J249" s="160" t="s">
        <v>820</v>
      </c>
      <c r="K249" s="161">
        <f t="shared" si="74"/>
        <v>170</v>
      </c>
      <c r="L249" s="162">
        <f t="shared" si="75"/>
        <v>0.18378378378378379</v>
      </c>
      <c r="M249" s="157" t="s">
        <v>594</v>
      </c>
      <c r="N249" s="163">
        <v>44201</v>
      </c>
      <c r="O249" s="1"/>
      <c r="P249" s="1"/>
      <c r="Q249" s="242"/>
      <c r="R249" s="1"/>
      <c r="S249" s="6" t="s">
        <v>785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159</v>
      </c>
      <c r="B250" s="186">
        <v>44140</v>
      </c>
      <c r="C250" s="186"/>
      <c r="D250" s="187" t="s">
        <v>364</v>
      </c>
      <c r="E250" s="188" t="s">
        <v>591</v>
      </c>
      <c r="F250" s="158">
        <v>332.5</v>
      </c>
      <c r="G250" s="188"/>
      <c r="H250" s="188">
        <v>393</v>
      </c>
      <c r="I250" s="190">
        <v>406</v>
      </c>
      <c r="J250" s="160" t="s">
        <v>821</v>
      </c>
      <c r="K250" s="161">
        <f t="shared" si="74"/>
        <v>60.5</v>
      </c>
      <c r="L250" s="162">
        <f t="shared" si="75"/>
        <v>0.18195488721804512</v>
      </c>
      <c r="M250" s="157" t="s">
        <v>594</v>
      </c>
      <c r="N250" s="163">
        <v>44256</v>
      </c>
      <c r="O250" s="1"/>
      <c r="P250" s="1"/>
      <c r="Q250" s="242"/>
      <c r="R250" s="1"/>
      <c r="S250" s="6" t="s">
        <v>785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160</v>
      </c>
      <c r="B251" s="186">
        <v>44141</v>
      </c>
      <c r="C251" s="186"/>
      <c r="D251" s="187" t="s">
        <v>488</v>
      </c>
      <c r="E251" s="188" t="s">
        <v>591</v>
      </c>
      <c r="F251" s="158">
        <v>231</v>
      </c>
      <c r="G251" s="188"/>
      <c r="H251" s="188">
        <v>281</v>
      </c>
      <c r="I251" s="190">
        <v>281</v>
      </c>
      <c r="J251" s="160" t="s">
        <v>678</v>
      </c>
      <c r="K251" s="161">
        <f t="shared" si="74"/>
        <v>50</v>
      </c>
      <c r="L251" s="162">
        <f t="shared" si="75"/>
        <v>0.21645021645021645</v>
      </c>
      <c r="M251" s="157" t="s">
        <v>594</v>
      </c>
      <c r="N251" s="163">
        <v>44358</v>
      </c>
      <c r="O251" s="1"/>
      <c r="P251" s="1"/>
      <c r="Q251" s="242"/>
      <c r="R251" s="1"/>
      <c r="S251" s="6" t="s">
        <v>785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161</v>
      </c>
      <c r="B252" s="186">
        <v>44187</v>
      </c>
      <c r="C252" s="186"/>
      <c r="D252" s="187" t="s">
        <v>822</v>
      </c>
      <c r="E252" s="188" t="s">
        <v>591</v>
      </c>
      <c r="F252" s="158">
        <v>190</v>
      </c>
      <c r="G252" s="188"/>
      <c r="H252" s="188">
        <v>239</v>
      </c>
      <c r="I252" s="190">
        <v>239</v>
      </c>
      <c r="J252" s="160" t="s">
        <v>823</v>
      </c>
      <c r="K252" s="161">
        <f t="shared" si="74"/>
        <v>49</v>
      </c>
      <c r="L252" s="162">
        <f t="shared" si="75"/>
        <v>0.25789473684210529</v>
      </c>
      <c r="M252" s="157" t="s">
        <v>594</v>
      </c>
      <c r="N252" s="163">
        <v>44844</v>
      </c>
      <c r="O252" s="1"/>
      <c r="P252" s="1"/>
      <c r="Q252" s="242"/>
      <c r="R252" s="1"/>
      <c r="S252" s="6" t="s">
        <v>785</v>
      </c>
    </row>
    <row r="253" spans="1:27" ht="12.75" customHeight="1">
      <c r="A253" s="185">
        <v>162</v>
      </c>
      <c r="B253" s="186">
        <v>44258</v>
      </c>
      <c r="C253" s="186"/>
      <c r="D253" s="187" t="s">
        <v>818</v>
      </c>
      <c r="E253" s="188" t="s">
        <v>591</v>
      </c>
      <c r="F253" s="158">
        <v>495</v>
      </c>
      <c r="G253" s="188"/>
      <c r="H253" s="188">
        <v>595</v>
      </c>
      <c r="I253" s="190">
        <v>590</v>
      </c>
      <c r="J253" s="160" t="s">
        <v>614</v>
      </c>
      <c r="K253" s="161">
        <f t="shared" si="74"/>
        <v>100</v>
      </c>
      <c r="L253" s="162">
        <f t="shared" si="75"/>
        <v>0.20202020202020202</v>
      </c>
      <c r="M253" s="157" t="s">
        <v>594</v>
      </c>
      <c r="N253" s="163">
        <v>44589</v>
      </c>
      <c r="O253" s="1"/>
      <c r="P253" s="1"/>
      <c r="Q253" s="242"/>
      <c r="S253" s="6" t="s">
        <v>785</v>
      </c>
    </row>
    <row r="254" spans="1:27" ht="12.75" customHeight="1">
      <c r="A254" s="185">
        <v>163</v>
      </c>
      <c r="B254" s="186">
        <v>44274</v>
      </c>
      <c r="C254" s="186"/>
      <c r="D254" s="187" t="s">
        <v>364</v>
      </c>
      <c r="E254" s="188" t="s">
        <v>591</v>
      </c>
      <c r="F254" s="158">
        <v>355</v>
      </c>
      <c r="G254" s="188"/>
      <c r="H254" s="188">
        <v>422.5</v>
      </c>
      <c r="I254" s="190">
        <v>420</v>
      </c>
      <c r="J254" s="160" t="s">
        <v>824</v>
      </c>
      <c r="K254" s="161">
        <f t="shared" si="74"/>
        <v>67.5</v>
      </c>
      <c r="L254" s="162">
        <f t="shared" si="75"/>
        <v>0.19014084507042253</v>
      </c>
      <c r="M254" s="157" t="s">
        <v>594</v>
      </c>
      <c r="N254" s="163">
        <v>44361</v>
      </c>
      <c r="O254" s="1"/>
      <c r="S254" s="203" t="s">
        <v>785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164</v>
      </c>
      <c r="B255" s="186">
        <v>44295</v>
      </c>
      <c r="C255" s="186"/>
      <c r="D255" s="187" t="s">
        <v>326</v>
      </c>
      <c r="E255" s="188" t="s">
        <v>591</v>
      </c>
      <c r="F255" s="158">
        <v>555</v>
      </c>
      <c r="G255" s="188"/>
      <c r="H255" s="188">
        <v>663</v>
      </c>
      <c r="I255" s="190">
        <v>663</v>
      </c>
      <c r="J255" s="160" t="s">
        <v>825</v>
      </c>
      <c r="K255" s="161">
        <f t="shared" si="74"/>
        <v>108</v>
      </c>
      <c r="L255" s="162">
        <f t="shared" si="75"/>
        <v>0.19459459459459461</v>
      </c>
      <c r="M255" s="157" t="s">
        <v>594</v>
      </c>
      <c r="N255" s="163">
        <v>44321</v>
      </c>
      <c r="O255" s="1"/>
      <c r="P255" s="1"/>
      <c r="Q255" s="242"/>
      <c r="R255" s="1"/>
      <c r="S255" s="203" t="s">
        <v>785</v>
      </c>
    </row>
    <row r="256" spans="1:27" ht="12.75" customHeight="1">
      <c r="A256" s="185">
        <v>165</v>
      </c>
      <c r="B256" s="186">
        <v>44308</v>
      </c>
      <c r="C256" s="186"/>
      <c r="D256" s="187" t="s">
        <v>789</v>
      </c>
      <c r="E256" s="188" t="s">
        <v>591</v>
      </c>
      <c r="F256" s="158">
        <v>126.5</v>
      </c>
      <c r="G256" s="188"/>
      <c r="H256" s="188">
        <v>155</v>
      </c>
      <c r="I256" s="190">
        <v>155</v>
      </c>
      <c r="J256" s="160" t="s">
        <v>678</v>
      </c>
      <c r="K256" s="161">
        <f t="shared" si="74"/>
        <v>28.5</v>
      </c>
      <c r="L256" s="162">
        <f t="shared" si="75"/>
        <v>0.22529644268774704</v>
      </c>
      <c r="M256" s="157" t="s">
        <v>594</v>
      </c>
      <c r="N256" s="163">
        <v>44362</v>
      </c>
      <c r="O256" s="1"/>
      <c r="S256" s="203" t="s">
        <v>785</v>
      </c>
    </row>
    <row r="257" spans="1:19" ht="12.75" customHeight="1">
      <c r="A257" s="164">
        <v>166</v>
      </c>
      <c r="B257" s="195">
        <v>44368</v>
      </c>
      <c r="C257" s="195"/>
      <c r="D257" s="166" t="s">
        <v>826</v>
      </c>
      <c r="E257" s="168" t="s">
        <v>591</v>
      </c>
      <c r="F257" s="196">
        <v>287.5</v>
      </c>
      <c r="G257" s="168"/>
      <c r="H257" s="168">
        <v>245</v>
      </c>
      <c r="I257" s="169">
        <v>344</v>
      </c>
      <c r="J257" s="170" t="s">
        <v>827</v>
      </c>
      <c r="K257" s="171">
        <f t="shared" si="74"/>
        <v>-42.5</v>
      </c>
      <c r="L257" s="172">
        <f t="shared" si="75"/>
        <v>-0.14782608695652175</v>
      </c>
      <c r="M257" s="168" t="s">
        <v>604</v>
      </c>
      <c r="N257" s="165">
        <v>44508</v>
      </c>
      <c r="O257" s="1"/>
      <c r="S257" s="203" t="s">
        <v>785</v>
      </c>
    </row>
    <row r="258" spans="1:19" ht="12.75" customHeight="1">
      <c r="A258" s="185">
        <v>167</v>
      </c>
      <c r="B258" s="186">
        <v>44368</v>
      </c>
      <c r="C258" s="186"/>
      <c r="D258" s="187" t="s">
        <v>488</v>
      </c>
      <c r="E258" s="188" t="s">
        <v>591</v>
      </c>
      <c r="F258" s="158">
        <v>241</v>
      </c>
      <c r="G258" s="188"/>
      <c r="H258" s="188">
        <v>298</v>
      </c>
      <c r="I258" s="190">
        <v>320</v>
      </c>
      <c r="J258" s="160" t="s">
        <v>678</v>
      </c>
      <c r="K258" s="161">
        <f t="shared" si="74"/>
        <v>57</v>
      </c>
      <c r="L258" s="162">
        <f t="shared" si="75"/>
        <v>0.23651452282157676</v>
      </c>
      <c r="M258" s="157" t="s">
        <v>594</v>
      </c>
      <c r="N258" s="163">
        <v>44802</v>
      </c>
      <c r="O258" s="37"/>
      <c r="S258" s="203" t="s">
        <v>785</v>
      </c>
    </row>
    <row r="259" spans="1:19" ht="12.75" customHeight="1">
      <c r="A259" s="185">
        <v>168</v>
      </c>
      <c r="B259" s="186">
        <v>44406</v>
      </c>
      <c r="C259" s="186"/>
      <c r="D259" s="187" t="s">
        <v>789</v>
      </c>
      <c r="E259" s="188" t="s">
        <v>591</v>
      </c>
      <c r="F259" s="158">
        <v>162.5</v>
      </c>
      <c r="G259" s="188"/>
      <c r="H259" s="188">
        <v>200</v>
      </c>
      <c r="I259" s="190">
        <v>200</v>
      </c>
      <c r="J259" s="160" t="s">
        <v>678</v>
      </c>
      <c r="K259" s="161">
        <f t="shared" si="74"/>
        <v>37.5</v>
      </c>
      <c r="L259" s="162">
        <f t="shared" si="75"/>
        <v>0.23076923076923078</v>
      </c>
      <c r="M259" s="157" t="s">
        <v>594</v>
      </c>
      <c r="N259" s="163">
        <v>44802</v>
      </c>
      <c r="O259" s="1"/>
      <c r="S259" s="203" t="s">
        <v>785</v>
      </c>
    </row>
    <row r="260" spans="1:19" ht="12.75" customHeight="1">
      <c r="A260" s="185">
        <v>169</v>
      </c>
      <c r="B260" s="186">
        <v>44462</v>
      </c>
      <c r="C260" s="186"/>
      <c r="D260" s="187" t="s">
        <v>445</v>
      </c>
      <c r="E260" s="188" t="s">
        <v>591</v>
      </c>
      <c r="F260" s="158">
        <v>1235</v>
      </c>
      <c r="G260" s="188"/>
      <c r="H260" s="188">
        <v>1505</v>
      </c>
      <c r="I260" s="190">
        <v>1500</v>
      </c>
      <c r="J260" s="160" t="s">
        <v>678</v>
      </c>
      <c r="K260" s="161">
        <f t="shared" si="74"/>
        <v>270</v>
      </c>
      <c r="L260" s="162">
        <f t="shared" si="75"/>
        <v>0.21862348178137653</v>
      </c>
      <c r="M260" s="157" t="s">
        <v>594</v>
      </c>
      <c r="N260" s="163">
        <v>44564</v>
      </c>
      <c r="O260" s="1"/>
      <c r="S260" s="203" t="s">
        <v>785</v>
      </c>
    </row>
    <row r="261" spans="1:19" ht="12.75" customHeight="1">
      <c r="A261" s="204">
        <v>170</v>
      </c>
      <c r="B261" s="205">
        <v>44480</v>
      </c>
      <c r="C261" s="205"/>
      <c r="D261" s="206" t="s">
        <v>828</v>
      </c>
      <c r="E261" s="207" t="s">
        <v>591</v>
      </c>
      <c r="F261" s="55">
        <v>58.75</v>
      </c>
      <c r="G261" s="207"/>
      <c r="H261" s="208"/>
      <c r="I261" s="51"/>
      <c r="J261" s="209" t="s">
        <v>592</v>
      </c>
      <c r="K261" s="204"/>
      <c r="L261" s="205"/>
      <c r="M261" s="205"/>
      <c r="N261" s="206"/>
      <c r="O261" s="37"/>
      <c r="S261" s="203" t="s">
        <v>785</v>
      </c>
    </row>
    <row r="262" spans="1:19" ht="12.75" customHeight="1">
      <c r="A262" s="210">
        <v>171</v>
      </c>
      <c r="B262" s="211">
        <v>44481</v>
      </c>
      <c r="C262" s="211"/>
      <c r="D262" s="212" t="s">
        <v>278</v>
      </c>
      <c r="E262" s="51" t="s">
        <v>591</v>
      </c>
      <c r="F262" s="213" t="s">
        <v>829</v>
      </c>
      <c r="G262" s="51"/>
      <c r="H262" s="51"/>
      <c r="I262" s="51">
        <v>380</v>
      </c>
      <c r="J262" s="214" t="s">
        <v>592</v>
      </c>
      <c r="K262" s="210"/>
      <c r="L262" s="211"/>
      <c r="M262" s="211"/>
      <c r="N262" s="212"/>
      <c r="O262" s="37"/>
      <c r="S262" s="203" t="s">
        <v>785</v>
      </c>
    </row>
    <row r="263" spans="1:19" ht="12.75" customHeight="1">
      <c r="A263" s="154">
        <v>172</v>
      </c>
      <c r="B263" s="155">
        <v>44481</v>
      </c>
      <c r="C263" s="155"/>
      <c r="D263" s="156" t="s">
        <v>830</v>
      </c>
      <c r="E263" s="157" t="s">
        <v>591</v>
      </c>
      <c r="F263" s="158">
        <v>45.5</v>
      </c>
      <c r="G263" s="157"/>
      <c r="H263" s="157">
        <v>56.5</v>
      </c>
      <c r="I263" s="159">
        <v>56</v>
      </c>
      <c r="J263" s="160" t="s">
        <v>678</v>
      </c>
      <c r="K263" s="161">
        <f t="shared" ref="K263:K264" si="76">H263-F263</f>
        <v>11</v>
      </c>
      <c r="L263" s="162">
        <f t="shared" ref="L263:L264" si="77">K263/F263</f>
        <v>0.24175824175824176</v>
      </c>
      <c r="M263" s="157" t="s">
        <v>594</v>
      </c>
      <c r="N263" s="163">
        <v>44881</v>
      </c>
      <c r="O263" s="37"/>
      <c r="S263" s="203"/>
    </row>
    <row r="264" spans="1:19" ht="12.75" customHeight="1">
      <c r="A264" s="154">
        <v>173</v>
      </c>
      <c r="B264" s="155">
        <v>44551</v>
      </c>
      <c r="C264" s="155"/>
      <c r="D264" s="156" t="s">
        <v>131</v>
      </c>
      <c r="E264" s="157" t="s">
        <v>591</v>
      </c>
      <c r="F264" s="158">
        <v>2300</v>
      </c>
      <c r="G264" s="157"/>
      <c r="H264" s="157">
        <f>(2820+2200)/2</f>
        <v>2510</v>
      </c>
      <c r="I264" s="159">
        <v>3000</v>
      </c>
      <c r="J264" s="160" t="s">
        <v>831</v>
      </c>
      <c r="K264" s="161">
        <f t="shared" si="76"/>
        <v>210</v>
      </c>
      <c r="L264" s="162">
        <f t="shared" si="77"/>
        <v>9.1304347826086957E-2</v>
      </c>
      <c r="M264" s="157" t="s">
        <v>594</v>
      </c>
      <c r="N264" s="163">
        <v>44649</v>
      </c>
      <c r="O264" s="1"/>
      <c r="S264" s="203"/>
    </row>
    <row r="265" spans="1:19" ht="12.75" customHeight="1">
      <c r="A265" s="154">
        <v>174</v>
      </c>
      <c r="B265" s="155">
        <v>44606</v>
      </c>
      <c r="C265" s="155"/>
      <c r="D265" s="156" t="s">
        <v>435</v>
      </c>
      <c r="E265" s="157" t="s">
        <v>591</v>
      </c>
      <c r="F265" s="158">
        <v>635</v>
      </c>
      <c r="G265" s="157"/>
      <c r="H265" s="157">
        <v>700</v>
      </c>
      <c r="I265" s="159">
        <v>764</v>
      </c>
      <c r="J265" s="160" t="s">
        <v>865</v>
      </c>
      <c r="K265" s="161">
        <f t="shared" ref="K265" si="78">H265-F265</f>
        <v>65</v>
      </c>
      <c r="L265" s="162">
        <f t="shared" ref="L265" si="79">K265/F265</f>
        <v>0.10236220472440945</v>
      </c>
      <c r="M265" s="157" t="s">
        <v>594</v>
      </c>
      <c r="N265" s="163">
        <v>45159</v>
      </c>
      <c r="O265" s="37"/>
      <c r="S265" s="203"/>
    </row>
    <row r="266" spans="1:19" ht="12.75" customHeight="1">
      <c r="A266" s="154">
        <v>175</v>
      </c>
      <c r="B266" s="155">
        <v>44613</v>
      </c>
      <c r="C266" s="155"/>
      <c r="D266" s="156" t="s">
        <v>445</v>
      </c>
      <c r="E266" s="157" t="s">
        <v>591</v>
      </c>
      <c r="F266" s="158">
        <v>1255</v>
      </c>
      <c r="G266" s="157"/>
      <c r="H266" s="157">
        <v>1515</v>
      </c>
      <c r="I266" s="159">
        <v>1510</v>
      </c>
      <c r="J266" s="160" t="s">
        <v>678</v>
      </c>
      <c r="K266" s="161">
        <f>H266-F266</f>
        <v>260</v>
      </c>
      <c r="L266" s="162">
        <f>K266/F266</f>
        <v>0.20717131474103587</v>
      </c>
      <c r="M266" s="157" t="s">
        <v>594</v>
      </c>
      <c r="N266" s="163">
        <v>44834</v>
      </c>
      <c r="O266" s="37"/>
      <c r="S266" s="203"/>
    </row>
    <row r="267" spans="1:19" ht="12.75" customHeight="1">
      <c r="A267">
        <v>176</v>
      </c>
      <c r="B267" s="211">
        <v>44670</v>
      </c>
      <c r="C267" s="211"/>
      <c r="D267" s="53" t="s">
        <v>551</v>
      </c>
      <c r="E267" s="215" t="s">
        <v>591</v>
      </c>
      <c r="F267" s="51" t="s">
        <v>832</v>
      </c>
      <c r="G267" s="51"/>
      <c r="H267" s="51"/>
      <c r="I267" s="51">
        <v>553</v>
      </c>
      <c r="J267" s="51" t="s">
        <v>592</v>
      </c>
      <c r="K267" s="51"/>
      <c r="L267" s="51"/>
      <c r="M267" s="51"/>
      <c r="N267" s="51"/>
      <c r="O267" s="37"/>
      <c r="S267" s="203"/>
    </row>
    <row r="268" spans="1:19" ht="12.75" customHeight="1">
      <c r="A268" s="185">
        <v>177</v>
      </c>
      <c r="B268" s="186">
        <v>44746</v>
      </c>
      <c r="C268" s="186"/>
      <c r="D268" s="187" t="s">
        <v>833</v>
      </c>
      <c r="E268" s="188" t="s">
        <v>591</v>
      </c>
      <c r="F268" s="188">
        <v>207.5</v>
      </c>
      <c r="G268" s="188"/>
      <c r="H268" s="188">
        <v>254</v>
      </c>
      <c r="I268" s="190">
        <v>254</v>
      </c>
      <c r="J268" s="160" t="s">
        <v>678</v>
      </c>
      <c r="K268" s="161">
        <f t="shared" ref="K268:K270" si="80">H268-F268</f>
        <v>46.5</v>
      </c>
      <c r="L268" s="162">
        <f t="shared" ref="L268:L270" si="81">K268/F268</f>
        <v>0.22409638554216868</v>
      </c>
      <c r="M268" s="157" t="s">
        <v>594</v>
      </c>
      <c r="N268" s="163">
        <v>44792</v>
      </c>
      <c r="O268" s="1"/>
      <c r="S268" s="203"/>
    </row>
    <row r="269" spans="1:19" ht="12.75" customHeight="1">
      <c r="A269" s="185">
        <v>178</v>
      </c>
      <c r="B269" s="186">
        <v>44775</v>
      </c>
      <c r="C269" s="186"/>
      <c r="D269" s="187" t="s">
        <v>490</v>
      </c>
      <c r="E269" s="188" t="s">
        <v>591</v>
      </c>
      <c r="F269" s="188">
        <v>31.25</v>
      </c>
      <c r="G269" s="188"/>
      <c r="H269" s="188">
        <v>38.75</v>
      </c>
      <c r="I269" s="190">
        <v>38</v>
      </c>
      <c r="J269" s="160" t="s">
        <v>678</v>
      </c>
      <c r="K269" s="161">
        <f t="shared" si="80"/>
        <v>7.5</v>
      </c>
      <c r="L269" s="162">
        <f t="shared" si="81"/>
        <v>0.24</v>
      </c>
      <c r="M269" s="157" t="s">
        <v>594</v>
      </c>
      <c r="N269" s="163">
        <v>44844</v>
      </c>
      <c r="O269" s="37"/>
      <c r="S269" s="55"/>
    </row>
    <row r="270" spans="1:19" ht="12.75" customHeight="1">
      <c r="A270" s="185">
        <v>179</v>
      </c>
      <c r="B270" s="186">
        <v>44841</v>
      </c>
      <c r="C270" s="186"/>
      <c r="D270" s="187" t="s">
        <v>834</v>
      </c>
      <c r="E270" s="188" t="s">
        <v>591</v>
      </c>
      <c r="F270" s="158">
        <v>665</v>
      </c>
      <c r="G270" s="188"/>
      <c r="H270" s="188">
        <v>807.5</v>
      </c>
      <c r="I270" s="190">
        <v>840</v>
      </c>
      <c r="J270" s="160" t="s">
        <v>831</v>
      </c>
      <c r="K270" s="161">
        <f t="shared" si="80"/>
        <v>142.5</v>
      </c>
      <c r="L270" s="162">
        <f t="shared" si="81"/>
        <v>0.21428571428571427</v>
      </c>
      <c r="M270" s="157" t="s">
        <v>594</v>
      </c>
      <c r="N270" s="163">
        <v>45097</v>
      </c>
      <c r="O270" s="37"/>
      <c r="S270" s="55"/>
    </row>
    <row r="271" spans="1:19" ht="12.75" customHeight="1">
      <c r="A271" s="185">
        <v>180</v>
      </c>
      <c r="B271" s="186">
        <v>44844</v>
      </c>
      <c r="C271" s="186"/>
      <c r="D271" s="187" t="s">
        <v>437</v>
      </c>
      <c r="E271" s="188" t="s">
        <v>591</v>
      </c>
      <c r="F271" s="158">
        <v>227.5</v>
      </c>
      <c r="G271" s="188"/>
      <c r="H271" s="188">
        <v>270</v>
      </c>
      <c r="I271" s="190">
        <v>291</v>
      </c>
      <c r="J271" s="160" t="s">
        <v>867</v>
      </c>
      <c r="K271" s="161">
        <f t="shared" ref="K271" si="82">H271-F271</f>
        <v>42.5</v>
      </c>
      <c r="L271" s="162">
        <f t="shared" ref="L271" si="83">K271/F271</f>
        <v>0.18681318681318682</v>
      </c>
      <c r="M271" s="157" t="s">
        <v>594</v>
      </c>
      <c r="N271" s="163">
        <v>45160</v>
      </c>
      <c r="O271" s="37"/>
      <c r="R271" s="37"/>
      <c r="S271" s="55"/>
    </row>
    <row r="272" spans="1:19" ht="12.75" customHeight="1">
      <c r="A272" s="185">
        <v>181</v>
      </c>
      <c r="B272" s="186">
        <v>44845</v>
      </c>
      <c r="C272" s="186"/>
      <c r="D272" s="187" t="s">
        <v>435</v>
      </c>
      <c r="E272" s="188" t="s">
        <v>591</v>
      </c>
      <c r="F272" s="158">
        <v>555</v>
      </c>
      <c r="G272" s="188"/>
      <c r="H272" s="188">
        <v>700</v>
      </c>
      <c r="I272" s="190">
        <v>765</v>
      </c>
      <c r="J272" s="160" t="s">
        <v>866</v>
      </c>
      <c r="K272" s="161">
        <f t="shared" ref="K272" si="84">H272-F272</f>
        <v>145</v>
      </c>
      <c r="L272" s="162">
        <f t="shared" ref="L272" si="85">K272/F272</f>
        <v>0.26126126126126126</v>
      </c>
      <c r="M272" s="157" t="s">
        <v>594</v>
      </c>
      <c r="N272" s="163">
        <v>45159</v>
      </c>
      <c r="O272" s="37"/>
      <c r="R272" s="37"/>
      <c r="S272" s="55"/>
    </row>
    <row r="273" spans="1:39" ht="12.75" customHeight="1">
      <c r="A273" s="185">
        <v>182</v>
      </c>
      <c r="B273" s="186">
        <v>44981</v>
      </c>
      <c r="C273" s="186"/>
      <c r="D273" s="187" t="s">
        <v>452</v>
      </c>
      <c r="E273" s="188" t="s">
        <v>591</v>
      </c>
      <c r="F273" s="158">
        <v>1675</v>
      </c>
      <c r="G273" s="188"/>
      <c r="H273" s="188">
        <v>2080</v>
      </c>
      <c r="I273" s="190">
        <v>2080</v>
      </c>
      <c r="J273" s="160" t="s">
        <v>678</v>
      </c>
      <c r="K273" s="161">
        <f>H273-F273</f>
        <v>405</v>
      </c>
      <c r="L273" s="162">
        <f>K273/F273</f>
        <v>0.2417910447761194</v>
      </c>
      <c r="M273" s="157" t="s">
        <v>594</v>
      </c>
      <c r="N273" s="163">
        <v>45119</v>
      </c>
      <c r="O273" s="37"/>
      <c r="S273" s="55" t="s">
        <v>863</v>
      </c>
    </row>
    <row r="274" spans="1:39" ht="12.75" customHeight="1">
      <c r="A274" s="185">
        <v>183</v>
      </c>
      <c r="B274" s="186">
        <v>44986</v>
      </c>
      <c r="C274" s="186"/>
      <c r="D274" s="187" t="s">
        <v>490</v>
      </c>
      <c r="E274" s="188" t="s">
        <v>591</v>
      </c>
      <c r="F274" s="158">
        <v>57.5</v>
      </c>
      <c r="G274" s="188"/>
      <c r="H274" s="188">
        <v>120</v>
      </c>
      <c r="I274" s="190">
        <v>120</v>
      </c>
      <c r="J274" s="160" t="s">
        <v>678</v>
      </c>
      <c r="K274" s="161">
        <f>H274-F274</f>
        <v>62.5</v>
      </c>
      <c r="L274" s="162">
        <f>K274/F274</f>
        <v>1.0869565217391304</v>
      </c>
      <c r="M274" s="157" t="s">
        <v>594</v>
      </c>
      <c r="N274" s="163">
        <v>45049</v>
      </c>
      <c r="O274" s="37"/>
      <c r="S274" s="55" t="s">
        <v>863</v>
      </c>
    </row>
    <row r="275" spans="1:39" ht="12.75" customHeight="1">
      <c r="A275" s="185">
        <v>184</v>
      </c>
      <c r="B275" s="186">
        <v>45008</v>
      </c>
      <c r="C275" s="186"/>
      <c r="D275" s="187" t="s">
        <v>507</v>
      </c>
      <c r="E275" s="188" t="s">
        <v>591</v>
      </c>
      <c r="F275" s="158">
        <v>2765</v>
      </c>
      <c r="G275" s="188"/>
      <c r="H275" s="188">
        <v>3547.5</v>
      </c>
      <c r="I275" s="190">
        <v>3523</v>
      </c>
      <c r="J275" s="160" t="s">
        <v>678</v>
      </c>
      <c r="K275" s="161">
        <f>H275-F275</f>
        <v>782.5</v>
      </c>
      <c r="L275" s="162">
        <f>K275/F275</f>
        <v>0.28300180831826399</v>
      </c>
      <c r="M275" s="157" t="s">
        <v>594</v>
      </c>
      <c r="N275" s="163">
        <v>45177</v>
      </c>
      <c r="O275" s="37"/>
      <c r="S275" s="55" t="s">
        <v>863</v>
      </c>
    </row>
    <row r="276" spans="1:39" ht="12.75" customHeight="1">
      <c r="A276" s="185">
        <v>185</v>
      </c>
      <c r="B276" s="186">
        <v>45027</v>
      </c>
      <c r="C276" s="186"/>
      <c r="D276" s="187" t="s">
        <v>835</v>
      </c>
      <c r="E276" s="188" t="s">
        <v>591</v>
      </c>
      <c r="F276" s="188">
        <v>460</v>
      </c>
      <c r="G276" s="188"/>
      <c r="H276" s="188">
        <v>825</v>
      </c>
      <c r="I276" s="190">
        <v>810</v>
      </c>
      <c r="J276" s="160" t="s">
        <v>678</v>
      </c>
      <c r="K276" s="161">
        <f>H276-F276</f>
        <v>365</v>
      </c>
      <c r="L276" s="162">
        <f>K276/F276</f>
        <v>0.79347826086956519</v>
      </c>
      <c r="M276" s="157" t="s">
        <v>594</v>
      </c>
      <c r="N276" s="163">
        <v>45155</v>
      </c>
      <c r="O276" s="37"/>
      <c r="S276" s="55" t="s">
        <v>863</v>
      </c>
    </row>
    <row r="277" spans="1:39" ht="12.75" customHeight="1">
      <c r="A277" s="210">
        <v>186</v>
      </c>
      <c r="B277" s="211">
        <v>45050</v>
      </c>
      <c r="C277" s="53"/>
      <c r="D277" s="53" t="s">
        <v>42</v>
      </c>
      <c r="E277" s="215" t="s">
        <v>591</v>
      </c>
      <c r="F277" s="51" t="s">
        <v>836</v>
      </c>
      <c r="G277" s="51"/>
      <c r="H277" s="51"/>
      <c r="I277" s="51">
        <v>5040</v>
      </c>
      <c r="J277" s="51" t="s">
        <v>592</v>
      </c>
      <c r="K277" s="51"/>
      <c r="L277" s="51"/>
      <c r="M277" s="51"/>
      <c r="N277" s="51"/>
      <c r="O277" s="37"/>
      <c r="S277" s="55" t="s">
        <v>863</v>
      </c>
    </row>
    <row r="278" spans="1:39" ht="12.75" customHeight="1">
      <c r="A278" s="185">
        <v>187</v>
      </c>
      <c r="B278" s="186">
        <v>45075</v>
      </c>
      <c r="C278" s="186"/>
      <c r="D278" s="187" t="s">
        <v>837</v>
      </c>
      <c r="E278" s="188" t="s">
        <v>591</v>
      </c>
      <c r="F278" s="158">
        <v>585</v>
      </c>
      <c r="G278" s="188"/>
      <c r="H278" s="188">
        <v>732</v>
      </c>
      <c r="I278" s="190">
        <v>732</v>
      </c>
      <c r="J278" s="160" t="s">
        <v>678</v>
      </c>
      <c r="K278" s="161">
        <f>H278-F278</f>
        <v>147</v>
      </c>
      <c r="L278" s="162">
        <f>K278/F278</f>
        <v>0.25128205128205128</v>
      </c>
      <c r="M278" s="157" t="s">
        <v>594</v>
      </c>
      <c r="N278" s="163">
        <v>45152</v>
      </c>
      <c r="O278" s="37"/>
      <c r="R278" s="37"/>
      <c r="S278" s="55" t="s">
        <v>863</v>
      </c>
      <c r="U278" s="37"/>
      <c r="W278" s="37"/>
      <c r="X278" s="55"/>
      <c r="Z278" s="37"/>
      <c r="AB278" s="37"/>
      <c r="AC278" s="55"/>
      <c r="AE278" s="37"/>
      <c r="AG278" s="37"/>
      <c r="AH278" s="55"/>
      <c r="AJ278" s="37"/>
      <c r="AL278" s="37"/>
      <c r="AM278" s="55"/>
    </row>
    <row r="279" spans="1:39" ht="12.75" customHeight="1">
      <c r="A279" s="210">
        <v>188</v>
      </c>
      <c r="B279" s="211">
        <v>45078</v>
      </c>
      <c r="C279" s="53"/>
      <c r="D279" s="53" t="s">
        <v>539</v>
      </c>
      <c r="E279" s="215" t="s">
        <v>591</v>
      </c>
      <c r="F279" s="51" t="s">
        <v>838</v>
      </c>
      <c r="G279" s="51"/>
      <c r="H279" s="51"/>
      <c r="I279" s="51">
        <v>4300</v>
      </c>
      <c r="J279" s="51" t="s">
        <v>592</v>
      </c>
      <c r="K279" s="51"/>
      <c r="L279" s="51"/>
      <c r="M279" s="51"/>
      <c r="N279" s="51"/>
      <c r="O279" s="37"/>
      <c r="R279" s="37"/>
      <c r="S279" s="55" t="s">
        <v>863</v>
      </c>
      <c r="U279" s="37"/>
      <c r="W279" s="37"/>
      <c r="X279" s="55"/>
      <c r="Z279" s="37"/>
      <c r="AB279" s="37"/>
      <c r="AC279" s="55"/>
      <c r="AE279" s="37"/>
      <c r="AG279" s="37"/>
      <c r="AH279" s="55"/>
      <c r="AJ279" s="37"/>
      <c r="AL279" s="37"/>
      <c r="AM279" s="55"/>
    </row>
    <row r="280" spans="1:39" ht="12.75" customHeight="1">
      <c r="A280" s="185">
        <v>189</v>
      </c>
      <c r="B280" s="186">
        <v>45103</v>
      </c>
      <c r="C280" s="186"/>
      <c r="D280" s="187" t="s">
        <v>860</v>
      </c>
      <c r="E280" s="188" t="s">
        <v>591</v>
      </c>
      <c r="F280" s="158">
        <v>282.5</v>
      </c>
      <c r="G280" s="188"/>
      <c r="H280" s="188">
        <v>383</v>
      </c>
      <c r="I280" s="190">
        <v>383</v>
      </c>
      <c r="J280" s="160" t="s">
        <v>678</v>
      </c>
      <c r="K280" s="161">
        <f>H280-F280</f>
        <v>100.5</v>
      </c>
      <c r="L280" s="162">
        <f>K280/F280</f>
        <v>0.35575221238938054</v>
      </c>
      <c r="M280" s="157" t="s">
        <v>594</v>
      </c>
      <c r="N280" s="163">
        <v>45265</v>
      </c>
      <c r="O280" s="37"/>
      <c r="R280" s="37"/>
      <c r="S280" s="55" t="s">
        <v>863</v>
      </c>
      <c r="U280" s="37"/>
      <c r="W280" s="37"/>
      <c r="X280" s="55"/>
      <c r="Z280" s="37"/>
      <c r="AB280" s="37"/>
      <c r="AC280" s="55"/>
      <c r="AE280" s="37"/>
      <c r="AG280" s="37"/>
      <c r="AH280" s="55"/>
      <c r="AJ280" s="37"/>
      <c r="AL280" s="37"/>
      <c r="AM280" s="55"/>
    </row>
    <row r="281" spans="1:39" ht="12.75" customHeight="1">
      <c r="A281" s="185">
        <v>190</v>
      </c>
      <c r="B281" s="186">
        <v>45120</v>
      </c>
      <c r="C281" s="186"/>
      <c r="D281" s="187" t="s">
        <v>538</v>
      </c>
      <c r="E281" s="188" t="s">
        <v>591</v>
      </c>
      <c r="F281" s="158">
        <v>2312.5</v>
      </c>
      <c r="G281" s="188"/>
      <c r="H281" s="188">
        <v>2935</v>
      </c>
      <c r="I281" s="190">
        <v>2935</v>
      </c>
      <c r="J281" s="160" t="s">
        <v>678</v>
      </c>
      <c r="K281" s="161">
        <f>H281-F281</f>
        <v>622.5</v>
      </c>
      <c r="L281" s="162">
        <f>K281/F281</f>
        <v>0.26918918918918922</v>
      </c>
      <c r="M281" s="157" t="s">
        <v>594</v>
      </c>
      <c r="N281" s="163">
        <v>45177</v>
      </c>
      <c r="O281" s="37"/>
      <c r="R281" s="37"/>
      <c r="S281" s="55" t="s">
        <v>863</v>
      </c>
      <c r="U281" s="37"/>
      <c r="W281" s="37"/>
      <c r="X281" s="55"/>
      <c r="Z281" s="37"/>
      <c r="AB281" s="37"/>
      <c r="AC281" s="55"/>
      <c r="AE281" s="37"/>
      <c r="AG281" s="37"/>
      <c r="AH281" s="55"/>
      <c r="AJ281" s="37"/>
      <c r="AL281" s="37"/>
      <c r="AM281" s="55"/>
    </row>
    <row r="282" spans="1:39" ht="12.75" customHeight="1">
      <c r="A282" s="185">
        <v>191</v>
      </c>
      <c r="B282" s="186">
        <v>45125</v>
      </c>
      <c r="C282" s="186"/>
      <c r="D282" s="187" t="s">
        <v>203</v>
      </c>
      <c r="E282" s="188" t="s">
        <v>591</v>
      </c>
      <c r="F282" s="158">
        <v>3980</v>
      </c>
      <c r="G282" s="188"/>
      <c r="H282" s="188">
        <v>4895</v>
      </c>
      <c r="I282" s="190">
        <v>4895</v>
      </c>
      <c r="J282" s="160" t="s">
        <v>678</v>
      </c>
      <c r="K282" s="161">
        <f>H282-F282</f>
        <v>915</v>
      </c>
      <c r="L282" s="162">
        <f>K282/F282</f>
        <v>0.22989949748743718</v>
      </c>
      <c r="M282" s="157" t="s">
        <v>594</v>
      </c>
      <c r="N282" s="163">
        <v>45155</v>
      </c>
      <c r="O282" s="37"/>
      <c r="S282" s="55" t="s">
        <v>863</v>
      </c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185">
        <v>192</v>
      </c>
      <c r="B283" s="186">
        <v>45145</v>
      </c>
      <c r="C283" s="186"/>
      <c r="D283" s="187" t="s">
        <v>864</v>
      </c>
      <c r="E283" s="188" t="s">
        <v>591</v>
      </c>
      <c r="F283" s="158">
        <v>565</v>
      </c>
      <c r="G283" s="188"/>
      <c r="H283" s="188">
        <v>725</v>
      </c>
      <c r="I283" s="190">
        <v>725</v>
      </c>
      <c r="J283" s="160" t="s">
        <v>678</v>
      </c>
      <c r="K283" s="161">
        <f>H283-F283</f>
        <v>160</v>
      </c>
      <c r="L283" s="162">
        <f>K283/F283</f>
        <v>0.2831858407079646</v>
      </c>
      <c r="M283" s="157" t="s">
        <v>594</v>
      </c>
      <c r="N283" s="163">
        <v>45169</v>
      </c>
      <c r="O283" s="37"/>
      <c r="S283" s="55" t="s">
        <v>863</v>
      </c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302">
        <v>193</v>
      </c>
      <c r="B284" s="303">
        <v>45167</v>
      </c>
      <c r="C284" s="303"/>
      <c r="D284" s="304" t="s">
        <v>868</v>
      </c>
      <c r="E284" s="305" t="s">
        <v>591</v>
      </c>
      <c r="F284" s="158">
        <v>700</v>
      </c>
      <c r="G284" s="305"/>
      <c r="H284" s="305">
        <v>950</v>
      </c>
      <c r="I284" s="306">
        <v>950</v>
      </c>
      <c r="J284" s="307" t="s">
        <v>678</v>
      </c>
      <c r="K284" s="161">
        <f>H284-F284</f>
        <v>250</v>
      </c>
      <c r="L284" s="162">
        <f>K284/F284</f>
        <v>0.35714285714285715</v>
      </c>
      <c r="M284" s="157" t="s">
        <v>594</v>
      </c>
      <c r="N284" s="163">
        <v>45261</v>
      </c>
      <c r="O284" s="37"/>
      <c r="S284" s="55" t="s">
        <v>863</v>
      </c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210">
        <v>194</v>
      </c>
      <c r="B285" s="211">
        <v>45184</v>
      </c>
      <c r="C285" s="53"/>
      <c r="D285" s="53" t="s">
        <v>541</v>
      </c>
      <c r="E285" s="215" t="s">
        <v>591</v>
      </c>
      <c r="F285" s="51" t="s">
        <v>871</v>
      </c>
      <c r="G285" s="51"/>
      <c r="H285" s="51"/>
      <c r="I285" s="51">
        <v>480</v>
      </c>
      <c r="J285" s="51" t="s">
        <v>592</v>
      </c>
      <c r="K285" s="51"/>
      <c r="L285" s="51"/>
      <c r="M285" s="51"/>
      <c r="N285" s="51"/>
      <c r="O285" s="37"/>
      <c r="S285" s="55" t="s">
        <v>863</v>
      </c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210">
        <v>195</v>
      </c>
      <c r="B286" s="211">
        <v>45203</v>
      </c>
      <c r="C286" s="53"/>
      <c r="D286" s="53" t="s">
        <v>176</v>
      </c>
      <c r="E286" s="215" t="s">
        <v>591</v>
      </c>
      <c r="F286" s="51" t="s">
        <v>875</v>
      </c>
      <c r="G286" s="51"/>
      <c r="H286" s="51"/>
      <c r="I286" s="51">
        <v>1198</v>
      </c>
      <c r="J286" s="51" t="s">
        <v>592</v>
      </c>
      <c r="K286" s="51"/>
      <c r="L286" s="51"/>
      <c r="M286" s="51"/>
      <c r="N286" s="51"/>
      <c r="O286" s="37"/>
      <c r="S286" s="55" t="s">
        <v>883</v>
      </c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10">
        <v>196</v>
      </c>
      <c r="B287" s="211">
        <v>45216</v>
      </c>
      <c r="C287" s="53"/>
      <c r="D287" s="53" t="s">
        <v>107</v>
      </c>
      <c r="E287" s="215" t="s">
        <v>591</v>
      </c>
      <c r="F287" s="51" t="s">
        <v>877</v>
      </c>
      <c r="G287" s="51"/>
      <c r="H287" s="51"/>
      <c r="I287" s="51">
        <v>6870</v>
      </c>
      <c r="J287" s="51" t="s">
        <v>592</v>
      </c>
      <c r="K287" s="51"/>
      <c r="L287" s="51"/>
      <c r="M287" s="51"/>
      <c r="N287" s="51"/>
      <c r="O287" s="37"/>
      <c r="S287" s="55" t="s">
        <v>883</v>
      </c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10">
        <v>197</v>
      </c>
      <c r="B288" s="211">
        <v>45216</v>
      </c>
      <c r="C288" s="53"/>
      <c r="D288" s="53" t="s">
        <v>878</v>
      </c>
      <c r="E288" s="215" t="s">
        <v>591</v>
      </c>
      <c r="F288" s="51" t="s">
        <v>879</v>
      </c>
      <c r="G288" s="51"/>
      <c r="H288" s="51"/>
      <c r="I288" s="51">
        <v>1415</v>
      </c>
      <c r="J288" s="51" t="s">
        <v>592</v>
      </c>
      <c r="K288" s="51"/>
      <c r="L288" s="51"/>
      <c r="M288" s="51"/>
      <c r="N288" s="51"/>
      <c r="O288" s="37"/>
      <c r="S288" s="55" t="s">
        <v>863</v>
      </c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302">
        <v>198</v>
      </c>
      <c r="B289" s="303">
        <v>45236</v>
      </c>
      <c r="C289" s="303"/>
      <c r="D289" s="304" t="s">
        <v>885</v>
      </c>
      <c r="E289" s="305" t="s">
        <v>591</v>
      </c>
      <c r="F289" s="158">
        <v>1270</v>
      </c>
      <c r="G289" s="305"/>
      <c r="H289" s="305">
        <v>1613</v>
      </c>
      <c r="I289" s="306">
        <v>1613</v>
      </c>
      <c r="J289" s="307" t="s">
        <v>678</v>
      </c>
      <c r="K289" s="161">
        <f>H289-F289</f>
        <v>343</v>
      </c>
      <c r="L289" s="162">
        <f>K289/F289</f>
        <v>0.27007874015748029</v>
      </c>
      <c r="M289" s="157" t="s">
        <v>594</v>
      </c>
      <c r="N289" s="163">
        <v>45246</v>
      </c>
      <c r="O289" s="37"/>
      <c r="S289" s="55" t="s">
        <v>883</v>
      </c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210">
        <v>199</v>
      </c>
      <c r="B290" s="211">
        <v>45251</v>
      </c>
      <c r="C290" s="53"/>
      <c r="D290" s="53" t="s">
        <v>897</v>
      </c>
      <c r="E290" s="215" t="s">
        <v>591</v>
      </c>
      <c r="F290" s="51" t="s">
        <v>898</v>
      </c>
      <c r="G290" s="51"/>
      <c r="H290" s="51"/>
      <c r="I290" s="51">
        <v>1490</v>
      </c>
      <c r="J290" s="51" t="s">
        <v>592</v>
      </c>
      <c r="K290" s="51"/>
      <c r="L290" s="51"/>
      <c r="M290" s="51"/>
      <c r="N290" s="51"/>
      <c r="O290" s="37"/>
      <c r="S290" s="55" t="s">
        <v>863</v>
      </c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210">
        <v>200</v>
      </c>
      <c r="B291" s="211">
        <v>45254</v>
      </c>
      <c r="C291" s="53"/>
      <c r="D291" s="53" t="s">
        <v>885</v>
      </c>
      <c r="E291" s="215" t="s">
        <v>591</v>
      </c>
      <c r="F291" s="51" t="s">
        <v>902</v>
      </c>
      <c r="G291" s="51"/>
      <c r="H291" s="51"/>
      <c r="I291" s="51">
        <v>1806</v>
      </c>
      <c r="J291" s="51" t="s">
        <v>592</v>
      </c>
      <c r="K291" s="51"/>
      <c r="L291" s="51"/>
      <c r="M291" s="51"/>
      <c r="N291" s="51"/>
      <c r="O291" s="37"/>
      <c r="S291" s="55"/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10">
        <v>201</v>
      </c>
      <c r="B292" s="211">
        <v>45265</v>
      </c>
      <c r="C292" s="53"/>
      <c r="D292" s="230" t="s">
        <v>542</v>
      </c>
      <c r="E292" s="215" t="s">
        <v>591</v>
      </c>
      <c r="F292" s="51" t="s">
        <v>956</v>
      </c>
      <c r="G292" s="51"/>
      <c r="I292" s="51">
        <v>558</v>
      </c>
      <c r="J292" s="51" t="s">
        <v>592</v>
      </c>
      <c r="K292" s="51"/>
      <c r="L292" s="51"/>
      <c r="M292" s="51"/>
      <c r="N292" s="51"/>
      <c r="O292" s="37"/>
      <c r="S292" s="55"/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10"/>
      <c r="B293" s="211"/>
      <c r="C293" s="53"/>
      <c r="D293" s="53"/>
      <c r="E293" s="215"/>
      <c r="F293" s="51"/>
      <c r="G293" s="51"/>
      <c r="H293" s="51"/>
      <c r="I293" s="51"/>
      <c r="J293" s="51"/>
      <c r="K293" s="51"/>
      <c r="L293" s="51"/>
      <c r="M293" s="51"/>
      <c r="N293" s="51"/>
      <c r="O293" s="37"/>
      <c r="S293" s="55"/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53"/>
      <c r="B294" s="53"/>
      <c r="C294" s="53"/>
      <c r="D294" s="53"/>
      <c r="E294" s="53"/>
      <c r="F294" s="51"/>
      <c r="G294" s="51"/>
      <c r="H294" s="51"/>
      <c r="I294" s="51"/>
      <c r="J294" s="31"/>
      <c r="K294" s="51"/>
      <c r="L294" s="51"/>
      <c r="M294" s="51"/>
      <c r="N294" s="53"/>
      <c r="O294" s="37"/>
      <c r="S294" s="55"/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B295" s="216" t="s">
        <v>839</v>
      </c>
      <c r="F295" s="55"/>
      <c r="G295" s="55"/>
      <c r="H295" s="55"/>
      <c r="I295" s="55"/>
      <c r="J295" s="37"/>
      <c r="K295" s="55"/>
      <c r="L295" s="55"/>
      <c r="M295" s="55"/>
      <c r="O295" s="37"/>
      <c r="S295" s="55"/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217"/>
      <c r="F296" s="55"/>
      <c r="G296" s="55"/>
      <c r="H296" s="55"/>
      <c r="I296" s="55"/>
      <c r="J296" s="37"/>
      <c r="K296" s="55"/>
      <c r="L296" s="55"/>
      <c r="M296" s="55"/>
      <c r="O296" s="37"/>
      <c r="S296" s="55"/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217"/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1:39" ht="12.75" customHeight="1">
      <c r="A298" s="51"/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1:3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1:3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1:3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1:3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1:3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3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</sheetData>
  <autoFilter ref="S1:S294" xr:uid="{00000000-0009-0000-0000-000005000000}"/>
  <mergeCells count="18">
    <mergeCell ref="A68:A69"/>
    <mergeCell ref="B68:B69"/>
    <mergeCell ref="A61:A62"/>
    <mergeCell ref="A63:A64"/>
    <mergeCell ref="J61:J62"/>
    <mergeCell ref="J63:J64"/>
    <mergeCell ref="B61:B62"/>
    <mergeCell ref="B63:B64"/>
    <mergeCell ref="J68:J69"/>
    <mergeCell ref="M68:M69"/>
    <mergeCell ref="O68:O69"/>
    <mergeCell ref="P68:P69"/>
    <mergeCell ref="M63:M64"/>
    <mergeCell ref="M61:M62"/>
    <mergeCell ref="P61:P62"/>
    <mergeCell ref="P63:P64"/>
    <mergeCell ref="O61:O62"/>
    <mergeCell ref="O63:O6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2023-12-11T16:06:22Z</dcterms:modified>
</cp:coreProperties>
</file>