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6" l="1"/>
  <c r="M78" i="6" s="1"/>
  <c r="K91" i="6"/>
  <c r="M91" i="6" s="1"/>
  <c r="L43" i="6"/>
  <c r="K43" i="6"/>
  <c r="M43" i="6" s="1"/>
  <c r="K90" i="6"/>
  <c r="M90" i="6" s="1"/>
  <c r="L56" i="6"/>
  <c r="K56" i="6"/>
  <c r="M56" i="6" s="1"/>
  <c r="L57" i="6"/>
  <c r="K57" i="6"/>
  <c r="L23" i="6"/>
  <c r="K23" i="6"/>
  <c r="M23" i="6" s="1"/>
  <c r="L39" i="6"/>
  <c r="K39" i="6"/>
  <c r="M39" i="6" s="1"/>
  <c r="L42" i="6"/>
  <c r="K42" i="6"/>
  <c r="M42" i="6" s="1"/>
  <c r="M57" i="6" l="1"/>
  <c r="L61" i="6"/>
  <c r="K61" i="6"/>
  <c r="L55" i="6"/>
  <c r="K55" i="6"/>
  <c r="M55" i="6" s="1"/>
  <c r="K87" i="6"/>
  <c r="M87" i="6" s="1"/>
  <c r="K80" i="6"/>
  <c r="M80" i="6" s="1"/>
  <c r="M61" i="6" l="1"/>
  <c r="L10" i="6"/>
  <c r="K10" i="6"/>
  <c r="K88" i="6"/>
  <c r="M88" i="6" s="1"/>
  <c r="K86" i="6"/>
  <c r="M86" i="6" s="1"/>
  <c r="L52" i="6"/>
  <c r="K52" i="6"/>
  <c r="L59" i="6"/>
  <c r="K59" i="6"/>
  <c r="M52" i="6" l="1"/>
  <c r="M10" i="6"/>
  <c r="M59" i="6"/>
  <c r="K81" i="6"/>
  <c r="M81" i="6" s="1"/>
  <c r="K85" i="6"/>
  <c r="M85" i="6" s="1"/>
  <c r="K83" i="6"/>
  <c r="M83" i="6" s="1"/>
  <c r="L41" i="6" l="1"/>
  <c r="K41" i="6"/>
  <c r="M41" i="6" s="1"/>
  <c r="L38" i="6"/>
  <c r="K38" i="6"/>
  <c r="L58" i="6"/>
  <c r="K58" i="6"/>
  <c r="K79" i="6"/>
  <c r="M79" i="6" s="1"/>
  <c r="M38" i="6" l="1"/>
  <c r="M58" i="6"/>
  <c r="K84" i="6"/>
  <c r="M84" i="6" s="1"/>
  <c r="K82" i="6"/>
  <c r="M82" i="6" s="1"/>
  <c r="K76" i="6"/>
  <c r="M76" i="6" s="1"/>
  <c r="K77" i="6"/>
  <c r="M77" i="6" s="1"/>
  <c r="L19" i="6"/>
  <c r="K19" i="6"/>
  <c r="K74" i="6"/>
  <c r="M74" i="6" s="1"/>
  <c r="K75" i="6"/>
  <c r="M75" i="6" s="1"/>
  <c r="K73" i="6"/>
  <c r="M73" i="6" s="1"/>
  <c r="L54" i="6"/>
  <c r="K54" i="6"/>
  <c r="L53" i="6"/>
  <c r="K53" i="6"/>
  <c r="M53" i="6" l="1"/>
  <c r="M19" i="6"/>
  <c r="M54" i="6"/>
  <c r="L14" i="6" l="1"/>
  <c r="K14" i="6"/>
  <c r="M14" i="6" l="1"/>
  <c r="L11" i="6"/>
  <c r="K11" i="6"/>
  <c r="M11" i="6" l="1"/>
  <c r="L17" i="6" l="1"/>
  <c r="K17" i="6"/>
  <c r="M17" i="6" l="1"/>
  <c r="K284" i="6" l="1"/>
  <c r="L284" i="6" s="1"/>
  <c r="L15" i="6" l="1"/>
  <c r="K15" i="6"/>
  <c r="M15" i="6" l="1"/>
  <c r="L103" i="6" l="1"/>
  <c r="K103" i="6"/>
  <c r="M103" i="6" l="1"/>
  <c r="L12" i="6" l="1"/>
  <c r="K12" i="6"/>
  <c r="M12" i="6" l="1"/>
  <c r="K290" i="6" l="1"/>
  <c r="L290" i="6" s="1"/>
  <c r="K273" i="6" l="1"/>
  <c r="L273" i="6" s="1"/>
  <c r="K287" i="6" l="1"/>
  <c r="L287" i="6" s="1"/>
  <c r="K279" i="6" l="1"/>
  <c r="L279" i="6" s="1"/>
  <c r="K289" i="6" l="1"/>
  <c r="L289" i="6" s="1"/>
  <c r="H285" i="6" l="1"/>
  <c r="K285" i="6" l="1"/>
  <c r="L285" i="6" s="1"/>
  <c r="K274" i="6"/>
  <c r="L274" i="6" s="1"/>
  <c r="K264" i="6"/>
  <c r="L264" i="6" s="1"/>
  <c r="K280" i="6" l="1"/>
  <c r="L280" i="6" s="1"/>
  <c r="K281" i="6" l="1"/>
  <c r="L281" i="6" s="1"/>
  <c r="K278" i="6" l="1"/>
  <c r="L278" i="6" s="1"/>
  <c r="K257" i="6"/>
  <c r="L257" i="6" s="1"/>
  <c r="K277" i="6"/>
  <c r="L277" i="6" s="1"/>
  <c r="K276" i="6"/>
  <c r="L276" i="6" s="1"/>
  <c r="K275" i="6"/>
  <c r="L275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5" i="6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F247" i="6"/>
  <c r="K247" i="6" s="1"/>
  <c r="L247" i="6" s="1"/>
  <c r="F246" i="6"/>
  <c r="K246" i="6" s="1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5" i="6"/>
  <c r="L225" i="6" s="1"/>
  <c r="F224" i="6"/>
  <c r="K224" i="6" s="1"/>
  <c r="L224" i="6" s="1"/>
  <c r="K223" i="6"/>
  <c r="L223" i="6" s="1"/>
  <c r="K220" i="6"/>
  <c r="L220" i="6" s="1"/>
  <c r="K219" i="6"/>
  <c r="L219" i="6" s="1"/>
  <c r="K218" i="6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4" i="6"/>
  <c r="L194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L178" i="6" s="1"/>
  <c r="K177" i="6"/>
  <c r="L177" i="6" s="1"/>
  <c r="F176" i="6"/>
  <c r="K176" i="6" s="1"/>
  <c r="L176" i="6" s="1"/>
  <c r="H175" i="6"/>
  <c r="K175" i="6" s="1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H141" i="6"/>
  <c r="K141" i="6" s="1"/>
  <c r="L141" i="6" s="1"/>
  <c r="F140" i="6"/>
  <c r="K140" i="6" s="1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<sst xmlns="http://schemas.openxmlformats.org/spreadsheetml/2006/main" count="2952" uniqueCount="1141">
  <si>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</si>
  <si>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</si>
  <si>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</si>
  <si>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</si>
  <si>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</si>
  <si>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</si>
  <si>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</si>
  <si>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</si>
  <si>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</si>
  <si>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</si>
  <si>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</si>
  <si>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</si>
  <si>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</si>
  <si>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</si>
  <si>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</si>
  <si>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</si>
  <si>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</si>
  <si>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</si>
  <si>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</si>
  <si>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</si>
  <si>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</si>
  <si>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</si>
  <si>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</si>
  <si>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</si>
  <si>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</si>
  <si>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</si>
  <si>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</si>
  <si>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</si>
  <si>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</si>
  <si>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</si>
  <si>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</si>
  <si>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</si>
  <si>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</si>
  <si>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</si>
  <si>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</si>
  <si>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</si>
  <si>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</si>
  <si>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</si>
  <si>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</si>
  <si>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</si>
  <si>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</si>
  <si>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</si>
  <si>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</si>
  <si>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</si>
  <si>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</si>
  <si>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</si>
  <si>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</si>
  <si>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</si>
  <si>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</si>
  <si>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</si>
  <si>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</si>
  <si>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</si>
  <si>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</si>
  <si>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</si>
  <si>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</si>
  <si>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</si>
  <si>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</si>
  <si>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</si>
  <si>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</si>
  <si>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</si>
  <si>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</si>
  <si>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</si>
  <si>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</si>
  <si>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</si>
  <si>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</si>
  <si>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</si>
  <si>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</si>
  <si>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</si>
  <si>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</si>
  <si>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</si>
  <si>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</si>
  <si>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</si>
  <si>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</si>
  <si>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</si>
  <si>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</si>
  <si>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</si>
  <si>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</si>
  <si>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</si>
  <si>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</si>
  <si>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</si>
  <si>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</si>
  <si>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</si>
  <si>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</si>
  <si>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</si>
  <si>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</si>
  <si>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</si>
  <si>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</si>
  <si>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</si>
  <si>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</si>
  <si>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</si>
  <si>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</si>
  <si>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</si>
  <si>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</si>
  <si>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</si>
  <si>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</si>
  <si>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</si>
  <si>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</si>
  <si>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</si>
  <si>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</si>
  <si>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</si>
  <si>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</si>
  <si>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</si>
  <si>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</si>
  <si>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</si>
  <si>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</si>
  <si>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</si>
  <si>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</si>
  <si>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</si>
  <si>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</si>
  <si>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</si>
  <si>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</si>
  <si>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</si>
  <si>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</si>
  <si>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</si>
  <si>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</si>
  <si>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</si>
  <si>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</si>
  <si>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</si>
  <si>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</si>
  <si>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</si>
  <si>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</si>
  <si>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</si>
  <si>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</si>
  <si>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</si>
  <si>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</si>
  <si>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</si>
  <si>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</si>
  <si>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</si>
  <si>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</si>
  <si>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</si>
  <si>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</si>
  <si>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</si>
  <si>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</si>
  <si>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</si>
  <si>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</si>
  <si>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</si>
  <si>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</si>
  <si>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</si>
  <si>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</si>
  <si>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</si>
  <si>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</si>
  <si>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</si>
  <si>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</si>
  <si>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</si>
  <si>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</si>
  <si>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</si>
  <si>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</si>
  <si>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</si>
  <si>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</si>
  <si>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</si>
  <si>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</si>
  <si>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</si>
  <si>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</si>
  <si>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</si>
  <si>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</si>
  <si>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</si>
  <si>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</si>
  <si>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</si>
  <si>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</si>
  <si>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</si>
  <si>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</si>
  <si>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</si>
  <si>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</si>
  <si>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</si>
  <si>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</si>
  <si>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</si>
  <si>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</si>
  <si>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</si>
  <si>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</si>
  <si>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</si>
  <si>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</si>
  <si>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</si>
  <si>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</si>
  <si>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</si>
  <si>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</si>
  <si>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</si>
  <si>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</si>
  <si>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</si>
  <si>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</si>
  <si>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</si>
  <si>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</si>
  <si>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</si>
  <si>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</si>
  <si>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</si>
  <si>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</si>
  <si>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</si>
  <si>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</si>
  <si>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</si>
  <si>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</si>
  <si>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</si>
  <si>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</si>
  <si>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</si>
  <si>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</si>
  <si>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</si>
  <si>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</si>
  <si>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</si>
  <si>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</si>
  <si>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</si>
  <si>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</si>
  <si>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</si>
  <si>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</si>
  <si>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</si>
  <si>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</si>
  <si>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</si>
  <si>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</si>
  <si>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</si>
  <si>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</si>
  <si>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</si>
  <si>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</si>
  <si>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</si>
  <si>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</si>
  <si>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</si>
  <si>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</si>
  <si>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</si>
  <si>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</si>
  <si>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</si>
  <si>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</si>
  <si>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</si>
  <si>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</si>
  <si>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</si>
  <si>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</si>
  <si>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</si>
  <si>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</si>
  <si>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</si>
  <si>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</si>
  <si>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</si>
  <si>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</si>
  <si>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</si>
  <si>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</si>
  <si>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</si>
  <si>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</si>
  <si>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</si>
  <si>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</si>
  <si>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</si>
  <si>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</si>
  <si>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</si>
  <si>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</si>
  <si>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</si>
  <si>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</si>
  <si>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</si>
  <si>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</si>
  <si>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</si>
  <si>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</si>
  <si>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</si>
  <si>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</si>
  <si>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</si>
  <si>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</si>
  <si>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</si>
  <si>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</si>
  <si>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</si>
  <si>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</si>
  <si>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</si>
  <si>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</si>
  <si>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</si>
  <si>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</si>
  <si>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</si>
  <si>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</si>
  <si>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</si>
  <si>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</si>
  <si>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</si>
  <si>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</si>
  <si>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</si>
  <si>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</si>
  <si>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</si>
  <si>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</si>
  <si>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</si>
  <si>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</si>
  <si>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</si>
  <si>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</si>
  <si>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</si>
  <si>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</si>
  <si>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</si>
  <si>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</si>
  <si>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</si>
  <si>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</si>
  <si>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</si>
  <si>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</si>
  <si>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</si>
  <si>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</si>
  <si>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</si>
  <si>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</si>
  <si>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</si>
  <si>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</si>
  <si>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</si>
  <si>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</si>
  <si>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</si>
  <si>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</si>
  <si>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</si>
  <si>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</si>
  <si>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</si>
  <si>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</si>
  <si>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</si>
  <si>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</si>
  <si>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</si>
  <si>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</si>
  <si>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</si>
  <si>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</si>
  <si>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</si>
  <si>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</si>
  <si>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</si>
  <si>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</si>
  <si>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</si>
  <si>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</si>
  <si>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</si>
  <si>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</si>
  <si>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</si>
  <si>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</si>
  <si>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</si>
  <si>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</si>
  <si>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</si>
  <si>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</si>
  <si>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</si>
  <si>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</si>
  <si>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</si>
  <si>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</si>
  <si>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</si>
  <si>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</si>
  <si>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</si>
  <si>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</si>
  <si>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</si>
  <si>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</si>
  <si>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</si>
  <si>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</si>
  <si>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</si>
  <si>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</si>
  <si>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</si>
  <si>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</si>
  <si>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</si>
  <si>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</si>
  <si>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</si>
  <si>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</si>
  <si>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</si>
  <si>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</si>
  <si>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</si>
  <si>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</si>
  <si>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</si>
  <si>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</si>
  <si>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</si>
  <si>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</si>
  <si>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</si>
  <si>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</si>
  <si>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</si>
  <si>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</si>
  <si>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</si>
  <si>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</si>
  <si>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</si>
  <si>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</si>
  <si>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</si>
  <si>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</si>
  <si>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</si>
  <si>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</si>
  <si>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</si>
  <si>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</si>
  <si>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</si>
  <si>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</si>
  <si>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</si>
  <si>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</si>
  <si>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</si>
  <si>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</si>
  <si>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</si>
  <si>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</si>
  <si>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</si>
  <si>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</si>
  <si>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</si>
  <si>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</si>
  <si>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</si>
  <si>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</si>
  <si>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</si>
  <si>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</si>
  <si>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</si>
  <si>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</si>
  <si>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</si>
  <si>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</si>
  <si>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</si>
  <si>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</si>
  <si>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</si>
  <si>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</si>
  <si>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</si>
  <si>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</si>
  <si>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</si>
  <si>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</si>
  <si>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</si>
  <si>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</si>
  <si>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</si>
  <si>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</si>
  <si>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</si>
  <si>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</si>
  <si>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</si>
  <si>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</si>
  <si>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</si>
  <si>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</si>
  <si>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</si>
  <si>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</si>
  <si>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</si>
  <si>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</si>
  <si>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</si>
  <si>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</si>
  <si>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</si>
  <si>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</si>
  <si>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</si>
  <si>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</si>
  <si>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</si>
  <si>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</si>
  <si>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</si>
  <si>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</si>
  <si>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</si>
  <si>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</si>
  <si>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</si>
  <si>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</si>
  <si>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</si>
  <si>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</si>
  <si>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</si>
  <si>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</si>
  <si>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</si>
  <si>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</si>
  <si>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</si>
  <si>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</si>
  <si>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</si>
  <si>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</si>
  <si>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</si>
  <si>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</si>
  <si>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</si>
  <si>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</si>
  <si>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</si>
  <si>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</si>
  <si>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</si>
  <si>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</si>
  <si>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</si>
  <si>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</si>
  <si>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</si>
  <si>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</si>
  <si>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</si>
  <si>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</si>
  <si>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</si>
  <si>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</si>
  <si>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</si>
  <si>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</si>
  <si>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</si>
  <si>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</si>
  <si>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</si>
  <si>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</si>
  <si>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</si>
  <si>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</si>
  <si>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</si>
  <si>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</si>
  <si>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</si>
  <si>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</si>
  <si>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</si>
  <si>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</si>
  <si>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</si>
  <si>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</si>
  <si>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</si>
  <si>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</si>
  <si>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</si>
  <si>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</si>
  <si>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</si>
  <si>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</si>
  <si>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</si>
  <si>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</si>
  <si>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</si>
  <si>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</si>
  <si>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</si>
  <si>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</si>
  <si>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</si>
  <si>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</si>
  <si>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</si>
  <si>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</si>
  <si>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</si>
  <si>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</si>
  <si>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</si>
  <si>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</si>
  <si>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</si>
  <si>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</si>
  <si>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</si>
  <si>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</si>
  <si>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</si>
  <si>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</si>
  <si>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</si>
  <si>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</si>
  <si>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</si>
  <si>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</si>
  <si>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</si>
  <si>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</si>
  <si>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</si>
  <si>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</si>
  <si>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</si>
  <si>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</si>
  <si>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</si>
  <si>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</si>
  <si>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</si>
  <si>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</si>
  <si>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</si>
  <si>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</si>
  <si>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</si>
  <si>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</si>
  <si>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</si>
  <si>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</si>
  <si>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</si>
  <si>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</si>
  <si>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</si>
  <si>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</si>
  <si>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</si>
  <si>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</si>
  <si>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</si>
  <si>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</si>
  <si>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</si>
  <si>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</si>
  <si>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</si>
  <si>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</si>
  <si>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</si>
  <si>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</si>
  <si>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</si>
  <si>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</si>
  <si>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</si>
  <si>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</si>
  <si>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</si>
  <si>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</si>
  <si>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</si>
  <si>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</si>
  <si>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</si>
  <si>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</si>
  <si>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</si>
  <si>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</si>
  <si>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</si>
  <si>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</si>
  <si>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</si>
  <si>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</si>
  <si>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</si>
  <si>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</si>
  <si>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</si>
  <si>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</si>
  <si>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</si>
  <si>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</si>
  <si>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</si>
  <si>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</si>
  <si>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</si>
  <si>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</si>
  <si>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</si>
  <si>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</si>
  <si>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</si>
  <si>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</si>
  <si>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</si>
  <si>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</si>
  <si>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</si>
  <si>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</si>
  <si>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</si>
  <si>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</si>
  <si>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</si>
  <si>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</si>
  <si>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</si>
  <si>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</si>
  <si>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</si>
  <si>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</si>
  <si>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</si>
  <si>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</si>
  <si>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</si>
  <si>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</si>
  <si>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</si>
  <si>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</si>
  <si>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</si>
  <si>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</si>
  <si>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</si>
  <si>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</si>
  <si>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</si>
  <si>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</si>
  <si>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</si>
  <si>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</si>
  <si>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</si>
  <si>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</si>
  <si>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</si>
  <si>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</si>
  <si>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</si>
  <si>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</si>
  <si>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</si>
  <si>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</si>
  <si>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</si>
  <si>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</si>
  <si>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</si>
  <si>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</si>
  <si>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</si>
  <si>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</si>
  <si>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</si>
  <si>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</si>
  <si>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</si>
  <si>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</si>
  <si>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</si>
  <si>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</si>
  <si>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</si>
  <si>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</si>
  <si>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</si>
  <si>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</si>
  <si>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</si>
  <si>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</si>
  <si>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</si>
  <si>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</si>
  <si>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</si>
  <si>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</si>
  <si>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</si>
  <si>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</si>
  <si>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</si>
  <si>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</si>
  <si>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</si>
  <si>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</si>
  <si>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</si>
  <si>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</si>
  <si>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</si>
  <si>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</si>
  <si>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</si>
  <si>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</si>
  <si>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</si>
  <si>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</si>
  <si>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</si>
  <si>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</si>
  <si>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</si>
  <si>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</si>
  <si>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</si>
  <si>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</si>
  <si>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</si>
  <si>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</si>
  <si>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</si>
  <si>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</si>
  <si>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</si>
  <si>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</si>
  <si>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</si>
  <si>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</si>
  <si>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</si>
  <si>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</si>
  <si>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</si>
  <si>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</si>
  <si>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</si>
  <si>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</si>
  <si>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</si>
  <si>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</si>
  <si>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</si>
  <si>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</si>
  <si>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</si>
  <si>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</si>
  <si>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</si>
  <si>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</si>
  <si>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</si>
  <si>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</si>
  <si>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</si>
  <si>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</si>
  <si>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</si>
  <si>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</si>
  <si>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</si>
  <si>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</si>
  <si>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</si>
  <si>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</si>
  <si>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</si>
  <si>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</si>
  <si>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</si>
  <si>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</si>
  <si>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</si>
  <si>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</si>
  <si>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</si>
  <si>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</si>
  <si>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</si>
  <si>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</si>
  <si>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</si>
  <si>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</si>
  <si>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</si>
  <si>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</si>
  <si>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</si>
  <si>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</si>
  <si>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</si>
  <si>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</si>
  <si>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</si>
  <si>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</si>
  <si>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</si>
  <si>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</si>
  <si>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</si>
  <si>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</si>
  <si>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</si>
  <si>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</si>
  <si>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</si>
  <si>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</si>
  <si>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</si>
  <si>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</si>
  <si>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</si>
  <si>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</si>
  <si>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</si>
  <si>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</si>
  <si>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</si>
  <si>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</si>
  <si>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</si>
  <si>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</si>
  <si>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</si>
  <si>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</si>
  <si>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</si>
  <si>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</si>
  <si>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</si>
  <si>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</si>
  <si>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</si>
  <si>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</si>
  <si>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</si>
  <si>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</si>
  <si>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</si>
  <si>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</si>
  <si>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</si>
  <si>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</si>
  <si>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</si>
  <si>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</si>
  <si>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</si>
  <si>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</si>
  <si>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</si>
  <si>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</si>
  <si>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</si>
  <si>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</si>
  <si>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</si>
  <si>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</si>
  <si>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</si>
  <si>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</si>
  <si>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</si>
  <si>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</si>
  <si>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</si>
  <si>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</si>
  <si>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</si>
  <si>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</si>
  <si>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</si>
  <si>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</si>
  <si>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</si>
  <si>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</si>
  <si>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</si>
  <si>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</si>
  <si>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</si>
  <si>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</si>
  <si>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</si>
  <si>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</si>
  <si>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</si>
  <si>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</si>
  <si>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</si>
  <si>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</si>
  <si>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</si>
  <si>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</si>
  <si>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</si>
  <si>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</si>
  <si>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</si>
  <si>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</si>
  <si>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</si>
  <si>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</si>
  <si>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</si>
  <si>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</si>
  <si>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</si>
  <si>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</si>
  <si>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</si>
  <si>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</si>
  <si>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</si>
  <si>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</si>
  <si>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</si>
  <si>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</si>
  <si>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</si>
  <si>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</si>
  <si>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</si>
  <si>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</si>
  <si>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</si>
  <si>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</si>
  <si>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</si>
  <si>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</si>
  <si>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</si>
  <si>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</si>
  <si>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</si>
  <si>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</si>
  <si>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</si>
  <si>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</si>
  <si>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</si>
  <si>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</si>
  <si>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</si>
  <si>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</si>
  <si>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</si>
  <si>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</si>
  <si>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</si>
  <si>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</si>
  <si>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</si>
  <si>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</si>
  <si>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</si>
  <si>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</si>
  <si>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</si>
  <si>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</si>
  <si>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</si>
  <si>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</si>
  <si>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</si>
  <si>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</si>
  <si>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</si>
  <si>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</si>
  <si>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</si>
  <si>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</si>
  <si>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</si>
  <si>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</si>
  <si>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</si>
  <si>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</si>
  <si>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</si>
  <si>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</si>
  <si>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</si>
  <si>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</si>
  <si>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</si>
  <si>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</si>
  <si>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</si>
  <si>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</si>
  <si>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</si>
  <si>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</si>
  <si>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</si>
  <si>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</si>
  <si>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</si>
  <si>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</si>
  <si>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</si>
  <si>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</si>
  <si>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</si>
  <si>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</si>
  <si>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</si>
  <si>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</si>
  <si>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</si>
  <si>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</si>
  <si>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</si>
  <si>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</si>
  <si>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</si>
  <si>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</si>
  <si>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</si>
  <si>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</si>
  <si>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</si>
  <si>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</si>
  <si>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</si>
  <si>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</si>
  <si>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</si>
  <si>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</si>
  <si>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</si>
  <si>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</si>
  <si>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</si>
  <si>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</si>
  <si>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</si>
  <si>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</si>
  <si>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</si>
  <si>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</si>
  <si>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</si>
  <si>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</si>
  <si>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</si>
  <si>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</si>
  <si>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</si>
  <si>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</si>
  <si>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</si>
  <si>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</si>
  <si>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</si>
  <si>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</si>
  <si>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</si>
  <si>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</si>
  <si>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</si>
  <si>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</si>
  <si>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</si>
  <si>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</si>
  <si>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</si>
  <si>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</si>
  <si>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</si>
  <si>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</si>
  <si>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</si>
  <si>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</si>
  <si>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</si>
  <si>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</si>
  <si>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</si>
  <si>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</si>
  <si>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</si>
  <si>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</si>
  <si>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</si>
  <si>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</si>
  <si>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</si>
  <si>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</si>
  <si>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</si>
  <si>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</si>
  <si>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</si>
  <si>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</si>
  <si>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</si>
  <si>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</si>
  <si>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</si>
  <si>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</si>
  <si>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</si>
  <si>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</si>
  <si>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</si>
  <si>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</si>
  <si>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</si>
  <si>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</si>
  <si>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</si>
  <si>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</si>
  <si>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</si>
  <si>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</si>
  <si>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</si>
  <si>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</si>
  <si>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</si>
  <si>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</si>
  <si>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</si>
  <si>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</si>
  <si>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</si>
  <si>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</si>
  <si>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</si>
  <si>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</si>
  <si>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</si>
  <si>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</si>
  <si>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106-107</t>
  </si>
  <si>
    <t>110-113</t>
  </si>
  <si>
    <t>460-500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</si>
  <si>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</si>
  <si>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</si>
  <si>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</si>
  <si>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</si>
  <si>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</si>
  <si>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</si>
  <si>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SECURCRED</t>
  </si>
  <si>
    <t>SecUR Credentials Limited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</si>
  <si>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</si>
  <si>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</si>
  <si>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</si>
  <si>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</si>
  <si>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</si>
  <si>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</si>
  <si>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</si>
  <si>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</si>
  <si>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</si>
  <si>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</si>
  <si>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</si>
  <si>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</si>
  <si>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</si>
  <si>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</si>
  <si>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</si>
  <si>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</si>
  <si>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</si>
  <si>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</si>
  <si>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</si>
  <si>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</si>
  <si>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</si>
  <si>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</si>
  <si>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</si>
  <si>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</si>
  <si>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</si>
  <si>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</si>
  <si>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</si>
  <si>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</si>
  <si>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</si>
  <si>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</si>
  <si>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</si>
  <si>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</si>
  <si>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</si>
  <si>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</si>
  <si>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</si>
  <si>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</si>
  <si>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</si>
  <si>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</si>
  <si>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</si>
  <si>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</si>
  <si>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</si>
  <si>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</si>
  <si>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</si>
  <si>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THOCESS INNOVATION LAB LTD</t>
  </si>
  <si>
    <t>VCL</t>
  </si>
  <si>
    <t>Vaxtex Cotfab Limited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</si>
  <si>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</si>
  <si>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</si>
  <si>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</si>
  <si>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</si>
  <si>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</si>
  <si>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</si>
  <si>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</si>
  <si>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</si>
  <si>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</si>
  <si>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</si>
  <si>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</si>
  <si>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</si>
  <si>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GGENG</t>
  </si>
  <si>
    <t>NITIN BAKSHI</t>
  </si>
  <si>
    <t>SKSE SECURITIES LTD</t>
  </si>
  <si>
    <t>Loss of Rs.40/-</t>
  </si>
  <si>
    <t>BATAINDIA 1740 CE DEC</t>
  </si>
  <si>
    <t>BAJFINANCE DEC FUT</t>
  </si>
  <si>
    <t>6900-7000</t>
  </si>
  <si>
    <t>BATAINDIA DEC FUT</t>
  </si>
  <si>
    <t>1728-1732</t>
  </si>
  <si>
    <t>1780-1820</t>
  </si>
  <si>
    <t>590-598</t>
  </si>
  <si>
    <t>650-700</t>
  </si>
  <si>
    <t>121-123</t>
  </si>
  <si>
    <t>130-135</t>
  </si>
  <si>
    <t>SAIRAM INFRATRADE LLP</t>
  </si>
  <si>
    <t>JANAK NAVINBHAI PANCHAL</t>
  </si>
  <si>
    <t>JALAN</t>
  </si>
  <si>
    <t>Jalan Transolu. India Ltd</t>
  </si>
  <si>
    <t>Loss of Rs.110/-</t>
  </si>
  <si>
    <t>Loss of Rs.17/-</t>
  </si>
  <si>
    <t>PIDILITIND 2800 CE DEC</t>
  </si>
  <si>
    <t>80-85</t>
  </si>
  <si>
    <t>HDFC 2680 CE DEC</t>
  </si>
  <si>
    <t>55-57</t>
  </si>
  <si>
    <t>110-112</t>
  </si>
  <si>
    <t>120-125</t>
  </si>
  <si>
    <t>Profit of Rs.12/-</t>
  </si>
  <si>
    <t>PROFINC</t>
  </si>
  <si>
    <t>AJOONI</t>
  </si>
  <si>
    <t>Ajooni Biotech Limited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</si>
  <si>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</si>
  <si>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</si>
  <si>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</si>
  <si>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</si>
  <si>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</si>
  <si>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</si>
  <si>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</si>
  <si>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</si>
  <si>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</si>
  <si>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EVANS</t>
  </si>
  <si>
    <t>JETMALL</t>
  </si>
  <si>
    <t>SAWABUSI</t>
  </si>
  <si>
    <t>SHETAL SATISHKUMAR SHAH</t>
  </si>
  <si>
    <t>DHARMAJ</t>
  </si>
  <si>
    <t>Dharmaj Crop Guard Ltd</t>
  </si>
  <si>
    <t>GOODLUCK</t>
  </si>
  <si>
    <t>Goodluck India Limited</t>
  </si>
  <si>
    <t>SHARE INDIA SECURITIES LIMITED</t>
  </si>
  <si>
    <t>TRU</t>
  </si>
  <si>
    <t>TruCap Finance Limited</t>
  </si>
  <si>
    <t>SAHITAY COMMOSALES LLP</t>
  </si>
  <si>
    <t>Loss of Rs.50/-</t>
  </si>
  <si>
    <t>Loss of Rs.55/-</t>
  </si>
  <si>
    <t>335-338</t>
  </si>
  <si>
    <t>360-380</t>
  </si>
  <si>
    <t>APOLLOHOSP DEC FUT</t>
  </si>
  <si>
    <t>4750-4760</t>
  </si>
  <si>
    <t>4900-5000</t>
  </si>
  <si>
    <t>NIFTY 18800 CE 29-DEC</t>
  </si>
  <si>
    <t>Sell</t>
  </si>
  <si>
    <t>50-10</t>
  </si>
  <si>
    <t>Profit of Rs.27.5/-</t>
  </si>
  <si>
    <t>0-Dec</t>
  </si>
  <si>
    <t>152-148</t>
  </si>
  <si>
    <t>Profit of Rs.2.75/-</t>
  </si>
  <si>
    <t>NIFTY 18550 PE 15-DEC</t>
  </si>
  <si>
    <t>110-140</t>
  </si>
  <si>
    <t>Profit of Rs.36/-</t>
  </si>
  <si>
    <t>ITC DEC FUT</t>
  </si>
  <si>
    <t>341-342</t>
  </si>
  <si>
    <t>350-355</t>
  </si>
  <si>
    <t>IRCTC DEC FUT</t>
  </si>
  <si>
    <t>721-723</t>
  </si>
  <si>
    <t>740-750</t>
  </si>
  <si>
    <t>937-939</t>
  </si>
  <si>
    <t>960-985</t>
  </si>
  <si>
    <t>60-62</t>
  </si>
  <si>
    <t>80-95</t>
  </si>
  <si>
    <t>Loss of Rs.30/-</t>
  </si>
  <si>
    <t>AANCHALISP</t>
  </si>
  <si>
    <t>AANCHAL INTERNATIONAL PRIVATE LIMITED</t>
  </si>
  <si>
    <t>ALAN SCOTT</t>
  </si>
  <si>
    <t>VIKAL BANKELAL CHAURASIYA</t>
  </si>
  <si>
    <t>AVL</t>
  </si>
  <si>
    <t>SUNITA SINHA</t>
  </si>
  <si>
    <t>HIMALAYA FINANCE &amp; INVESTMENT COMPANY</t>
  </si>
  <si>
    <t>ASHISH RAMESHCHANDRA KACHOLIA</t>
  </si>
  <si>
    <t>CONTAINE</t>
  </si>
  <si>
    <t>SELVAMURTHY AKILANDESWARI</t>
  </si>
  <si>
    <t>VISHAL BIPINCHANDRA DOSHI</t>
  </si>
  <si>
    <t>ETT</t>
  </si>
  <si>
    <t>JATIN MANUBHAI SHAH</t>
  </si>
  <si>
    <t>MOORTHY RAM SHANMUGAM</t>
  </si>
  <si>
    <t>ABHINAVGOSWAMI</t>
  </si>
  <si>
    <t>MANISH MISHRA</t>
  </si>
  <si>
    <t>RAJAN GUPTA</t>
  </si>
  <si>
    <t>HITTCO</t>
  </si>
  <si>
    <t>BHARATULA NIRMALA KUMARI</t>
  </si>
  <si>
    <t>NU HEIGHTS AGENCY PRIVATE LIMITED</t>
  </si>
  <si>
    <t>KUBEIRKHERAHUF</t>
  </si>
  <si>
    <t>JHACC</t>
  </si>
  <si>
    <t>RAHUL ANANTRAI MEHTA</t>
  </si>
  <si>
    <t>SURAJ PANCHAL</t>
  </si>
  <si>
    <t>KRISHNA</t>
  </si>
  <si>
    <t>KALPANA GOYAL</t>
  </si>
  <si>
    <t>NATHBIOGEN</t>
  </si>
  <si>
    <t>KBS PROPERTIES PRIVATE LIMITED</t>
  </si>
  <si>
    <t>BAKULESH SHAH PRIVATE TRUST</t>
  </si>
  <si>
    <t>PANKAJPIYUS</t>
  </si>
  <si>
    <t>BP EQUITIES PVT. LTD.</t>
  </si>
  <si>
    <t>BABITA MITTAL</t>
  </si>
  <si>
    <t>BLUE ANGEL STOCK BROKERS</t>
  </si>
  <si>
    <t>RCL</t>
  </si>
  <si>
    <t>TARACHAND KOTHARI HUF</t>
  </si>
  <si>
    <t>RELICAB</t>
  </si>
  <si>
    <t>NIRAJ RAJNIKANT SHAH</t>
  </si>
  <si>
    <t>SILVERO</t>
  </si>
  <si>
    <t>NARENDRA BABU KADATHUR HARIDAS</t>
  </si>
  <si>
    <t>SMGOLD</t>
  </si>
  <si>
    <t>PRASANT KUMAR GUPTA</t>
  </si>
  <si>
    <t>STURDY</t>
  </si>
  <si>
    <t>GREENWAY ADVISORS PRIVATE LIMITED</t>
  </si>
  <si>
    <t>PUNJAB NATIONAL BANK</t>
  </si>
  <si>
    <t>NIMISH PANDE</t>
  </si>
  <si>
    <t>SYMBIOX</t>
  </si>
  <si>
    <t>B.W.TRADERS</t>
  </si>
  <si>
    <t>TAAZAINT</t>
  </si>
  <si>
    <t>MADDULA JWALA VENKATA PANDURANGA PRANEETH</t>
  </si>
  <si>
    <t>TELESYS</t>
  </si>
  <si>
    <t>TIGERLOGS</t>
  </si>
  <si>
    <t>SAMARKAND ESTATES PRIVATE LIMITED</t>
  </si>
  <si>
    <t>YIESHU LOGISTICS SOLUTIONS PRIVATE LIMITED</t>
  </si>
  <si>
    <t>VISAGAR</t>
  </si>
  <si>
    <t>BHAVYA DHIMAN</t>
  </si>
  <si>
    <t>ADROITINFO</t>
  </si>
  <si>
    <t>Adroit Infotech Limited</t>
  </si>
  <si>
    <t>VIVEK KUMAR BHAUKA</t>
  </si>
  <si>
    <t>SHIVARJUN BYRAPANENI RAO</t>
  </si>
  <si>
    <t>AKG</t>
  </si>
  <si>
    <t>AKG Exim Limited</t>
  </si>
  <si>
    <t>KAPIL AGGARWAL</t>
  </si>
  <si>
    <t>EXCEL</t>
  </si>
  <si>
    <t>Excel Realty N Infra Ltd</t>
  </si>
  <si>
    <t>TOPGAIN FINANCE PRIVATE LIMITED</t>
  </si>
  <si>
    <t>GLOBE</t>
  </si>
  <si>
    <t>Globe Textiles (I) Ltd.</t>
  </si>
  <si>
    <t>MOHIT SHARMA</t>
  </si>
  <si>
    <t>SHISHIR KUMAR</t>
  </si>
  <si>
    <t>KAMATHOTEL</t>
  </si>
  <si>
    <t>Kamat Hotels (I) Ltd</t>
  </si>
  <si>
    <t>L7 HITECH PRIVATE LIMITED</t>
  </si>
  <si>
    <t>SHANKARA</t>
  </si>
  <si>
    <t>Shankara Bldg Product Ltd</t>
  </si>
  <si>
    <t>DEEPAK  KUMAR</t>
  </si>
  <si>
    <t>SSINFRA</t>
  </si>
  <si>
    <t>S S Infra Devp Consl Ltd</t>
  </si>
  <si>
    <t>NEHA A MEHTA</t>
  </si>
  <si>
    <t>VAISHALI</t>
  </si>
  <si>
    <t>Vaishali Pharma Limited</t>
  </si>
  <si>
    <t>AMAYSHA TEXTILES PRIVATE LIMITED</t>
  </si>
  <si>
    <t>VIKRAMKUMAR KARANRAJ SAKARIA HUF DAKSH CORPORATION</t>
  </si>
  <si>
    <t>SHAH SANDIP JAYSHUKHLAL</t>
  </si>
  <si>
    <t>M/S. PRARTHANA ENTERPRISES</t>
  </si>
  <si>
    <t>JOLLY ANKIT SHAH</t>
  </si>
  <si>
    <t>Yes Bank Limited</t>
  </si>
  <si>
    <t>ACHINTYA COMMODITIES PRIVATE LIMITED</t>
  </si>
  <si>
    <t>RADHIKA ASHISH PUJARA</t>
  </si>
  <si>
    <t>BHAVIK SURYAKANT PARIKH</t>
  </si>
  <si>
    <t>MIT JIMIT SANGHVI</t>
  </si>
  <si>
    <t>ORIENTALTL</t>
  </si>
  <si>
    <t>Oriental Trimex Limited</t>
  </si>
  <si>
    <t>RAJIV AGARWAL</t>
  </si>
  <si>
    <t>RESONANCE OPPORTUNITIES FUND</t>
  </si>
  <si>
    <t>ANIL VISHANJI DEDHIA</t>
  </si>
  <si>
    <t>VAKRANGEE</t>
  </si>
  <si>
    <t>Vakrangee Limited</t>
  </si>
  <si>
    <t>RAVI OMPRAKASH AGRAWAL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</si>
</sst>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3" t="s">
        <v>20</v>
      </c>
      <c r="F9" s="23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3"/>
      <c r="N9" s="24"/>
      <c r="O9" s="24"/>
      <c r="P9" s="24"/>
    </row>
    <row r="10" spans="1:16" ht="59.25" customHeight="1">
      <c r="A10" s="373"/>
      <c r="B10" s="375"/>
      <c r="C10" s="375"/>
      <c r="D10" s="3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18583.650000000001</v>
      </c>
      <c r="F11" s="32">
        <v>18625.2</v>
      </c>
      <c r="G11" s="33">
        <v>18473.45</v>
      </c>
      <c r="H11" s="33">
        <v>18363.25</v>
      </c>
      <c r="I11" s="33">
        <v>18211.5</v>
      </c>
      <c r="J11" s="33">
        <v>18735.400000000001</v>
      </c>
      <c r="K11" s="33">
        <v>18887.150000000001</v>
      </c>
      <c r="L11" s="33">
        <v>18997.350000000002</v>
      </c>
      <c r="M11" s="34">
        <v>18776.95</v>
      </c>
      <c r="N11" s="34">
        <v>18515</v>
      </c>
      <c r="O11" s="35">
        <v>12901300</v>
      </c>
      <c r="P11" s="36">
        <v>1.834413406057353E-2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43773.1</v>
      </c>
      <c r="F12" s="37">
        <v>43770.25</v>
      </c>
      <c r="G12" s="38">
        <v>43553.85</v>
      </c>
      <c r="H12" s="38">
        <v>43334.6</v>
      </c>
      <c r="I12" s="38">
        <v>43118.2</v>
      </c>
      <c r="J12" s="38">
        <v>43989.5</v>
      </c>
      <c r="K12" s="38">
        <v>44205.899999999994</v>
      </c>
      <c r="L12" s="38">
        <v>44425.15</v>
      </c>
      <c r="M12" s="28">
        <v>43986.65</v>
      </c>
      <c r="N12" s="28">
        <v>43551</v>
      </c>
      <c r="O12" s="39">
        <v>3135125</v>
      </c>
      <c r="P12" s="40">
        <v>-6.6357450230051074E-2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19399.650000000001</v>
      </c>
      <c r="F13" s="37">
        <v>19390.816666666669</v>
      </c>
      <c r="G13" s="38">
        <v>19331.683333333338</v>
      </c>
      <c r="H13" s="38">
        <v>19263.716666666667</v>
      </c>
      <c r="I13" s="38">
        <v>19204.583333333336</v>
      </c>
      <c r="J13" s="38">
        <v>19458.78333333334</v>
      </c>
      <c r="K13" s="38">
        <v>19517.916666666672</v>
      </c>
      <c r="L13" s="38">
        <v>19585.883333333342</v>
      </c>
      <c r="M13" s="28">
        <v>19449.95</v>
      </c>
      <c r="N13" s="28">
        <v>19322.849999999999</v>
      </c>
      <c r="O13" s="39">
        <v>6440</v>
      </c>
      <c r="P13" s="40">
        <v>5.921052631578947E-2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7275</v>
      </c>
      <c r="F14" s="37">
        <v>7381.666666666667</v>
      </c>
      <c r="G14" s="38">
        <v>7013.3333333333339</v>
      </c>
      <c r="H14" s="38">
        <v>6751.666666666667</v>
      </c>
      <c r="I14" s="38">
        <v>6383.3333333333339</v>
      </c>
      <c r="J14" s="38">
        <v>7643.3333333333339</v>
      </c>
      <c r="K14" s="38">
        <v>8011.6666666666679</v>
      </c>
      <c r="L14" s="38">
        <v>8273.3333333333339</v>
      </c>
      <c r="M14" s="28">
        <v>7750</v>
      </c>
      <c r="N14" s="28">
        <v>7120</v>
      </c>
      <c r="O14" s="39">
        <v>75</v>
      </c>
      <c r="P14" s="40">
        <v>-0.5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657.4</v>
      </c>
      <c r="F15" s="37">
        <v>659.81666666666661</v>
      </c>
      <c r="G15" s="38">
        <v>650.68333333333317</v>
      </c>
      <c r="H15" s="38">
        <v>643.96666666666658</v>
      </c>
      <c r="I15" s="38">
        <v>634.83333333333314</v>
      </c>
      <c r="J15" s="38">
        <v>666.53333333333319</v>
      </c>
      <c r="K15" s="38">
        <v>675.66666666666663</v>
      </c>
      <c r="L15" s="38">
        <v>682.38333333333321</v>
      </c>
      <c r="M15" s="28">
        <v>668.95</v>
      </c>
      <c r="N15" s="28">
        <v>653.1</v>
      </c>
      <c r="O15" s="39">
        <v>3435700</v>
      </c>
      <c r="P15" s="40">
        <v>3.5613630540609786E-2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2998.25</v>
      </c>
      <c r="F16" s="37">
        <v>3007.7833333333333</v>
      </c>
      <c r="G16" s="38">
        <v>2955.4666666666667</v>
      </c>
      <c r="H16" s="38">
        <v>2912.6833333333334</v>
      </c>
      <c r="I16" s="38">
        <v>2860.3666666666668</v>
      </c>
      <c r="J16" s="38">
        <v>3050.5666666666666</v>
      </c>
      <c r="K16" s="38">
        <v>3102.8833333333332</v>
      </c>
      <c r="L16" s="38">
        <v>3145.6666666666665</v>
      </c>
      <c r="M16" s="28">
        <v>3060.1</v>
      </c>
      <c r="N16" s="28">
        <v>2965</v>
      </c>
      <c r="O16" s="39">
        <v>2037000</v>
      </c>
      <c r="P16" s="40">
        <v>2.2590361445783132E-2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20589.05</v>
      </c>
      <c r="F17" s="37">
        <v>20638.333333333332</v>
      </c>
      <c r="G17" s="38">
        <v>20350.716666666664</v>
      </c>
      <c r="H17" s="38">
        <v>20112.383333333331</v>
      </c>
      <c r="I17" s="38">
        <v>19824.766666666663</v>
      </c>
      <c r="J17" s="38">
        <v>20876.666666666664</v>
      </c>
      <c r="K17" s="38">
        <v>21164.283333333333</v>
      </c>
      <c r="L17" s="38">
        <v>21402.616666666665</v>
      </c>
      <c r="M17" s="28">
        <v>20925.95</v>
      </c>
      <c r="N17" s="28">
        <v>20400</v>
      </c>
      <c r="O17" s="39">
        <v>40120</v>
      </c>
      <c r="P17" s="40">
        <v>2.2426095820591234E-2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157.15</v>
      </c>
      <c r="F18" s="37">
        <v>158.08333333333334</v>
      </c>
      <c r="G18" s="38">
        <v>153.66666666666669</v>
      </c>
      <c r="H18" s="38">
        <v>150.18333333333334</v>
      </c>
      <c r="I18" s="38">
        <v>145.76666666666668</v>
      </c>
      <c r="J18" s="38">
        <v>161.56666666666669</v>
      </c>
      <c r="K18" s="38">
        <v>165.98333333333338</v>
      </c>
      <c r="L18" s="38">
        <v>169.4666666666667</v>
      </c>
      <c r="M18" s="28">
        <v>162.5</v>
      </c>
      <c r="N18" s="28">
        <v>154.6</v>
      </c>
      <c r="O18" s="39">
        <v>33042600</v>
      </c>
      <c r="P18" s="40">
        <v>-4.7181563375895359E-2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314.85000000000002</v>
      </c>
      <c r="F19" s="37">
        <v>314.18333333333334</v>
      </c>
      <c r="G19" s="38">
        <v>310.76666666666665</v>
      </c>
      <c r="H19" s="38">
        <v>306.68333333333334</v>
      </c>
      <c r="I19" s="38">
        <v>303.26666666666665</v>
      </c>
      <c r="J19" s="38">
        <v>318.26666666666665</v>
      </c>
      <c r="K19" s="38">
        <v>321.68333333333328</v>
      </c>
      <c r="L19" s="38">
        <v>325.76666666666665</v>
      </c>
      <c r="M19" s="28">
        <v>317.60000000000002</v>
      </c>
      <c r="N19" s="28">
        <v>310.10000000000002</v>
      </c>
      <c r="O19" s="39">
        <v>12963600</v>
      </c>
      <c r="P19" s="40">
        <v>-2.5029331247555728E-2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2631.4</v>
      </c>
      <c r="F20" s="37">
        <v>2634.3666666666668</v>
      </c>
      <c r="G20" s="38">
        <v>2604.0333333333338</v>
      </c>
      <c r="H20" s="38">
        <v>2576.666666666667</v>
      </c>
      <c r="I20" s="38">
        <v>2546.3333333333339</v>
      </c>
      <c r="J20" s="38">
        <v>2661.7333333333336</v>
      </c>
      <c r="K20" s="38">
        <v>2692.0666666666666</v>
      </c>
      <c r="L20" s="38">
        <v>2719.4333333333334</v>
      </c>
      <c r="M20" s="28">
        <v>2664.7</v>
      </c>
      <c r="N20" s="28">
        <v>2607</v>
      </c>
      <c r="O20" s="39">
        <v>3135000</v>
      </c>
      <c r="P20" s="40">
        <v>-1.8472135253600502E-2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4016.9</v>
      </c>
      <c r="F21" s="37">
        <v>4035.4333333333329</v>
      </c>
      <c r="G21" s="38">
        <v>3943.9666666666662</v>
      </c>
      <c r="H21" s="38">
        <v>3871.0333333333333</v>
      </c>
      <c r="I21" s="38">
        <v>3779.5666666666666</v>
      </c>
      <c r="J21" s="38">
        <v>4108.3666666666659</v>
      </c>
      <c r="K21" s="38">
        <v>4199.8333333333321</v>
      </c>
      <c r="L21" s="38">
        <v>4272.7666666666655</v>
      </c>
      <c r="M21" s="28">
        <v>4126.8999999999996</v>
      </c>
      <c r="N21" s="28">
        <v>3962.5</v>
      </c>
      <c r="O21" s="39">
        <v>13699250</v>
      </c>
      <c r="P21" s="40">
        <v>2.6372473730543744E-2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896.3</v>
      </c>
      <c r="F22" s="37">
        <v>900.86666666666667</v>
      </c>
      <c r="G22" s="38">
        <v>882.2833333333333</v>
      </c>
      <c r="H22" s="38">
        <v>868.26666666666665</v>
      </c>
      <c r="I22" s="38">
        <v>849.68333333333328</v>
      </c>
      <c r="J22" s="38">
        <v>914.88333333333333</v>
      </c>
      <c r="K22" s="38">
        <v>933.46666666666658</v>
      </c>
      <c r="L22" s="38">
        <v>947.48333333333335</v>
      </c>
      <c r="M22" s="28">
        <v>919.45</v>
      </c>
      <c r="N22" s="28">
        <v>886.85</v>
      </c>
      <c r="O22" s="39">
        <v>67615000</v>
      </c>
      <c r="P22" s="40">
        <v>-7.8139330129498516E-3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3121.45</v>
      </c>
      <c r="F23" s="37">
        <v>3121.6333333333332</v>
      </c>
      <c r="G23" s="38">
        <v>3088.2666666666664</v>
      </c>
      <c r="H23" s="38">
        <v>3055.083333333333</v>
      </c>
      <c r="I23" s="38">
        <v>3021.7166666666662</v>
      </c>
      <c r="J23" s="38">
        <v>3154.8166666666666</v>
      </c>
      <c r="K23" s="38">
        <v>3188.1833333333334</v>
      </c>
      <c r="L23" s="38">
        <v>3221.3666666666668</v>
      </c>
      <c r="M23" s="28">
        <v>3155</v>
      </c>
      <c r="N23" s="28">
        <v>3088.45</v>
      </c>
      <c r="O23" s="39">
        <v>257600</v>
      </c>
      <c r="P23" s="40">
        <v>2.0602218700475437E-2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662</v>
      </c>
      <c r="F24" s="37">
        <v>663.65</v>
      </c>
      <c r="G24" s="38">
        <v>656</v>
      </c>
      <c r="H24" s="38">
        <v>650</v>
      </c>
      <c r="I24" s="38">
        <v>642.35</v>
      </c>
      <c r="J24" s="38">
        <v>669.65</v>
      </c>
      <c r="K24" s="38">
        <v>677.29999999999984</v>
      </c>
      <c r="L24" s="38">
        <v>683.3</v>
      </c>
      <c r="M24" s="28">
        <v>671.3</v>
      </c>
      <c r="N24" s="28">
        <v>657.65</v>
      </c>
      <c r="O24" s="39">
        <v>5242000</v>
      </c>
      <c r="P24" s="40">
        <v>-4.8811467973144618E-2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584.04999999999995</v>
      </c>
      <c r="F25" s="37">
        <v>587.30000000000007</v>
      </c>
      <c r="G25" s="38">
        <v>572.10000000000014</v>
      </c>
      <c r="H25" s="38">
        <v>560.15000000000009</v>
      </c>
      <c r="I25" s="38">
        <v>544.95000000000016</v>
      </c>
      <c r="J25" s="38">
        <v>599.25000000000011</v>
      </c>
      <c r="K25" s="38">
        <v>614.45000000000016</v>
      </c>
      <c r="L25" s="38">
        <v>626.40000000000009</v>
      </c>
      <c r="M25" s="28">
        <v>602.5</v>
      </c>
      <c r="N25" s="28">
        <v>575.35</v>
      </c>
      <c r="O25" s="39">
        <v>79057800</v>
      </c>
      <c r="P25" s="40">
        <v>3.9315184347070787E-3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4721.1000000000004</v>
      </c>
      <c r="F26" s="37">
        <v>4736.4333333333334</v>
      </c>
      <c r="G26" s="38">
        <v>4696.8666666666668</v>
      </c>
      <c r="H26" s="38">
        <v>4672.6333333333332</v>
      </c>
      <c r="I26" s="38">
        <v>4633.0666666666666</v>
      </c>
      <c r="J26" s="38">
        <v>4760.666666666667</v>
      </c>
      <c r="K26" s="38">
        <v>4800.2333333333345</v>
      </c>
      <c r="L26" s="38">
        <v>4824.4666666666672</v>
      </c>
      <c r="M26" s="28">
        <v>4776</v>
      </c>
      <c r="N26" s="28">
        <v>4712.2</v>
      </c>
      <c r="O26" s="39">
        <v>1479125</v>
      </c>
      <c r="P26" s="40">
        <v>4.6697232127695708E-3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317.39999999999998</v>
      </c>
      <c r="F27" s="37">
        <v>317.63333333333333</v>
      </c>
      <c r="G27" s="38">
        <v>313.36666666666667</v>
      </c>
      <c r="H27" s="38">
        <v>309.33333333333337</v>
      </c>
      <c r="I27" s="38">
        <v>305.06666666666672</v>
      </c>
      <c r="J27" s="38">
        <v>321.66666666666663</v>
      </c>
      <c r="K27" s="38">
        <v>325.93333333333328</v>
      </c>
      <c r="L27" s="38">
        <v>329.96666666666658</v>
      </c>
      <c r="M27" s="28">
        <v>321.89999999999998</v>
      </c>
      <c r="N27" s="28">
        <v>313.60000000000002</v>
      </c>
      <c r="O27" s="39">
        <v>14045500</v>
      </c>
      <c r="P27" s="40">
        <v>-6.9341372912801486E-2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144.75</v>
      </c>
      <c r="F28" s="37">
        <v>145.33333333333334</v>
      </c>
      <c r="G28" s="38">
        <v>142.7166666666667</v>
      </c>
      <c r="H28" s="38">
        <v>140.68333333333337</v>
      </c>
      <c r="I28" s="38">
        <v>138.06666666666672</v>
      </c>
      <c r="J28" s="38">
        <v>147.36666666666667</v>
      </c>
      <c r="K28" s="38">
        <v>149.98333333333329</v>
      </c>
      <c r="L28" s="38">
        <v>152.01666666666665</v>
      </c>
      <c r="M28" s="28">
        <v>147.94999999999999</v>
      </c>
      <c r="N28" s="28">
        <v>143.30000000000001</v>
      </c>
      <c r="O28" s="39">
        <v>75895000</v>
      </c>
      <c r="P28" s="40">
        <v>-1.3197243531400338E-2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3241.35</v>
      </c>
      <c r="F29" s="37">
        <v>3241.85</v>
      </c>
      <c r="G29" s="38">
        <v>3221.35</v>
      </c>
      <c r="H29" s="38">
        <v>3201.35</v>
      </c>
      <c r="I29" s="38">
        <v>3180.85</v>
      </c>
      <c r="J29" s="38">
        <v>3261.85</v>
      </c>
      <c r="K29" s="38">
        <v>3282.35</v>
      </c>
      <c r="L29" s="38">
        <v>3302.35</v>
      </c>
      <c r="M29" s="28">
        <v>3262.35</v>
      </c>
      <c r="N29" s="28">
        <v>3221.85</v>
      </c>
      <c r="O29" s="39">
        <v>5839800</v>
      </c>
      <c r="P29" s="40">
        <v>-2.2267613179748191E-2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2075.1999999999998</v>
      </c>
      <c r="F30" s="37">
        <v>2081</v>
      </c>
      <c r="G30" s="38">
        <v>2048</v>
      </c>
      <c r="H30" s="38">
        <v>2020.8000000000002</v>
      </c>
      <c r="I30" s="38">
        <v>1987.8000000000002</v>
      </c>
      <c r="J30" s="38">
        <v>2108.1999999999998</v>
      </c>
      <c r="K30" s="38">
        <v>2141.1999999999998</v>
      </c>
      <c r="L30" s="38">
        <v>2168.3999999999996</v>
      </c>
      <c r="M30" s="28">
        <v>2114</v>
      </c>
      <c r="N30" s="28">
        <v>2053.8000000000002</v>
      </c>
      <c r="O30" s="39">
        <v>1562275</v>
      </c>
      <c r="P30" s="40">
        <v>-3.1537674735765429E-2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8372.0499999999993</v>
      </c>
      <c r="F31" s="37">
        <v>8437.7166666666672</v>
      </c>
      <c r="G31" s="38">
        <v>8266.4333333333343</v>
      </c>
      <c r="H31" s="38">
        <v>8160.8166666666675</v>
      </c>
      <c r="I31" s="38">
        <v>7989.5333333333347</v>
      </c>
      <c r="J31" s="38">
        <v>8543.3333333333339</v>
      </c>
      <c r="K31" s="38">
        <v>8714.6166666666668</v>
      </c>
      <c r="L31" s="38">
        <v>8820.2333333333336</v>
      </c>
      <c r="M31" s="28">
        <v>8609</v>
      </c>
      <c r="N31" s="28">
        <v>8332.1</v>
      </c>
      <c r="O31" s="39">
        <v>123225</v>
      </c>
      <c r="P31" s="40">
        <v>1.7337461300309599E-2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678.1</v>
      </c>
      <c r="F32" s="37">
        <v>679.88333333333333</v>
      </c>
      <c r="G32" s="38">
        <v>668.31666666666661</v>
      </c>
      <c r="H32" s="38">
        <v>658.5333333333333</v>
      </c>
      <c r="I32" s="38">
        <v>646.96666666666658</v>
      </c>
      <c r="J32" s="38">
        <v>689.66666666666663</v>
      </c>
      <c r="K32" s="38">
        <v>701.23333333333346</v>
      </c>
      <c r="L32" s="38">
        <v>711.01666666666665</v>
      </c>
      <c r="M32" s="28">
        <v>691.45</v>
      </c>
      <c r="N32" s="28">
        <v>670.1</v>
      </c>
      <c r="O32" s="39">
        <v>8146000</v>
      </c>
      <c r="P32" s="40">
        <v>8.3100651509107837E-2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455.95</v>
      </c>
      <c r="F33" s="37">
        <v>457.51666666666665</v>
      </c>
      <c r="G33" s="38">
        <v>450.68333333333328</v>
      </c>
      <c r="H33" s="38">
        <v>445.41666666666663</v>
      </c>
      <c r="I33" s="38">
        <v>438.58333333333326</v>
      </c>
      <c r="J33" s="38">
        <v>462.7833333333333</v>
      </c>
      <c r="K33" s="38">
        <v>469.61666666666667</v>
      </c>
      <c r="L33" s="38">
        <v>474.88333333333333</v>
      </c>
      <c r="M33" s="28">
        <v>464.35</v>
      </c>
      <c r="N33" s="28">
        <v>452.25</v>
      </c>
      <c r="O33" s="39">
        <v>14411000</v>
      </c>
      <c r="P33" s="40">
        <v>-5.4520358868184954E-3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935</v>
      </c>
      <c r="F34" s="37">
        <v>936.9666666666667</v>
      </c>
      <c r="G34" s="38">
        <v>929.18333333333339</v>
      </c>
      <c r="H34" s="38">
        <v>923.36666666666667</v>
      </c>
      <c r="I34" s="38">
        <v>915.58333333333337</v>
      </c>
      <c r="J34" s="38">
        <v>942.78333333333342</v>
      </c>
      <c r="K34" s="38">
        <v>950.56666666666672</v>
      </c>
      <c r="L34" s="38">
        <v>956.38333333333344</v>
      </c>
      <c r="M34" s="28">
        <v>944.75</v>
      </c>
      <c r="N34" s="28">
        <v>931.15</v>
      </c>
      <c r="O34" s="39">
        <v>40609200</v>
      </c>
      <c r="P34" s="40">
        <v>-3.3832010506480902E-2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3634.4</v>
      </c>
      <c r="F35" s="37">
        <v>3648.1333333333332</v>
      </c>
      <c r="G35" s="38">
        <v>3606.4166666666665</v>
      </c>
      <c r="H35" s="38">
        <v>3578.4333333333334</v>
      </c>
      <c r="I35" s="38">
        <v>3536.7166666666667</v>
      </c>
      <c r="J35" s="38">
        <v>3676.1166666666663</v>
      </c>
      <c r="K35" s="38">
        <v>3717.8333333333335</v>
      </c>
      <c r="L35" s="38">
        <v>3745.8166666666662</v>
      </c>
      <c r="M35" s="28">
        <v>3689.85</v>
      </c>
      <c r="N35" s="28">
        <v>3620.15</v>
      </c>
      <c r="O35" s="39">
        <v>1240000</v>
      </c>
      <c r="P35" s="40">
        <v>-6.2111801242236021E-3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1606.05</v>
      </c>
      <c r="F36" s="37">
        <v>1611.0833333333333</v>
      </c>
      <c r="G36" s="38">
        <v>1585.1666666666665</v>
      </c>
      <c r="H36" s="38">
        <v>1564.2833333333333</v>
      </c>
      <c r="I36" s="38">
        <v>1538.3666666666666</v>
      </c>
      <c r="J36" s="38">
        <v>1631.9666666666665</v>
      </c>
      <c r="K36" s="38">
        <v>1657.883333333333</v>
      </c>
      <c r="L36" s="38">
        <v>1678.7666666666664</v>
      </c>
      <c r="M36" s="28">
        <v>1637</v>
      </c>
      <c r="N36" s="28">
        <v>1590.2</v>
      </c>
      <c r="O36" s="39">
        <v>8856500</v>
      </c>
      <c r="P36" s="40">
        <v>-1.3038390817406809E-2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6567</v>
      </c>
      <c r="F37" s="37">
        <v>6589.1333333333341</v>
      </c>
      <c r="G37" s="38">
        <v>6508.5166666666682</v>
      </c>
      <c r="H37" s="38">
        <v>6450.0333333333338</v>
      </c>
      <c r="I37" s="38">
        <v>6369.4166666666679</v>
      </c>
      <c r="J37" s="38">
        <v>6647.6166666666686</v>
      </c>
      <c r="K37" s="38">
        <v>6728.2333333333354</v>
      </c>
      <c r="L37" s="38">
        <v>6786.716666666669</v>
      </c>
      <c r="M37" s="28">
        <v>6669.75</v>
      </c>
      <c r="N37" s="28">
        <v>6530.65</v>
      </c>
      <c r="O37" s="39">
        <v>6551375</v>
      </c>
      <c r="P37" s="40">
        <v>1.9986766308578544E-2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2067.4</v>
      </c>
      <c r="F38" s="37">
        <v>2073.9</v>
      </c>
      <c r="G38" s="38">
        <v>2044.2000000000003</v>
      </c>
      <c r="H38" s="38">
        <v>2021</v>
      </c>
      <c r="I38" s="38">
        <v>1991.3000000000002</v>
      </c>
      <c r="J38" s="38">
        <v>2097.1000000000004</v>
      </c>
      <c r="K38" s="38">
        <v>2126.8000000000002</v>
      </c>
      <c r="L38" s="38">
        <v>2150.0000000000005</v>
      </c>
      <c r="M38" s="28">
        <v>2103.6</v>
      </c>
      <c r="N38" s="28">
        <v>2050.6999999999998</v>
      </c>
      <c r="O38" s="39">
        <v>1900800</v>
      </c>
      <c r="P38" s="40">
        <v>-1.7978921264724116E-2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379.55</v>
      </c>
      <c r="F39" s="37">
        <v>379.85000000000008</v>
      </c>
      <c r="G39" s="38">
        <v>375.30000000000018</v>
      </c>
      <c r="H39" s="38">
        <v>371.05000000000013</v>
      </c>
      <c r="I39" s="38">
        <v>366.50000000000023</v>
      </c>
      <c r="J39" s="38">
        <v>384.10000000000014</v>
      </c>
      <c r="K39" s="38">
        <v>388.65</v>
      </c>
      <c r="L39" s="38">
        <v>392.90000000000009</v>
      </c>
      <c r="M39" s="28">
        <v>384.4</v>
      </c>
      <c r="N39" s="28">
        <v>375.6</v>
      </c>
      <c r="O39" s="39">
        <v>8684800</v>
      </c>
      <c r="P39" s="40">
        <v>-2.1805730762299514E-2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248.85</v>
      </c>
      <c r="F40" s="37">
        <v>250.28333333333333</v>
      </c>
      <c r="G40" s="38">
        <v>245.46666666666667</v>
      </c>
      <c r="H40" s="38">
        <v>242.08333333333334</v>
      </c>
      <c r="I40" s="38">
        <v>237.26666666666668</v>
      </c>
      <c r="J40" s="38">
        <v>253.66666666666666</v>
      </c>
      <c r="K40" s="38">
        <v>258.48333333333335</v>
      </c>
      <c r="L40" s="38">
        <v>261.86666666666667</v>
      </c>
      <c r="M40" s="28">
        <v>255.1</v>
      </c>
      <c r="N40" s="28">
        <v>246.9</v>
      </c>
      <c r="O40" s="39">
        <v>51067800</v>
      </c>
      <c r="P40" s="40">
        <v>-2.33062517212889E-2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189.75</v>
      </c>
      <c r="F41" s="37">
        <v>191.11666666666667</v>
      </c>
      <c r="G41" s="38">
        <v>184.88333333333335</v>
      </c>
      <c r="H41" s="38">
        <v>180.01666666666668</v>
      </c>
      <c r="I41" s="38">
        <v>173.78333333333336</v>
      </c>
      <c r="J41" s="38">
        <v>195.98333333333335</v>
      </c>
      <c r="K41" s="38">
        <v>202.2166666666667</v>
      </c>
      <c r="L41" s="38">
        <v>207.08333333333334</v>
      </c>
      <c r="M41" s="28">
        <v>197.35</v>
      </c>
      <c r="N41" s="28">
        <v>186.25</v>
      </c>
      <c r="O41" s="39">
        <v>91745550</v>
      </c>
      <c r="P41" s="40">
        <v>-7.8392196039254861E-2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1691.4</v>
      </c>
      <c r="F42" s="37">
        <v>1693.6499999999999</v>
      </c>
      <c r="G42" s="38">
        <v>1676.5499999999997</v>
      </c>
      <c r="H42" s="38">
        <v>1661.6999999999998</v>
      </c>
      <c r="I42" s="38">
        <v>1644.5999999999997</v>
      </c>
      <c r="J42" s="38">
        <v>1708.4999999999998</v>
      </c>
      <c r="K42" s="38">
        <v>1725.5999999999997</v>
      </c>
      <c r="L42" s="38">
        <v>1740.4499999999998</v>
      </c>
      <c r="M42" s="28">
        <v>1710.75</v>
      </c>
      <c r="N42" s="28">
        <v>1678.8</v>
      </c>
      <c r="O42" s="39">
        <v>2411750</v>
      </c>
      <c r="P42" s="40">
        <v>5.0424020169608065E-3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106.3</v>
      </c>
      <c r="F43" s="37">
        <v>106.35000000000001</v>
      </c>
      <c r="G43" s="38">
        <v>104.95000000000002</v>
      </c>
      <c r="H43" s="38">
        <v>103.60000000000001</v>
      </c>
      <c r="I43" s="38">
        <v>102.20000000000002</v>
      </c>
      <c r="J43" s="38">
        <v>107.70000000000002</v>
      </c>
      <c r="K43" s="38">
        <v>109.10000000000002</v>
      </c>
      <c r="L43" s="38">
        <v>110.45000000000002</v>
      </c>
      <c r="M43" s="28">
        <v>107.75</v>
      </c>
      <c r="N43" s="28">
        <v>105</v>
      </c>
      <c r="O43" s="39">
        <v>104897100</v>
      </c>
      <c r="P43" s="40">
        <v>-1.2979351032448377E-2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619.65</v>
      </c>
      <c r="F44" s="37">
        <v>621.73333333333335</v>
      </c>
      <c r="G44" s="38">
        <v>612.4666666666667</v>
      </c>
      <c r="H44" s="38">
        <v>605.2833333333333</v>
      </c>
      <c r="I44" s="38">
        <v>596.01666666666665</v>
      </c>
      <c r="J44" s="38">
        <v>628.91666666666674</v>
      </c>
      <c r="K44" s="38">
        <v>638.18333333333339</v>
      </c>
      <c r="L44" s="38">
        <v>645.36666666666679</v>
      </c>
      <c r="M44" s="28">
        <v>631</v>
      </c>
      <c r="N44" s="28">
        <v>614.54999999999995</v>
      </c>
      <c r="O44" s="39">
        <v>6713300</v>
      </c>
      <c r="P44" s="40">
        <v>-2.3519999999999999E-2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862.35</v>
      </c>
      <c r="F45" s="37">
        <v>867.4</v>
      </c>
      <c r="G45" s="38">
        <v>849.15</v>
      </c>
      <c r="H45" s="38">
        <v>835.95</v>
      </c>
      <c r="I45" s="38">
        <v>817.7</v>
      </c>
      <c r="J45" s="38">
        <v>880.59999999999991</v>
      </c>
      <c r="K45" s="38">
        <v>898.84999999999991</v>
      </c>
      <c r="L45" s="38">
        <v>912.04999999999984</v>
      </c>
      <c r="M45" s="28">
        <v>885.65</v>
      </c>
      <c r="N45" s="28">
        <v>854.2</v>
      </c>
      <c r="O45" s="39">
        <v>6939000</v>
      </c>
      <c r="P45" s="40">
        <v>-4.3951501791127029E-2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840.35</v>
      </c>
      <c r="F46" s="37">
        <v>838.05000000000007</v>
      </c>
      <c r="G46" s="38">
        <v>833.15000000000009</v>
      </c>
      <c r="H46" s="38">
        <v>825.95</v>
      </c>
      <c r="I46" s="38">
        <v>821.05000000000007</v>
      </c>
      <c r="J46" s="38">
        <v>845.25000000000011</v>
      </c>
      <c r="K46" s="38">
        <v>850.15</v>
      </c>
      <c r="L46" s="38">
        <v>857.35000000000014</v>
      </c>
      <c r="M46" s="28">
        <v>842.95</v>
      </c>
      <c r="N46" s="28">
        <v>830.85</v>
      </c>
      <c r="O46" s="39">
        <v>37816650</v>
      </c>
      <c r="P46" s="40">
        <v>3.2258877491872276E-3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86.1</v>
      </c>
      <c r="F47" s="37">
        <v>87.09999999999998</v>
      </c>
      <c r="G47" s="38">
        <v>83.899999999999963</v>
      </c>
      <c r="H47" s="38">
        <v>81.699999999999989</v>
      </c>
      <c r="I47" s="38">
        <v>78.499999999999972</v>
      </c>
      <c r="J47" s="38">
        <v>89.299999999999955</v>
      </c>
      <c r="K47" s="38">
        <v>92.499999999999972</v>
      </c>
      <c r="L47" s="38">
        <v>94.699999999999946</v>
      </c>
      <c r="M47" s="28">
        <v>90.3</v>
      </c>
      <c r="N47" s="28">
        <v>84.9</v>
      </c>
      <c r="O47" s="39">
        <v>105357000</v>
      </c>
      <c r="P47" s="40">
        <v>4.7499739012423006E-2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274.14999999999998</v>
      </c>
      <c r="F48" s="37">
        <v>274.95</v>
      </c>
      <c r="G48" s="38">
        <v>271.04999999999995</v>
      </c>
      <c r="H48" s="38">
        <v>267.95</v>
      </c>
      <c r="I48" s="38">
        <v>264.04999999999995</v>
      </c>
      <c r="J48" s="38">
        <v>278.04999999999995</v>
      </c>
      <c r="K48" s="38">
        <v>281.94999999999993</v>
      </c>
      <c r="L48" s="38">
        <v>285.04999999999995</v>
      </c>
      <c r="M48" s="28">
        <v>278.85000000000002</v>
      </c>
      <c r="N48" s="28">
        <v>271.85000000000002</v>
      </c>
      <c r="O48" s="39">
        <v>22498600</v>
      </c>
      <c r="P48" s="40">
        <v>2.2540983606557379E-3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17573.5</v>
      </c>
      <c r="F49" s="37">
        <v>17645.783333333336</v>
      </c>
      <c r="G49" s="38">
        <v>17367.516666666674</v>
      </c>
      <c r="H49" s="38">
        <v>17161.533333333336</v>
      </c>
      <c r="I49" s="38">
        <v>16883.266666666674</v>
      </c>
      <c r="J49" s="38">
        <v>17851.766666666674</v>
      </c>
      <c r="K49" s="38">
        <v>18130.033333333336</v>
      </c>
      <c r="L49" s="38">
        <v>18336.016666666674</v>
      </c>
      <c r="M49" s="28">
        <v>17924.05</v>
      </c>
      <c r="N49" s="28">
        <v>17439.8</v>
      </c>
      <c r="O49" s="39">
        <v>119050</v>
      </c>
      <c r="P49" s="40">
        <v>-1.7333883615352867E-2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339.95</v>
      </c>
      <c r="F50" s="37">
        <v>339.7833333333333</v>
      </c>
      <c r="G50" s="38">
        <v>336.66666666666663</v>
      </c>
      <c r="H50" s="38">
        <v>333.38333333333333</v>
      </c>
      <c r="I50" s="38">
        <v>330.26666666666665</v>
      </c>
      <c r="J50" s="38">
        <v>343.06666666666661</v>
      </c>
      <c r="K50" s="38">
        <v>346.18333333333328</v>
      </c>
      <c r="L50" s="38">
        <v>349.46666666666658</v>
      </c>
      <c r="M50" s="28">
        <v>342.9</v>
      </c>
      <c r="N50" s="28">
        <v>336.5</v>
      </c>
      <c r="O50" s="39">
        <v>18824400</v>
      </c>
      <c r="P50" s="40">
        <v>-2.3529411764705882E-2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4440.8</v>
      </c>
      <c r="F51" s="37">
        <v>4436.7666666666664</v>
      </c>
      <c r="G51" s="38">
        <v>4421.4833333333327</v>
      </c>
      <c r="H51" s="38">
        <v>4402.1666666666661</v>
      </c>
      <c r="I51" s="38">
        <v>4386.8833333333323</v>
      </c>
      <c r="J51" s="38">
        <v>4456.083333333333</v>
      </c>
      <c r="K51" s="38">
        <v>4471.3666666666659</v>
      </c>
      <c r="L51" s="38">
        <v>4490.6833333333334</v>
      </c>
      <c r="M51" s="28">
        <v>4452.05</v>
      </c>
      <c r="N51" s="28">
        <v>4417.45</v>
      </c>
      <c r="O51" s="39">
        <v>1353400</v>
      </c>
      <c r="P51" s="40">
        <v>-1.1808118081180813E-3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310.85000000000002</v>
      </c>
      <c r="F52" s="37">
        <v>316.28333333333336</v>
      </c>
      <c r="G52" s="38">
        <v>302.9666666666667</v>
      </c>
      <c r="H52" s="38">
        <v>295.08333333333331</v>
      </c>
      <c r="I52" s="38">
        <v>281.76666666666665</v>
      </c>
      <c r="J52" s="38">
        <v>324.16666666666674</v>
      </c>
      <c r="K52" s="38">
        <v>337.48333333333346</v>
      </c>
      <c r="L52" s="38">
        <v>345.36666666666679</v>
      </c>
      <c r="M52" s="28">
        <v>329.6</v>
      </c>
      <c r="N52" s="28">
        <v>308.39999999999998</v>
      </c>
      <c r="O52" s="39">
        <v>9006600</v>
      </c>
      <c r="P52" s="40">
        <v>1.9480445978832986E-2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319.8</v>
      </c>
      <c r="F53" s="37">
        <v>322.68333333333334</v>
      </c>
      <c r="G53" s="38">
        <v>312.41666666666669</v>
      </c>
      <c r="H53" s="38">
        <v>305.03333333333336</v>
      </c>
      <c r="I53" s="38">
        <v>294.76666666666671</v>
      </c>
      <c r="J53" s="38">
        <v>330.06666666666666</v>
      </c>
      <c r="K53" s="38">
        <v>340.33333333333331</v>
      </c>
      <c r="L53" s="38">
        <v>347.71666666666664</v>
      </c>
      <c r="M53" s="28">
        <v>332.95</v>
      </c>
      <c r="N53" s="28">
        <v>315.3</v>
      </c>
      <c r="O53" s="39">
        <v>47228400</v>
      </c>
      <c r="P53" s="40">
        <v>-2.2410998714581121E-2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560</v>
      </c>
      <c r="F54" s="37">
        <v>560.76666666666665</v>
      </c>
      <c r="G54" s="38">
        <v>551.73333333333335</v>
      </c>
      <c r="H54" s="38">
        <v>543.4666666666667</v>
      </c>
      <c r="I54" s="38">
        <v>534.43333333333339</v>
      </c>
      <c r="J54" s="38">
        <v>569.0333333333333</v>
      </c>
      <c r="K54" s="38">
        <v>578.06666666666661</v>
      </c>
      <c r="L54" s="38">
        <v>586.33333333333326</v>
      </c>
      <c r="M54" s="28">
        <v>569.79999999999995</v>
      </c>
      <c r="N54" s="28">
        <v>552.5</v>
      </c>
      <c r="O54" s="39">
        <v>4213950</v>
      </c>
      <c r="P54" s="40">
        <v>-2.3084025854108957E-3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307.89999999999998</v>
      </c>
      <c r="F55" s="37">
        <v>309.26666666666665</v>
      </c>
      <c r="G55" s="38">
        <v>302.5333333333333</v>
      </c>
      <c r="H55" s="38">
        <v>297.16666666666663</v>
      </c>
      <c r="I55" s="38">
        <v>290.43333333333328</v>
      </c>
      <c r="J55" s="38">
        <v>314.63333333333333</v>
      </c>
      <c r="K55" s="38">
        <v>321.36666666666667</v>
      </c>
      <c r="L55" s="38">
        <v>326.73333333333335</v>
      </c>
      <c r="M55" s="28">
        <v>316</v>
      </c>
      <c r="N55" s="28">
        <v>303.89999999999998</v>
      </c>
      <c r="O55" s="39">
        <v>8448000</v>
      </c>
      <c r="P55" s="40">
        <v>1.7787264318747777E-3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747.35</v>
      </c>
      <c r="F56" s="37">
        <v>749.88333333333321</v>
      </c>
      <c r="G56" s="38">
        <v>740.76666666666642</v>
      </c>
      <c r="H56" s="38">
        <v>734.18333333333317</v>
      </c>
      <c r="I56" s="38">
        <v>725.06666666666638</v>
      </c>
      <c r="J56" s="38">
        <v>756.46666666666647</v>
      </c>
      <c r="K56" s="38">
        <v>765.58333333333326</v>
      </c>
      <c r="L56" s="38">
        <v>772.16666666666652</v>
      </c>
      <c r="M56" s="28">
        <v>759</v>
      </c>
      <c r="N56" s="28">
        <v>743.3</v>
      </c>
      <c r="O56" s="39">
        <v>7502500</v>
      </c>
      <c r="P56" s="40">
        <v>-2.9587712206952305E-2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1115.8</v>
      </c>
      <c r="F57" s="37">
        <v>1115.9833333333333</v>
      </c>
      <c r="G57" s="38">
        <v>1109.9666666666667</v>
      </c>
      <c r="H57" s="38">
        <v>1104.1333333333334</v>
      </c>
      <c r="I57" s="38">
        <v>1098.1166666666668</v>
      </c>
      <c r="J57" s="38">
        <v>1121.8166666666666</v>
      </c>
      <c r="K57" s="38">
        <v>1127.8333333333335</v>
      </c>
      <c r="L57" s="38">
        <v>1133.6666666666665</v>
      </c>
      <c r="M57" s="28">
        <v>1122</v>
      </c>
      <c r="N57" s="28">
        <v>1110.1500000000001</v>
      </c>
      <c r="O57" s="39">
        <v>7575750</v>
      </c>
      <c r="P57" s="40">
        <v>1.1192087454450807E-2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229.9</v>
      </c>
      <c r="F58" s="37">
        <v>230.71666666666667</v>
      </c>
      <c r="G58" s="38">
        <v>227.93333333333334</v>
      </c>
      <c r="H58" s="38">
        <v>225.96666666666667</v>
      </c>
      <c r="I58" s="38">
        <v>223.18333333333334</v>
      </c>
      <c r="J58" s="38">
        <v>232.68333333333334</v>
      </c>
      <c r="K58" s="38">
        <v>235.4666666666667</v>
      </c>
      <c r="L58" s="38">
        <v>237.43333333333334</v>
      </c>
      <c r="M58" s="28">
        <v>233.5</v>
      </c>
      <c r="N58" s="28">
        <v>228.75</v>
      </c>
      <c r="O58" s="39">
        <v>28446600</v>
      </c>
      <c r="P58" s="40">
        <v>-1.7686072218128224E-3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3892.1</v>
      </c>
      <c r="F59" s="37">
        <v>3939.5</v>
      </c>
      <c r="G59" s="38">
        <v>3822.15</v>
      </c>
      <c r="H59" s="38">
        <v>3752.2000000000003</v>
      </c>
      <c r="I59" s="38">
        <v>3634.8500000000004</v>
      </c>
      <c r="J59" s="38">
        <v>4009.45</v>
      </c>
      <c r="K59" s="38">
        <v>4126.8</v>
      </c>
      <c r="L59" s="38">
        <v>4196.75</v>
      </c>
      <c r="M59" s="28">
        <v>4056.85</v>
      </c>
      <c r="N59" s="28">
        <v>3869.55</v>
      </c>
      <c r="O59" s="39">
        <v>699450</v>
      </c>
      <c r="P59" s="40">
        <v>2.0350109409190371E-2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1666.55</v>
      </c>
      <c r="F60" s="37">
        <v>1661.1666666666667</v>
      </c>
      <c r="G60" s="38">
        <v>1652.3333333333335</v>
      </c>
      <c r="H60" s="38">
        <v>1638.1166666666668</v>
      </c>
      <c r="I60" s="38">
        <v>1629.2833333333335</v>
      </c>
      <c r="J60" s="38">
        <v>1675.3833333333334</v>
      </c>
      <c r="K60" s="38">
        <v>1684.2166666666669</v>
      </c>
      <c r="L60" s="38">
        <v>1698.4333333333334</v>
      </c>
      <c r="M60" s="28">
        <v>1670</v>
      </c>
      <c r="N60" s="28">
        <v>1646.95</v>
      </c>
      <c r="O60" s="39">
        <v>2608550</v>
      </c>
      <c r="P60" s="40">
        <v>6.8900297216968383E-3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777.85</v>
      </c>
      <c r="F61" s="37">
        <v>781.86666666666679</v>
      </c>
      <c r="G61" s="38">
        <v>768.03333333333353</v>
      </c>
      <c r="H61" s="38">
        <v>758.2166666666667</v>
      </c>
      <c r="I61" s="38">
        <v>744.38333333333344</v>
      </c>
      <c r="J61" s="38">
        <v>791.68333333333362</v>
      </c>
      <c r="K61" s="38">
        <v>805.51666666666688</v>
      </c>
      <c r="L61" s="38">
        <v>815.33333333333371</v>
      </c>
      <c r="M61" s="28">
        <v>795.7</v>
      </c>
      <c r="N61" s="28">
        <v>772.05</v>
      </c>
      <c r="O61" s="39">
        <v>8030000</v>
      </c>
      <c r="P61" s="40">
        <v>-1.8457401295685124E-2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967.1</v>
      </c>
      <c r="F62" s="37">
        <v>967.43333333333339</v>
      </c>
      <c r="G62" s="38">
        <v>954.11666666666679</v>
      </c>
      <c r="H62" s="38">
        <v>941.13333333333344</v>
      </c>
      <c r="I62" s="38">
        <v>927.81666666666683</v>
      </c>
      <c r="J62" s="38">
        <v>980.41666666666674</v>
      </c>
      <c r="K62" s="38">
        <v>993.73333333333335</v>
      </c>
      <c r="L62" s="38">
        <v>1006.7166666666667</v>
      </c>
      <c r="M62" s="28">
        <v>980.75</v>
      </c>
      <c r="N62" s="28">
        <v>954.45</v>
      </c>
      <c r="O62" s="39">
        <v>2751000</v>
      </c>
      <c r="P62" s="40">
        <v>-5.5061312815580667E-2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357.15</v>
      </c>
      <c r="F63" s="37">
        <v>356.91666666666669</v>
      </c>
      <c r="G63" s="38">
        <v>354.28333333333336</v>
      </c>
      <c r="H63" s="38">
        <v>351.41666666666669</v>
      </c>
      <c r="I63" s="38">
        <v>348.78333333333336</v>
      </c>
      <c r="J63" s="38">
        <v>359.78333333333336</v>
      </c>
      <c r="K63" s="38">
        <v>362.41666666666669</v>
      </c>
      <c r="L63" s="38">
        <v>365.28333333333336</v>
      </c>
      <c r="M63" s="28">
        <v>359.55</v>
      </c>
      <c r="N63" s="28">
        <v>354.05</v>
      </c>
      <c r="O63" s="39">
        <v>4705500</v>
      </c>
      <c r="P63" s="40">
        <v>0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193.55</v>
      </c>
      <c r="F64" s="37">
        <v>194.45000000000002</v>
      </c>
      <c r="G64" s="38">
        <v>189.90000000000003</v>
      </c>
      <c r="H64" s="38">
        <v>186.25000000000003</v>
      </c>
      <c r="I64" s="38">
        <v>181.70000000000005</v>
      </c>
      <c r="J64" s="38">
        <v>198.10000000000002</v>
      </c>
      <c r="K64" s="38">
        <v>202.65000000000003</v>
      </c>
      <c r="L64" s="38">
        <v>206.3</v>
      </c>
      <c r="M64" s="28">
        <v>199</v>
      </c>
      <c r="N64" s="28">
        <v>190.8</v>
      </c>
      <c r="O64" s="39">
        <v>8745000</v>
      </c>
      <c r="P64" s="40">
        <v>-2.2358859698155393E-2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1511.35</v>
      </c>
      <c r="F65" s="37">
        <v>1507.2166666666665</v>
      </c>
      <c r="G65" s="38">
        <v>1476.9333333333329</v>
      </c>
      <c r="H65" s="38">
        <v>1442.5166666666664</v>
      </c>
      <c r="I65" s="38">
        <v>1412.2333333333329</v>
      </c>
      <c r="J65" s="38">
        <v>1541.633333333333</v>
      </c>
      <c r="K65" s="38">
        <v>1571.9166666666663</v>
      </c>
      <c r="L65" s="38">
        <v>1606.333333333333</v>
      </c>
      <c r="M65" s="28">
        <v>1537.5</v>
      </c>
      <c r="N65" s="28">
        <v>1472.8</v>
      </c>
      <c r="O65" s="39">
        <v>2427600</v>
      </c>
      <c r="P65" s="40">
        <v>0.34240212342402121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603.5</v>
      </c>
      <c r="F66" s="37">
        <v>605.1</v>
      </c>
      <c r="G66" s="38">
        <v>597.5</v>
      </c>
      <c r="H66" s="38">
        <v>591.5</v>
      </c>
      <c r="I66" s="38">
        <v>583.9</v>
      </c>
      <c r="J66" s="38">
        <v>611.1</v>
      </c>
      <c r="K66" s="38">
        <v>618.70000000000016</v>
      </c>
      <c r="L66" s="38">
        <v>624.70000000000005</v>
      </c>
      <c r="M66" s="28">
        <v>612.70000000000005</v>
      </c>
      <c r="N66" s="28">
        <v>599.1</v>
      </c>
      <c r="O66" s="39">
        <v>11392500</v>
      </c>
      <c r="P66" s="40">
        <v>-5.8900523560209425E-3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1855.6</v>
      </c>
      <c r="F67" s="37">
        <v>1855.8833333333332</v>
      </c>
      <c r="G67" s="38">
        <v>1828.2166666666665</v>
      </c>
      <c r="H67" s="38">
        <v>1800.8333333333333</v>
      </c>
      <c r="I67" s="38">
        <v>1773.1666666666665</v>
      </c>
      <c r="J67" s="38">
        <v>1883.2666666666664</v>
      </c>
      <c r="K67" s="38">
        <v>1910.9333333333334</v>
      </c>
      <c r="L67" s="38">
        <v>1938.3166666666664</v>
      </c>
      <c r="M67" s="28">
        <v>1883.55</v>
      </c>
      <c r="N67" s="28">
        <v>1828.5</v>
      </c>
      <c r="O67" s="39">
        <v>1376000</v>
      </c>
      <c r="P67" s="40">
        <v>1.4001473839351511E-2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2197.35</v>
      </c>
      <c r="F68" s="37">
        <v>2207.3166666666671</v>
      </c>
      <c r="G68" s="38">
        <v>2163.1333333333341</v>
      </c>
      <c r="H68" s="38">
        <v>2128.916666666667</v>
      </c>
      <c r="I68" s="38">
        <v>2084.733333333334</v>
      </c>
      <c r="J68" s="38">
        <v>2241.5333333333342</v>
      </c>
      <c r="K68" s="38">
        <v>2285.7166666666676</v>
      </c>
      <c r="L68" s="38">
        <v>2319.9333333333343</v>
      </c>
      <c r="M68" s="28">
        <v>2251.5</v>
      </c>
      <c r="N68" s="28">
        <v>2173.1</v>
      </c>
      <c r="O68" s="39">
        <v>1523250</v>
      </c>
      <c r="P68" s="40">
        <v>1.4992503748125937E-2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224.7</v>
      </c>
      <c r="F69" s="37">
        <v>226.08333333333334</v>
      </c>
      <c r="G69" s="38">
        <v>221.16666666666669</v>
      </c>
      <c r="H69" s="38">
        <v>217.63333333333335</v>
      </c>
      <c r="I69" s="38">
        <v>212.7166666666667</v>
      </c>
      <c r="J69" s="38">
        <v>229.61666666666667</v>
      </c>
      <c r="K69" s="38">
        <v>234.53333333333336</v>
      </c>
      <c r="L69" s="38">
        <v>238.06666666666666</v>
      </c>
      <c r="M69" s="28">
        <v>231</v>
      </c>
      <c r="N69" s="28">
        <v>222.55</v>
      </c>
      <c r="O69" s="39">
        <v>19146700</v>
      </c>
      <c r="P69" s="40">
        <v>3.3230981765591527E-2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3299.35</v>
      </c>
      <c r="F70" s="37">
        <v>3308.35</v>
      </c>
      <c r="G70" s="38">
        <v>3281</v>
      </c>
      <c r="H70" s="38">
        <v>3262.65</v>
      </c>
      <c r="I70" s="38">
        <v>3235.3</v>
      </c>
      <c r="J70" s="38">
        <v>3326.7</v>
      </c>
      <c r="K70" s="38">
        <v>3354.0499999999993</v>
      </c>
      <c r="L70" s="38">
        <v>3372.3999999999996</v>
      </c>
      <c r="M70" s="28">
        <v>3335.7</v>
      </c>
      <c r="N70" s="28">
        <v>3290</v>
      </c>
      <c r="O70" s="39">
        <v>2999550</v>
      </c>
      <c r="P70" s="40">
        <v>1.0408771663887626E-2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4126.6000000000004</v>
      </c>
      <c r="F71" s="37">
        <v>4161.8666666666668</v>
      </c>
      <c r="G71" s="38">
        <v>4067.8333333333339</v>
      </c>
      <c r="H71" s="38">
        <v>4009.0666666666675</v>
      </c>
      <c r="I71" s="38">
        <v>3915.0333333333347</v>
      </c>
      <c r="J71" s="38">
        <v>4220.6333333333332</v>
      </c>
      <c r="K71" s="38">
        <v>4314.6666666666661</v>
      </c>
      <c r="L71" s="38">
        <v>4373.4333333333325</v>
      </c>
      <c r="M71" s="28">
        <v>4255.8999999999996</v>
      </c>
      <c r="N71" s="28">
        <v>4103.1000000000004</v>
      </c>
      <c r="O71" s="39">
        <v>606625</v>
      </c>
      <c r="P71" s="40">
        <v>5.1343154246100517E-2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404.45</v>
      </c>
      <c r="F72" s="37">
        <v>404.61666666666662</v>
      </c>
      <c r="G72" s="38">
        <v>396.53333333333325</v>
      </c>
      <c r="H72" s="38">
        <v>388.61666666666662</v>
      </c>
      <c r="I72" s="38">
        <v>380.53333333333325</v>
      </c>
      <c r="J72" s="38">
        <v>412.53333333333325</v>
      </c>
      <c r="K72" s="38">
        <v>420.61666666666662</v>
      </c>
      <c r="L72" s="38">
        <v>428.53333333333325</v>
      </c>
      <c r="M72" s="28">
        <v>412.7</v>
      </c>
      <c r="N72" s="28">
        <v>396.7</v>
      </c>
      <c r="O72" s="39">
        <v>46407900</v>
      </c>
      <c r="P72" s="40">
        <v>-1.5196078431372549E-2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4426.8</v>
      </c>
      <c r="F73" s="37">
        <v>4414.3833333333332</v>
      </c>
      <c r="G73" s="38">
        <v>4396.5166666666664</v>
      </c>
      <c r="H73" s="38">
        <v>4366.2333333333336</v>
      </c>
      <c r="I73" s="38">
        <v>4348.3666666666668</v>
      </c>
      <c r="J73" s="38">
        <v>4444.6666666666661</v>
      </c>
      <c r="K73" s="38">
        <v>4462.5333333333328</v>
      </c>
      <c r="L73" s="38">
        <v>4492.8166666666657</v>
      </c>
      <c r="M73" s="28">
        <v>4432.25</v>
      </c>
      <c r="N73" s="28">
        <v>4384.1000000000004</v>
      </c>
      <c r="O73" s="39">
        <v>1950875</v>
      </c>
      <c r="P73" s="40">
        <v>-2.6873675021823171E-2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3372.4</v>
      </c>
      <c r="F74" s="37">
        <v>3366.1333333333332</v>
      </c>
      <c r="G74" s="38">
        <v>3350.2666666666664</v>
      </c>
      <c r="H74" s="38">
        <v>3328.1333333333332</v>
      </c>
      <c r="I74" s="38">
        <v>3312.2666666666664</v>
      </c>
      <c r="J74" s="38">
        <v>3388.2666666666664</v>
      </c>
      <c r="K74" s="38">
        <v>3404.1333333333332</v>
      </c>
      <c r="L74" s="38">
        <v>3426.2666666666664</v>
      </c>
      <c r="M74" s="28">
        <v>3382</v>
      </c>
      <c r="N74" s="28">
        <v>3344</v>
      </c>
      <c r="O74" s="39">
        <v>3304350</v>
      </c>
      <c r="P74" s="40">
        <v>-5.5427713856928462E-2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2283.5500000000002</v>
      </c>
      <c r="F75" s="37">
        <v>2298.0499999999997</v>
      </c>
      <c r="G75" s="38">
        <v>2252.0999999999995</v>
      </c>
      <c r="H75" s="38">
        <v>2220.6499999999996</v>
      </c>
      <c r="I75" s="38">
        <v>2174.6999999999994</v>
      </c>
      <c r="J75" s="38">
        <v>2329.4999999999995</v>
      </c>
      <c r="K75" s="38">
        <v>2375.4499999999994</v>
      </c>
      <c r="L75" s="38">
        <v>2406.8999999999996</v>
      </c>
      <c r="M75" s="28">
        <v>2344</v>
      </c>
      <c r="N75" s="28">
        <v>2266.6</v>
      </c>
      <c r="O75" s="39">
        <v>1119250</v>
      </c>
      <c r="P75" s="40">
        <v>1.2941762070681932E-2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192.3</v>
      </c>
      <c r="F76" s="37">
        <v>192.68333333333331</v>
      </c>
      <c r="G76" s="38">
        <v>189.76666666666662</v>
      </c>
      <c r="H76" s="38">
        <v>187.23333333333332</v>
      </c>
      <c r="I76" s="38">
        <v>184.31666666666663</v>
      </c>
      <c r="J76" s="38">
        <v>195.21666666666661</v>
      </c>
      <c r="K76" s="38">
        <v>198.1333333333333</v>
      </c>
      <c r="L76" s="38">
        <v>200.6666666666666</v>
      </c>
      <c r="M76" s="28">
        <v>195.6</v>
      </c>
      <c r="N76" s="28">
        <v>190.15</v>
      </c>
      <c r="O76" s="39">
        <v>25102800</v>
      </c>
      <c r="P76" s="40">
        <v>-3.2736856706894163E-2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133.80000000000001</v>
      </c>
      <c r="F77" s="37">
        <v>134.96666666666667</v>
      </c>
      <c r="G77" s="38">
        <v>131.38333333333333</v>
      </c>
      <c r="H77" s="38">
        <v>128.96666666666667</v>
      </c>
      <c r="I77" s="38">
        <v>125.38333333333333</v>
      </c>
      <c r="J77" s="38">
        <v>137.38333333333333</v>
      </c>
      <c r="K77" s="38">
        <v>140.96666666666664</v>
      </c>
      <c r="L77" s="38">
        <v>143.38333333333333</v>
      </c>
      <c r="M77" s="28">
        <v>138.55000000000001</v>
      </c>
      <c r="N77" s="28">
        <v>132.55000000000001</v>
      </c>
      <c r="O77" s="39">
        <v>72860000</v>
      </c>
      <c r="P77" s="40">
        <v>-9.9870915143691827E-3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106.95</v>
      </c>
      <c r="F78" s="37">
        <v>108.53333333333335</v>
      </c>
      <c r="G78" s="38">
        <v>104.9666666666667</v>
      </c>
      <c r="H78" s="38">
        <v>102.98333333333335</v>
      </c>
      <c r="I78" s="38">
        <v>99.4166666666667</v>
      </c>
      <c r="J78" s="38">
        <v>110.51666666666669</v>
      </c>
      <c r="K78" s="38">
        <v>114.08333333333333</v>
      </c>
      <c r="L78" s="38">
        <v>116.06666666666669</v>
      </c>
      <c r="M78" s="28">
        <v>112.1</v>
      </c>
      <c r="N78" s="28">
        <v>106.55</v>
      </c>
      <c r="O78" s="39">
        <v>17466800</v>
      </c>
      <c r="P78" s="40">
        <v>4.9031855090568392E-2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91.6</v>
      </c>
      <c r="F79" s="37">
        <v>92.333333333333329</v>
      </c>
      <c r="G79" s="38">
        <v>90.316666666666663</v>
      </c>
      <c r="H79" s="38">
        <v>89.033333333333331</v>
      </c>
      <c r="I79" s="38">
        <v>87.016666666666666</v>
      </c>
      <c r="J79" s="38">
        <v>93.61666666666666</v>
      </c>
      <c r="K79" s="38">
        <v>95.63333333333334</v>
      </c>
      <c r="L79" s="38">
        <v>96.916666666666657</v>
      </c>
      <c r="M79" s="28">
        <v>94.35</v>
      </c>
      <c r="N79" s="28">
        <v>91.05</v>
      </c>
      <c r="O79" s="39">
        <v>60344250</v>
      </c>
      <c r="P79" s="40">
        <v>2.7418601028197539E-2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438.55</v>
      </c>
      <c r="F80" s="37">
        <v>440.23333333333335</v>
      </c>
      <c r="G80" s="38">
        <v>433.56666666666672</v>
      </c>
      <c r="H80" s="38">
        <v>428.58333333333337</v>
      </c>
      <c r="I80" s="38">
        <v>421.91666666666674</v>
      </c>
      <c r="J80" s="38">
        <v>445.2166666666667</v>
      </c>
      <c r="K80" s="38">
        <v>451.88333333333333</v>
      </c>
      <c r="L80" s="38">
        <v>456.86666666666667</v>
      </c>
      <c r="M80" s="28">
        <v>446.9</v>
      </c>
      <c r="N80" s="28">
        <v>435.25</v>
      </c>
      <c r="O80" s="39">
        <v>5657800</v>
      </c>
      <c r="P80" s="40">
        <v>-3.5352889525417083E-2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</v>
      </c>
      <c r="F81" s="37">
        <v>43.383333333333333</v>
      </c>
      <c r="G81" s="38">
        <v>42.116666666666667</v>
      </c>
      <c r="H81" s="38">
        <v>41.233333333333334</v>
      </c>
      <c r="I81" s="38">
        <v>39.966666666666669</v>
      </c>
      <c r="J81" s="38">
        <v>44.266666666666666</v>
      </c>
      <c r="K81" s="38">
        <v>45.533333333333331</v>
      </c>
      <c r="L81" s="38">
        <v>46.416666666666664</v>
      </c>
      <c r="M81" s="28">
        <v>44.65</v>
      </c>
      <c r="N81" s="28">
        <v>42.5</v>
      </c>
      <c r="O81" s="39">
        <v>153382500</v>
      </c>
      <c r="P81" s="40">
        <v>-2.5168025168025167E-2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586.54999999999995</v>
      </c>
      <c r="F82" s="37">
        <v>592</v>
      </c>
      <c r="G82" s="38">
        <v>577.79999999999995</v>
      </c>
      <c r="H82" s="38">
        <v>569.04999999999995</v>
      </c>
      <c r="I82" s="38">
        <v>554.84999999999991</v>
      </c>
      <c r="J82" s="38">
        <v>600.75</v>
      </c>
      <c r="K82" s="38">
        <v>614.95000000000005</v>
      </c>
      <c r="L82" s="38">
        <v>623.70000000000005</v>
      </c>
      <c r="M82" s="28">
        <v>606.20000000000005</v>
      </c>
      <c r="N82" s="28">
        <v>583.25</v>
      </c>
      <c r="O82" s="39">
        <v>7549100</v>
      </c>
      <c r="P82" s="40">
        <v>-1.5595863705712833E-2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927.95</v>
      </c>
      <c r="F83" s="37">
        <v>922.98333333333323</v>
      </c>
      <c r="G83" s="38">
        <v>913.16666666666652</v>
      </c>
      <c r="H83" s="38">
        <v>898.38333333333333</v>
      </c>
      <c r="I83" s="38">
        <v>888.56666666666661</v>
      </c>
      <c r="J83" s="38">
        <v>937.76666666666642</v>
      </c>
      <c r="K83" s="38">
        <v>947.58333333333326</v>
      </c>
      <c r="L83" s="38">
        <v>962.36666666666633</v>
      </c>
      <c r="M83" s="28">
        <v>932.8</v>
      </c>
      <c r="N83" s="28">
        <v>908.2</v>
      </c>
      <c r="O83" s="39">
        <v>4876000</v>
      </c>
      <c r="P83" s="40">
        <v>-2.3432805928299619E-2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1283.55</v>
      </c>
      <c r="F84" s="37">
        <v>1291.8666666666668</v>
      </c>
      <c r="G84" s="38">
        <v>1262.7333333333336</v>
      </c>
      <c r="H84" s="38">
        <v>1241.9166666666667</v>
      </c>
      <c r="I84" s="38">
        <v>1212.7833333333335</v>
      </c>
      <c r="J84" s="38">
        <v>1312.6833333333336</v>
      </c>
      <c r="K84" s="38">
        <v>1341.8166666666668</v>
      </c>
      <c r="L84" s="38">
        <v>1362.6333333333337</v>
      </c>
      <c r="M84" s="28">
        <v>1321</v>
      </c>
      <c r="N84" s="28">
        <v>1271.05</v>
      </c>
      <c r="O84" s="39">
        <v>4458800</v>
      </c>
      <c r="P84" s="40">
        <v>1.7074047447879223E-3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332.5</v>
      </c>
      <c r="F85" s="37">
        <v>334.2833333333333</v>
      </c>
      <c r="G85" s="38">
        <v>329.26666666666659</v>
      </c>
      <c r="H85" s="38">
        <v>326.0333333333333</v>
      </c>
      <c r="I85" s="38">
        <v>321.01666666666659</v>
      </c>
      <c r="J85" s="38">
        <v>337.51666666666659</v>
      </c>
      <c r="K85" s="38">
        <v>342.53333333333325</v>
      </c>
      <c r="L85" s="38">
        <v>345.76666666666659</v>
      </c>
      <c r="M85" s="28">
        <v>339.3</v>
      </c>
      <c r="N85" s="28">
        <v>331.05</v>
      </c>
      <c r="O85" s="39">
        <v>7508000</v>
      </c>
      <c r="P85" s="40">
        <v>1.8448182311448725E-2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1811</v>
      </c>
      <c r="F86" s="37">
        <v>1819.3833333333332</v>
      </c>
      <c r="G86" s="38">
        <v>1791.7666666666664</v>
      </c>
      <c r="H86" s="38">
        <v>1772.5333333333333</v>
      </c>
      <c r="I86" s="38">
        <v>1744.9166666666665</v>
      </c>
      <c r="J86" s="38">
        <v>1838.6166666666663</v>
      </c>
      <c r="K86" s="38">
        <v>1866.2333333333331</v>
      </c>
      <c r="L86" s="38">
        <v>1885.4666666666662</v>
      </c>
      <c r="M86" s="28">
        <v>1847</v>
      </c>
      <c r="N86" s="28">
        <v>1800.15</v>
      </c>
      <c r="O86" s="39">
        <v>7139250</v>
      </c>
      <c r="P86" s="40">
        <v>-5.5577610162763002E-3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521.65</v>
      </c>
      <c r="F87" s="37">
        <v>525.5</v>
      </c>
      <c r="G87" s="38">
        <v>514.29999999999995</v>
      </c>
      <c r="H87" s="38">
        <v>506.94999999999993</v>
      </c>
      <c r="I87" s="38">
        <v>495.74999999999989</v>
      </c>
      <c r="J87" s="38">
        <v>532.85</v>
      </c>
      <c r="K87" s="38">
        <v>544.05000000000007</v>
      </c>
      <c r="L87" s="38">
        <v>551.40000000000009</v>
      </c>
      <c r="M87" s="28">
        <v>536.70000000000005</v>
      </c>
      <c r="N87" s="28">
        <v>518.15</v>
      </c>
      <c r="O87" s="39">
        <v>5083750</v>
      </c>
      <c r="P87" s="40">
        <v>4.442732408834104E-2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2737.9</v>
      </c>
      <c r="F88" s="37">
        <v>2744</v>
      </c>
      <c r="G88" s="38">
        <v>2695</v>
      </c>
      <c r="H88" s="38">
        <v>2652.1</v>
      </c>
      <c r="I88" s="38">
        <v>2603.1</v>
      </c>
      <c r="J88" s="38">
        <v>2786.9</v>
      </c>
      <c r="K88" s="38">
        <v>2835.9</v>
      </c>
      <c r="L88" s="38">
        <v>2878.8</v>
      </c>
      <c r="M88" s="28">
        <v>2793</v>
      </c>
      <c r="N88" s="28">
        <v>2701.1</v>
      </c>
      <c r="O88" s="39">
        <v>3570500</v>
      </c>
      <c r="P88" s="40">
        <v>9.4213602663142191E-3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1191.5999999999999</v>
      </c>
      <c r="F89" s="37">
        <v>1203.6333333333334</v>
      </c>
      <c r="G89" s="38">
        <v>1177.0666666666668</v>
      </c>
      <c r="H89" s="38">
        <v>1162.5333333333333</v>
      </c>
      <c r="I89" s="38">
        <v>1135.9666666666667</v>
      </c>
      <c r="J89" s="38">
        <v>1218.166666666667</v>
      </c>
      <c r="K89" s="38">
        <v>1244.7333333333336</v>
      </c>
      <c r="L89" s="38">
        <v>1259.2666666666671</v>
      </c>
      <c r="M89" s="28">
        <v>1230.2</v>
      </c>
      <c r="N89" s="28">
        <v>1189.0999999999999</v>
      </c>
      <c r="O89" s="39">
        <v>4795500</v>
      </c>
      <c r="P89" s="40">
        <v>5.6277533039647575E-2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1032.95</v>
      </c>
      <c r="F90" s="37">
        <v>1048.8999999999999</v>
      </c>
      <c r="G90" s="38">
        <v>1009.8499999999997</v>
      </c>
      <c r="H90" s="38">
        <v>986.74999999999977</v>
      </c>
      <c r="I90" s="38">
        <v>947.69999999999959</v>
      </c>
      <c r="J90" s="38">
        <v>1071.9999999999998</v>
      </c>
      <c r="K90" s="38">
        <v>1111.05</v>
      </c>
      <c r="L90" s="38">
        <v>1134.1499999999999</v>
      </c>
      <c r="M90" s="28">
        <v>1087.95</v>
      </c>
      <c r="N90" s="28">
        <v>1025.8</v>
      </c>
      <c r="O90" s="39">
        <v>12333300</v>
      </c>
      <c r="P90" s="40">
        <v>0.23252885624344177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2692.65</v>
      </c>
      <c r="F91" s="37">
        <v>2691.2833333333333</v>
      </c>
      <c r="G91" s="38">
        <v>2679.2666666666664</v>
      </c>
      <c r="H91" s="38">
        <v>2665.8833333333332</v>
      </c>
      <c r="I91" s="38">
        <v>2653.8666666666663</v>
      </c>
      <c r="J91" s="38">
        <v>2704.6666666666665</v>
      </c>
      <c r="K91" s="38">
        <v>2716.6833333333338</v>
      </c>
      <c r="L91" s="38">
        <v>2730.0666666666666</v>
      </c>
      <c r="M91" s="28">
        <v>2703.3</v>
      </c>
      <c r="N91" s="28">
        <v>2677.9</v>
      </c>
      <c r="O91" s="39">
        <v>15456000</v>
      </c>
      <c r="P91" s="40">
        <v>4.7963874537244211E-2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2254.8000000000002</v>
      </c>
      <c r="F92" s="37">
        <v>2266.1000000000004</v>
      </c>
      <c r="G92" s="38">
        <v>2223.3000000000006</v>
      </c>
      <c r="H92" s="38">
        <v>2191.8000000000002</v>
      </c>
      <c r="I92" s="38">
        <v>2149.0000000000005</v>
      </c>
      <c r="J92" s="38">
        <v>2297.6000000000008</v>
      </c>
      <c r="K92" s="38">
        <v>2340.4</v>
      </c>
      <c r="L92" s="38">
        <v>2371.900000000001</v>
      </c>
      <c r="M92" s="28">
        <v>2308.9</v>
      </c>
      <c r="N92" s="28">
        <v>2234.6</v>
      </c>
      <c r="O92" s="39">
        <v>1543500</v>
      </c>
      <c r="P92" s="40">
        <v>-2.2606382978723406E-2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1639.2</v>
      </c>
      <c r="F93" s="37">
        <v>1637.1166666666668</v>
      </c>
      <c r="G93" s="38">
        <v>1630.3333333333335</v>
      </c>
      <c r="H93" s="38">
        <v>1621.4666666666667</v>
      </c>
      <c r="I93" s="38">
        <v>1614.6833333333334</v>
      </c>
      <c r="J93" s="38">
        <v>1645.9833333333336</v>
      </c>
      <c r="K93" s="38">
        <v>1652.7666666666669</v>
      </c>
      <c r="L93" s="38">
        <v>1661.6333333333337</v>
      </c>
      <c r="M93" s="28">
        <v>1643.9</v>
      </c>
      <c r="N93" s="28">
        <v>1628.25</v>
      </c>
      <c r="O93" s="39">
        <v>64170150</v>
      </c>
      <c r="P93" s="40">
        <v>-8.1947006469053098E-3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581.04999999999995</v>
      </c>
      <c r="F94" s="37">
        <v>579.94999999999993</v>
      </c>
      <c r="G94" s="38">
        <v>575.64999999999986</v>
      </c>
      <c r="H94" s="38">
        <v>570.24999999999989</v>
      </c>
      <c r="I94" s="38">
        <v>565.94999999999982</v>
      </c>
      <c r="J94" s="38">
        <v>585.34999999999991</v>
      </c>
      <c r="K94" s="38">
        <v>589.64999999999986</v>
      </c>
      <c r="L94" s="38">
        <v>595.04999999999995</v>
      </c>
      <c r="M94" s="28">
        <v>584.25</v>
      </c>
      <c r="N94" s="28">
        <v>574.54999999999995</v>
      </c>
      <c r="O94" s="39">
        <v>13152700</v>
      </c>
      <c r="P94" s="40">
        <v>-4.9101198402130494E-3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2754.8</v>
      </c>
      <c r="F95" s="37">
        <v>2760.4166666666665</v>
      </c>
      <c r="G95" s="38">
        <v>2736.1833333333329</v>
      </c>
      <c r="H95" s="38">
        <v>2717.5666666666666</v>
      </c>
      <c r="I95" s="38">
        <v>2693.333333333333</v>
      </c>
      <c r="J95" s="38">
        <v>2779.0333333333328</v>
      </c>
      <c r="K95" s="38">
        <v>2803.2666666666664</v>
      </c>
      <c r="L95" s="38">
        <v>2821.8833333333328</v>
      </c>
      <c r="M95" s="28">
        <v>2784.65</v>
      </c>
      <c r="N95" s="28">
        <v>2741.8</v>
      </c>
      <c r="O95" s="39">
        <v>2781900</v>
      </c>
      <c r="P95" s="40">
        <v>-2.0388759771814917E-2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465.75</v>
      </c>
      <c r="F96" s="37">
        <v>469.09999999999997</v>
      </c>
      <c r="G96" s="38">
        <v>461.19999999999993</v>
      </c>
      <c r="H96" s="38">
        <v>456.65</v>
      </c>
      <c r="I96" s="38">
        <v>448.74999999999994</v>
      </c>
      <c r="J96" s="38">
        <v>473.64999999999992</v>
      </c>
      <c r="K96" s="38">
        <v>481.5499999999999</v>
      </c>
      <c r="L96" s="38">
        <v>486.09999999999991</v>
      </c>
      <c r="M96" s="28">
        <v>477</v>
      </c>
      <c r="N96" s="28">
        <v>464.55</v>
      </c>
      <c r="O96" s="39">
        <v>18551000</v>
      </c>
      <c r="P96" s="40">
        <v>-6.8888498506788465E-2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116.9</v>
      </c>
      <c r="F97" s="37">
        <v>117.81666666666668</v>
      </c>
      <c r="G97" s="38">
        <v>114.68333333333335</v>
      </c>
      <c r="H97" s="38">
        <v>112.46666666666667</v>
      </c>
      <c r="I97" s="38">
        <v>109.33333333333334</v>
      </c>
      <c r="J97" s="38">
        <v>120.03333333333336</v>
      </c>
      <c r="K97" s="38">
        <v>123.16666666666669</v>
      </c>
      <c r="L97" s="38">
        <v>125.38333333333337</v>
      </c>
      <c r="M97" s="28">
        <v>120.95</v>
      </c>
      <c r="N97" s="28">
        <v>115.6</v>
      </c>
      <c r="O97" s="39">
        <v>20889100</v>
      </c>
      <c r="P97" s="40">
        <v>-5.626615509846577E-3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241.8</v>
      </c>
      <c r="F98" s="37">
        <v>242.2166666666667</v>
      </c>
      <c r="G98" s="38">
        <v>237.53333333333339</v>
      </c>
      <c r="H98" s="38">
        <v>233.26666666666668</v>
      </c>
      <c r="I98" s="38">
        <v>228.58333333333337</v>
      </c>
      <c r="J98" s="38">
        <v>246.48333333333341</v>
      </c>
      <c r="K98" s="38">
        <v>251.16666666666669</v>
      </c>
      <c r="L98" s="38">
        <v>255.43333333333342</v>
      </c>
      <c r="M98" s="28">
        <v>246.9</v>
      </c>
      <c r="N98" s="28">
        <v>237.95</v>
      </c>
      <c r="O98" s="39">
        <v>21219300</v>
      </c>
      <c r="P98" s="40">
        <v>-3.3689905323988689E-2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2733.7</v>
      </c>
      <c r="F99" s="37">
        <v>2738.5499999999997</v>
      </c>
      <c r="G99" s="38">
        <v>2720.1499999999996</v>
      </c>
      <c r="H99" s="38">
        <v>2706.6</v>
      </c>
      <c r="I99" s="38">
        <v>2688.2</v>
      </c>
      <c r="J99" s="38">
        <v>2752.0999999999995</v>
      </c>
      <c r="K99" s="38">
        <v>2770.5</v>
      </c>
      <c r="L99" s="38">
        <v>2784.0499999999993</v>
      </c>
      <c r="M99" s="28">
        <v>2756.95</v>
      </c>
      <c r="N99" s="28">
        <v>2725</v>
      </c>
      <c r="O99" s="39">
        <v>7206900</v>
      </c>
      <c r="P99" s="40">
        <v>-3.649786404545643E-3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41787.9</v>
      </c>
      <c r="F100" s="37">
        <v>42186.683333333342</v>
      </c>
      <c r="G100" s="38">
        <v>41226.31666666668</v>
      </c>
      <c r="H100" s="38">
        <v>40664.733333333337</v>
      </c>
      <c r="I100" s="38">
        <v>39704.366666666676</v>
      </c>
      <c r="J100" s="38">
        <v>42748.266666666685</v>
      </c>
      <c r="K100" s="38">
        <v>43708.633333333339</v>
      </c>
      <c r="L100" s="38">
        <v>44270.216666666689</v>
      </c>
      <c r="M100" s="28">
        <v>43147.05</v>
      </c>
      <c r="N100" s="28">
        <v>41625.1</v>
      </c>
      <c r="O100" s="39">
        <v>35130</v>
      </c>
      <c r="P100" s="40">
        <v>5.9249208502939847E-2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141.80000000000001</v>
      </c>
      <c r="F101" s="37">
        <v>141.86666666666667</v>
      </c>
      <c r="G101" s="38">
        <v>139.33333333333334</v>
      </c>
      <c r="H101" s="38">
        <v>136.86666666666667</v>
      </c>
      <c r="I101" s="38">
        <v>134.33333333333334</v>
      </c>
      <c r="J101" s="38">
        <v>144.33333333333334</v>
      </c>
      <c r="K101" s="38">
        <v>146.86666666666665</v>
      </c>
      <c r="L101" s="38">
        <v>149.33333333333334</v>
      </c>
      <c r="M101" s="28">
        <v>144.4</v>
      </c>
      <c r="N101" s="28">
        <v>139.4</v>
      </c>
      <c r="O101" s="39">
        <v>43104000</v>
      </c>
      <c r="P101" s="40">
        <v>-2.0541719687329575E-2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934.2</v>
      </c>
      <c r="F102" s="37">
        <v>935.23333333333323</v>
      </c>
      <c r="G102" s="38">
        <v>930.51666666666642</v>
      </c>
      <c r="H102" s="38">
        <v>926.83333333333314</v>
      </c>
      <c r="I102" s="38">
        <v>922.11666666666633</v>
      </c>
      <c r="J102" s="38">
        <v>938.91666666666652</v>
      </c>
      <c r="K102" s="38">
        <v>943.63333333333344</v>
      </c>
      <c r="L102" s="38">
        <v>947.31666666666661</v>
      </c>
      <c r="M102" s="28">
        <v>939.95</v>
      </c>
      <c r="N102" s="28">
        <v>931.55</v>
      </c>
      <c r="O102" s="39">
        <v>70044550</v>
      </c>
      <c r="P102" s="40">
        <v>-1.1283257979868415E-2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1257.5999999999999</v>
      </c>
      <c r="F103" s="37">
        <v>1258.7333333333333</v>
      </c>
      <c r="G103" s="38">
        <v>1248.4666666666667</v>
      </c>
      <c r="H103" s="38">
        <v>1239.3333333333333</v>
      </c>
      <c r="I103" s="38">
        <v>1229.0666666666666</v>
      </c>
      <c r="J103" s="38">
        <v>1267.8666666666668</v>
      </c>
      <c r="K103" s="38">
        <v>1278.1333333333337</v>
      </c>
      <c r="L103" s="38">
        <v>1287.2666666666669</v>
      </c>
      <c r="M103" s="28">
        <v>1269</v>
      </c>
      <c r="N103" s="28">
        <v>1249.5999999999999</v>
      </c>
      <c r="O103" s="39">
        <v>3418700</v>
      </c>
      <c r="P103" s="40">
        <v>-2.1292127996106584E-2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460.3</v>
      </c>
      <c r="F104" s="37">
        <v>462.58333333333331</v>
      </c>
      <c r="G104" s="38">
        <v>456.16666666666663</v>
      </c>
      <c r="H104" s="38">
        <v>452.0333333333333</v>
      </c>
      <c r="I104" s="38">
        <v>445.61666666666662</v>
      </c>
      <c r="J104" s="38">
        <v>466.71666666666664</v>
      </c>
      <c r="K104" s="38">
        <v>473.13333333333327</v>
      </c>
      <c r="L104" s="38">
        <v>477.26666666666665</v>
      </c>
      <c r="M104" s="28">
        <v>469</v>
      </c>
      <c r="N104" s="28">
        <v>458.45</v>
      </c>
      <c r="O104" s="39">
        <v>18268500</v>
      </c>
      <c r="P104" s="40">
        <v>1.5424378856094713E-2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8.0500000000000007</v>
      </c>
      <c r="F105" s="37">
        <v>8.0500000000000007</v>
      </c>
      <c r="G105" s="38">
        <v>7.9500000000000011</v>
      </c>
      <c r="H105" s="38">
        <v>7.8500000000000005</v>
      </c>
      <c r="I105" s="38">
        <v>7.7500000000000009</v>
      </c>
      <c r="J105" s="38">
        <v>8.1500000000000021</v>
      </c>
      <c r="K105" s="38">
        <v>8.2500000000000036</v>
      </c>
      <c r="L105" s="38">
        <v>8.3500000000000014</v>
      </c>
      <c r="M105" s="28">
        <v>8.15</v>
      </c>
      <c r="N105" s="28">
        <v>7.95</v>
      </c>
      <c r="O105" s="39">
        <v>558390000</v>
      </c>
      <c r="P105" s="40">
        <v>1.6048910966755828E-2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82.8</v>
      </c>
      <c r="F106" s="37">
        <v>83.366666666666674</v>
      </c>
      <c r="G106" s="38">
        <v>81.233333333333348</v>
      </c>
      <c r="H106" s="38">
        <v>79.666666666666671</v>
      </c>
      <c r="I106" s="38">
        <v>77.533333333333346</v>
      </c>
      <c r="J106" s="38">
        <v>84.933333333333351</v>
      </c>
      <c r="K106" s="38">
        <v>87.066666666666677</v>
      </c>
      <c r="L106" s="38">
        <v>88.633333333333354</v>
      </c>
      <c r="M106" s="28">
        <v>85.5</v>
      </c>
      <c r="N106" s="28">
        <v>81.8</v>
      </c>
      <c r="O106" s="39">
        <v>105810000</v>
      </c>
      <c r="P106" s="40">
        <v>-4.234895539243365E-3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</v>
      </c>
      <c r="F107" s="37">
        <v>59.316666666666663</v>
      </c>
      <c r="G107" s="38">
        <v>57.933333333333323</v>
      </c>
      <c r="H107" s="38">
        <v>56.86666666666666</v>
      </c>
      <c r="I107" s="38">
        <v>55.48333333333332</v>
      </c>
      <c r="J107" s="38">
        <v>60.383333333333326</v>
      </c>
      <c r="K107" s="38">
        <v>61.766666666666666</v>
      </c>
      <c r="L107" s="38">
        <v>62.833333333333329</v>
      </c>
      <c r="M107" s="28">
        <v>60.7</v>
      </c>
      <c r="N107" s="28">
        <v>58.25</v>
      </c>
      <c r="O107" s="39">
        <v>169800000</v>
      </c>
      <c r="P107" s="40">
        <v>-2.4390243902439025E-2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145.75</v>
      </c>
      <c r="F108" s="37">
        <v>146.96666666666667</v>
      </c>
      <c r="G108" s="38">
        <v>143.83333333333334</v>
      </c>
      <c r="H108" s="38">
        <v>141.91666666666669</v>
      </c>
      <c r="I108" s="38">
        <v>138.78333333333336</v>
      </c>
      <c r="J108" s="38">
        <v>148.88333333333333</v>
      </c>
      <c r="K108" s="38">
        <v>152.01666666666665</v>
      </c>
      <c r="L108" s="38">
        <v>153.93333333333331</v>
      </c>
      <c r="M108" s="28">
        <v>150.1</v>
      </c>
      <c r="N108" s="28">
        <v>145.05000000000001</v>
      </c>
      <c r="O108" s="39">
        <v>54922500</v>
      </c>
      <c r="P108" s="40">
        <v>-9.8032587384220132E-3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438.8</v>
      </c>
      <c r="F109" s="37">
        <v>440.4666666666667</v>
      </c>
      <c r="G109" s="38">
        <v>434.08333333333337</v>
      </c>
      <c r="H109" s="38">
        <v>429.36666666666667</v>
      </c>
      <c r="I109" s="38">
        <v>422.98333333333335</v>
      </c>
      <c r="J109" s="38">
        <v>445.18333333333339</v>
      </c>
      <c r="K109" s="38">
        <v>451.56666666666672</v>
      </c>
      <c r="L109" s="38">
        <v>456.28333333333342</v>
      </c>
      <c r="M109" s="28">
        <v>446.85</v>
      </c>
      <c r="N109" s="28">
        <v>435.75</v>
      </c>
      <c r="O109" s="39">
        <v>8556625</v>
      </c>
      <c r="P109" s="40">
        <v>1.8160994764397906E-2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331.35</v>
      </c>
      <c r="F110" s="37">
        <v>330.15000000000003</v>
      </c>
      <c r="G110" s="38">
        <v>326.20000000000005</v>
      </c>
      <c r="H110" s="38">
        <v>321.05</v>
      </c>
      <c r="I110" s="38">
        <v>317.10000000000002</v>
      </c>
      <c r="J110" s="38">
        <v>335.30000000000007</v>
      </c>
      <c r="K110" s="38">
        <v>339.25</v>
      </c>
      <c r="L110" s="38">
        <v>344.40000000000009</v>
      </c>
      <c r="M110" s="28">
        <v>334.1</v>
      </c>
      <c r="N110" s="28">
        <v>325</v>
      </c>
      <c r="O110" s="39">
        <v>34541632</v>
      </c>
      <c r="P110" s="40">
        <v>-1.2880754541848564E-2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243.1</v>
      </c>
      <c r="F111" s="37">
        <v>245.13333333333335</v>
      </c>
      <c r="G111" s="38">
        <v>237.26666666666671</v>
      </c>
      <c r="H111" s="38">
        <v>231.43333333333337</v>
      </c>
      <c r="I111" s="38">
        <v>223.56666666666672</v>
      </c>
      <c r="J111" s="38">
        <v>250.9666666666667</v>
      </c>
      <c r="K111" s="38">
        <v>258.83333333333331</v>
      </c>
      <c r="L111" s="38">
        <v>264.66666666666669</v>
      </c>
      <c r="M111" s="28">
        <v>253</v>
      </c>
      <c r="N111" s="28">
        <v>239.3</v>
      </c>
      <c r="O111" s="39">
        <v>17066500</v>
      </c>
      <c r="P111" s="40">
        <v>5.9829059829059833E-3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4441.8</v>
      </c>
      <c r="F112" s="37">
        <v>4465.3666666666659</v>
      </c>
      <c r="G112" s="38">
        <v>4390.2333333333318</v>
      </c>
      <c r="H112" s="38">
        <v>4338.6666666666661</v>
      </c>
      <c r="I112" s="38">
        <v>4263.5333333333319</v>
      </c>
      <c r="J112" s="38">
        <v>4516.9333333333316</v>
      </c>
      <c r="K112" s="38">
        <v>4592.0666666666648</v>
      </c>
      <c r="L112" s="38">
        <v>4643.6333333333314</v>
      </c>
      <c r="M112" s="28">
        <v>4540.5</v>
      </c>
      <c r="N112" s="28">
        <v>4413.8</v>
      </c>
      <c r="O112" s="39">
        <v>274500</v>
      </c>
      <c r="P112" s="40">
        <v>-1.6366612111292963E-3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2007.7</v>
      </c>
      <c r="F113" s="37">
        <v>2016.9833333333333</v>
      </c>
      <c r="G113" s="38">
        <v>1993.9666666666667</v>
      </c>
      <c r="H113" s="38">
        <v>1980.2333333333333</v>
      </c>
      <c r="I113" s="38">
        <v>1957.2166666666667</v>
      </c>
      <c r="J113" s="38">
        <v>2030.7166666666667</v>
      </c>
      <c r="K113" s="38">
        <v>2053.7333333333336</v>
      </c>
      <c r="L113" s="38">
        <v>2067.4666666666667</v>
      </c>
      <c r="M113" s="28">
        <v>2040</v>
      </c>
      <c r="N113" s="28">
        <v>2003.25</v>
      </c>
      <c r="O113" s="39">
        <v>2957100</v>
      </c>
      <c r="P113" s="40">
        <v>-3.8153786104605777E-2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1208.0999999999999</v>
      </c>
      <c r="F114" s="37">
        <v>1209.9666666666665</v>
      </c>
      <c r="G114" s="38">
        <v>1193.633333333333</v>
      </c>
      <c r="H114" s="38">
        <v>1179.1666666666665</v>
      </c>
      <c r="I114" s="38">
        <v>1162.833333333333</v>
      </c>
      <c r="J114" s="38">
        <v>1224.4333333333329</v>
      </c>
      <c r="K114" s="38">
        <v>1240.7666666666664</v>
      </c>
      <c r="L114" s="38">
        <v>1255.2333333333329</v>
      </c>
      <c r="M114" s="28">
        <v>1226.3</v>
      </c>
      <c r="N114" s="28">
        <v>1195.5</v>
      </c>
      <c r="O114" s="39">
        <v>30330450</v>
      </c>
      <c r="P114" s="40">
        <v>-1.1469134535001393E-2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195.55</v>
      </c>
      <c r="F115" s="37">
        <v>196.45000000000002</v>
      </c>
      <c r="G115" s="38">
        <v>193.70000000000005</v>
      </c>
      <c r="H115" s="38">
        <v>191.85000000000002</v>
      </c>
      <c r="I115" s="38">
        <v>189.10000000000005</v>
      </c>
      <c r="J115" s="38">
        <v>198.30000000000004</v>
      </c>
      <c r="K115" s="38">
        <v>201.04999999999998</v>
      </c>
      <c r="L115" s="38">
        <v>202.90000000000003</v>
      </c>
      <c r="M115" s="28">
        <v>199.2</v>
      </c>
      <c r="N115" s="28">
        <v>194.6</v>
      </c>
      <c r="O115" s="39">
        <v>14084000</v>
      </c>
      <c r="P115" s="40">
        <v>7.4103745243340674E-3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1575.75</v>
      </c>
      <c r="F116" s="37">
        <v>1591.25</v>
      </c>
      <c r="G116" s="38">
        <v>1552.35</v>
      </c>
      <c r="H116" s="38">
        <v>1528.9499999999998</v>
      </c>
      <c r="I116" s="38">
        <v>1490.0499999999997</v>
      </c>
      <c r="J116" s="38">
        <v>1614.65</v>
      </c>
      <c r="K116" s="38">
        <v>1653.5500000000002</v>
      </c>
      <c r="L116" s="38">
        <v>1676.9500000000003</v>
      </c>
      <c r="M116" s="28">
        <v>1630.15</v>
      </c>
      <c r="N116" s="28">
        <v>1567.85</v>
      </c>
      <c r="O116" s="39">
        <v>27426500</v>
      </c>
      <c r="P116" s="40">
        <v>4.7224672294833465E-2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429.95</v>
      </c>
      <c r="F117" s="37">
        <v>437.48333333333329</v>
      </c>
      <c r="G117" s="38">
        <v>418.56666666666661</v>
      </c>
      <c r="H117" s="38">
        <v>407.18333333333334</v>
      </c>
      <c r="I117" s="38">
        <v>388.26666666666665</v>
      </c>
      <c r="J117" s="38">
        <v>448.86666666666656</v>
      </c>
      <c r="K117" s="38">
        <v>467.78333333333319</v>
      </c>
      <c r="L117" s="38">
        <v>479.16666666666652</v>
      </c>
      <c r="M117" s="28">
        <v>456.4</v>
      </c>
      <c r="N117" s="28">
        <v>426.1</v>
      </c>
      <c r="O117" s="39">
        <v>5216750</v>
      </c>
      <c r="P117" s="40">
        <v>1.0312772344340079E-2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77.599999999999994</v>
      </c>
      <c r="F118" s="37">
        <v>77.95</v>
      </c>
      <c r="G118" s="38">
        <v>76.95</v>
      </c>
      <c r="H118" s="38">
        <v>76.3</v>
      </c>
      <c r="I118" s="38">
        <v>75.3</v>
      </c>
      <c r="J118" s="38">
        <v>78.600000000000009</v>
      </c>
      <c r="K118" s="38">
        <v>79.600000000000009</v>
      </c>
      <c r="L118" s="38">
        <v>80.250000000000014</v>
      </c>
      <c r="M118" s="28">
        <v>78.95</v>
      </c>
      <c r="N118" s="28">
        <v>77.3</v>
      </c>
      <c r="O118" s="39">
        <v>79423500</v>
      </c>
      <c r="P118" s="40">
        <v>1.7359810166104658E-2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864.9</v>
      </c>
      <c r="F119" s="37">
        <v>865.75</v>
      </c>
      <c r="G119" s="38">
        <v>859.9</v>
      </c>
      <c r="H119" s="38">
        <v>854.9</v>
      </c>
      <c r="I119" s="38">
        <v>849.05</v>
      </c>
      <c r="J119" s="38">
        <v>870.75</v>
      </c>
      <c r="K119" s="38">
        <v>876.59999999999991</v>
      </c>
      <c r="L119" s="38">
        <v>881.6</v>
      </c>
      <c r="M119" s="28">
        <v>871.6</v>
      </c>
      <c r="N119" s="28">
        <v>860.75</v>
      </c>
      <c r="O119" s="39">
        <v>1894100</v>
      </c>
      <c r="P119" s="40">
        <v>2.7529249827942187E-3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721.35</v>
      </c>
      <c r="F120" s="37">
        <v>722.19999999999993</v>
      </c>
      <c r="G120" s="38">
        <v>716.64999999999986</v>
      </c>
      <c r="H120" s="38">
        <v>711.94999999999993</v>
      </c>
      <c r="I120" s="38">
        <v>706.39999999999986</v>
      </c>
      <c r="J120" s="38">
        <v>726.89999999999986</v>
      </c>
      <c r="K120" s="38">
        <v>732.44999999999982</v>
      </c>
      <c r="L120" s="38">
        <v>737.14999999999986</v>
      </c>
      <c r="M120" s="28">
        <v>727.75</v>
      </c>
      <c r="N120" s="28">
        <v>717.5</v>
      </c>
      <c r="O120" s="39">
        <v>17050250</v>
      </c>
      <c r="P120" s="40">
        <v>-3.2040137101982016E-2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343.25</v>
      </c>
      <c r="F121" s="37">
        <v>342.58333333333331</v>
      </c>
      <c r="G121" s="38">
        <v>341.16666666666663</v>
      </c>
      <c r="H121" s="38">
        <v>339.08333333333331</v>
      </c>
      <c r="I121" s="38">
        <v>337.66666666666663</v>
      </c>
      <c r="J121" s="38">
        <v>344.66666666666663</v>
      </c>
      <c r="K121" s="38">
        <v>346.08333333333326</v>
      </c>
      <c r="L121" s="38">
        <v>348.16666666666663</v>
      </c>
      <c r="M121" s="28">
        <v>344</v>
      </c>
      <c r="N121" s="28">
        <v>340.5</v>
      </c>
      <c r="O121" s="39">
        <v>80990400</v>
      </c>
      <c r="P121" s="40">
        <v>-7.9957669469104594E-3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549.04999999999995</v>
      </c>
      <c r="F122" s="37">
        <v>553.65</v>
      </c>
      <c r="G122" s="38">
        <v>538.4</v>
      </c>
      <c r="H122" s="38">
        <v>527.75</v>
      </c>
      <c r="I122" s="38">
        <v>512.5</v>
      </c>
      <c r="J122" s="38">
        <v>564.29999999999995</v>
      </c>
      <c r="K122" s="38">
        <v>579.54999999999995</v>
      </c>
      <c r="L122" s="38">
        <v>590.19999999999993</v>
      </c>
      <c r="M122" s="28">
        <v>568.9</v>
      </c>
      <c r="N122" s="28">
        <v>543</v>
      </c>
      <c r="O122" s="39">
        <v>23278750</v>
      </c>
      <c r="P122" s="40">
        <v>-2.5075908281855304E-2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3190.1</v>
      </c>
      <c r="F123" s="37">
        <v>3195.2666666666664</v>
      </c>
      <c r="G123" s="38">
        <v>3149.833333333333</v>
      </c>
      <c r="H123" s="38">
        <v>3109.5666666666666</v>
      </c>
      <c r="I123" s="38">
        <v>3064.1333333333332</v>
      </c>
      <c r="J123" s="38">
        <v>3235.5333333333328</v>
      </c>
      <c r="K123" s="38">
        <v>3280.9666666666662</v>
      </c>
      <c r="L123" s="38">
        <v>3321.2333333333327</v>
      </c>
      <c r="M123" s="28">
        <v>3240.7</v>
      </c>
      <c r="N123" s="28">
        <v>3155</v>
      </c>
      <c r="O123" s="39">
        <v>578000</v>
      </c>
      <c r="P123" s="40">
        <v>8.658008658008658E-4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745.7</v>
      </c>
      <c r="F124" s="37">
        <v>747.91666666666663</v>
      </c>
      <c r="G124" s="38">
        <v>741.58333333333326</v>
      </c>
      <c r="H124" s="38">
        <v>737.46666666666658</v>
      </c>
      <c r="I124" s="38">
        <v>731.13333333333321</v>
      </c>
      <c r="J124" s="38">
        <v>752.0333333333333</v>
      </c>
      <c r="K124" s="38">
        <v>758.36666666666656</v>
      </c>
      <c r="L124" s="38">
        <v>762.48333333333335</v>
      </c>
      <c r="M124" s="28">
        <v>754.25</v>
      </c>
      <c r="N124" s="28">
        <v>743.8</v>
      </c>
      <c r="O124" s="39">
        <v>23800500</v>
      </c>
      <c r="P124" s="40">
        <v>-9.6333654445514814E-4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539.25</v>
      </c>
      <c r="F125" s="37">
        <v>541.30000000000007</v>
      </c>
      <c r="G125" s="38">
        <v>535.20000000000016</v>
      </c>
      <c r="H125" s="38">
        <v>531.15000000000009</v>
      </c>
      <c r="I125" s="38">
        <v>525.05000000000018</v>
      </c>
      <c r="J125" s="38">
        <v>545.35000000000014</v>
      </c>
      <c r="K125" s="38">
        <v>551.45000000000005</v>
      </c>
      <c r="L125" s="38">
        <v>555.50000000000011</v>
      </c>
      <c r="M125" s="28">
        <v>547.4</v>
      </c>
      <c r="N125" s="28">
        <v>537.25</v>
      </c>
      <c r="O125" s="39">
        <v>15220000</v>
      </c>
      <c r="P125" s="40">
        <v>4.7127622979016168E-2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1901.85</v>
      </c>
      <c r="F126" s="37">
        <v>1908.6333333333332</v>
      </c>
      <c r="G126" s="38">
        <v>1888.2166666666665</v>
      </c>
      <c r="H126" s="38">
        <v>1874.5833333333333</v>
      </c>
      <c r="I126" s="38">
        <v>1854.1666666666665</v>
      </c>
      <c r="J126" s="38">
        <v>1922.2666666666664</v>
      </c>
      <c r="K126" s="38">
        <v>1942.6833333333334</v>
      </c>
      <c r="L126" s="38">
        <v>1956.3166666666664</v>
      </c>
      <c r="M126" s="28">
        <v>1929.05</v>
      </c>
      <c r="N126" s="28">
        <v>1895</v>
      </c>
      <c r="O126" s="39">
        <v>26762800</v>
      </c>
      <c r="P126" s="40">
        <v>-4.3601190476190476E-3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92.6</v>
      </c>
      <c r="F127" s="37">
        <v>93.066666666666663</v>
      </c>
      <c r="G127" s="38">
        <v>90.73333333333332</v>
      </c>
      <c r="H127" s="38">
        <v>88.86666666666666</v>
      </c>
      <c r="I127" s="38">
        <v>86.533333333333317</v>
      </c>
      <c r="J127" s="38">
        <v>94.933333333333323</v>
      </c>
      <c r="K127" s="38">
        <v>97.266666666666666</v>
      </c>
      <c r="L127" s="38">
        <v>99.133333333333326</v>
      </c>
      <c r="M127" s="28">
        <v>95.4</v>
      </c>
      <c r="N127" s="28">
        <v>91.2</v>
      </c>
      <c r="O127" s="39">
        <v>58550364</v>
      </c>
      <c r="P127" s="40">
        <v>-1.5751575157515751E-2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2434.85</v>
      </c>
      <c r="F128" s="37">
        <v>2438.5333333333333</v>
      </c>
      <c r="G128" s="38">
        <v>2415.3166666666666</v>
      </c>
      <c r="H128" s="38">
        <v>2395.7833333333333</v>
      </c>
      <c r="I128" s="38">
        <v>2372.5666666666666</v>
      </c>
      <c r="J128" s="38">
        <v>2458.0666666666666</v>
      </c>
      <c r="K128" s="38">
        <v>2481.2833333333328</v>
      </c>
      <c r="L128" s="38">
        <v>2500.8166666666666</v>
      </c>
      <c r="M128" s="28">
        <v>2461.75</v>
      </c>
      <c r="N128" s="28">
        <v>2419</v>
      </c>
      <c r="O128" s="39">
        <v>955000</v>
      </c>
      <c r="P128" s="40">
        <v>1.5957446808510637E-2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415.55</v>
      </c>
      <c r="F129" s="37">
        <v>416.38333333333338</v>
      </c>
      <c r="G129" s="38">
        <v>412.76666666666677</v>
      </c>
      <c r="H129" s="38">
        <v>409.98333333333341</v>
      </c>
      <c r="I129" s="38">
        <v>406.36666666666679</v>
      </c>
      <c r="J129" s="38">
        <v>419.16666666666674</v>
      </c>
      <c r="K129" s="38">
        <v>422.78333333333342</v>
      </c>
      <c r="L129" s="38">
        <v>425.56666666666672</v>
      </c>
      <c r="M129" s="28">
        <v>420</v>
      </c>
      <c r="N129" s="28">
        <v>413.6</v>
      </c>
      <c r="O129" s="39">
        <v>9243500</v>
      </c>
      <c r="P129" s="40">
        <v>3.8961460621868201E-4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403.6</v>
      </c>
      <c r="F130" s="37">
        <v>403.33333333333331</v>
      </c>
      <c r="G130" s="38">
        <v>398.21666666666664</v>
      </c>
      <c r="H130" s="38">
        <v>392.83333333333331</v>
      </c>
      <c r="I130" s="38">
        <v>387.71666666666664</v>
      </c>
      <c r="J130" s="38">
        <v>408.71666666666664</v>
      </c>
      <c r="K130" s="38">
        <v>413.83333333333331</v>
      </c>
      <c r="L130" s="38">
        <v>419.21666666666664</v>
      </c>
      <c r="M130" s="28">
        <v>408.45</v>
      </c>
      <c r="N130" s="28">
        <v>397.95</v>
      </c>
      <c r="O130" s="39">
        <v>10616000</v>
      </c>
      <c r="P130" s="40">
        <v>2.0766471587691147E-3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2154.4499999999998</v>
      </c>
      <c r="F131" s="37">
        <v>2164.9666666666667</v>
      </c>
      <c r="G131" s="38">
        <v>2132.3333333333335</v>
      </c>
      <c r="H131" s="38">
        <v>2110.2166666666667</v>
      </c>
      <c r="I131" s="38">
        <v>2077.5833333333335</v>
      </c>
      <c r="J131" s="38">
        <v>2187.0833333333335</v>
      </c>
      <c r="K131" s="38">
        <v>2219.7166666666667</v>
      </c>
      <c r="L131" s="38">
        <v>2241.8333333333335</v>
      </c>
      <c r="M131" s="28">
        <v>2197.6</v>
      </c>
      <c r="N131" s="28">
        <v>2142.85</v>
      </c>
      <c r="O131" s="39">
        <v>7769100</v>
      </c>
      <c r="P131" s="40">
        <v>-4.0389817319450107E-2</v>
      </c>
    </row>
    <row r="132" spans="1:16" ht="12.75" customHeight="1">
      <c r="A132" s="28">
        <v>122</v>
      </c>
      <c r="B132" s="29" t="s">
        <v>86</v>
      </c>
      <c r="C132" s="30" t="s">
        <v>963</v>
      </c>
      <c r="D132" s="31">
        <v>44924</v>
      </c>
      <c r="E132" s="37">
        <v>4434.3500000000004</v>
      </c>
      <c r="F132" s="37">
        <v>4496.3666666666668</v>
      </c>
      <c r="G132" s="38">
        <v>4354.9833333333336</v>
      </c>
      <c r="H132" s="38">
        <v>4275.6166666666668</v>
      </c>
      <c r="I132" s="38">
        <v>4134.2333333333336</v>
      </c>
      <c r="J132" s="38">
        <v>4575.7333333333336</v>
      </c>
      <c r="K132" s="38">
        <v>4717.1166666666668</v>
      </c>
      <c r="L132" s="38">
        <v>4796.4833333333336</v>
      </c>
      <c r="M132" s="28">
        <v>4637.75</v>
      </c>
      <c r="N132" s="28">
        <v>4417</v>
      </c>
      <c r="O132" s="39">
        <v>2126550</v>
      </c>
      <c r="P132" s="40">
        <v>6.242505995203837E-2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3974.25</v>
      </c>
      <c r="F133" s="37">
        <v>4026.7000000000003</v>
      </c>
      <c r="G133" s="38">
        <v>3901.1000000000004</v>
      </c>
      <c r="H133" s="38">
        <v>3827.9500000000003</v>
      </c>
      <c r="I133" s="38">
        <v>3702.3500000000004</v>
      </c>
      <c r="J133" s="38">
        <v>4099.8500000000004</v>
      </c>
      <c r="K133" s="38">
        <v>4225.45</v>
      </c>
      <c r="L133" s="38">
        <v>4298.6000000000004</v>
      </c>
      <c r="M133" s="28">
        <v>4152.3</v>
      </c>
      <c r="N133" s="28">
        <v>3953.55</v>
      </c>
      <c r="O133" s="39">
        <v>1006600</v>
      </c>
      <c r="P133" s="40">
        <v>3.1352459016393441E-2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757.05</v>
      </c>
      <c r="F134" s="37">
        <v>758.08333333333337</v>
      </c>
      <c r="G134" s="38">
        <v>751.9666666666667</v>
      </c>
      <c r="H134" s="38">
        <v>746.88333333333333</v>
      </c>
      <c r="I134" s="38">
        <v>740.76666666666665</v>
      </c>
      <c r="J134" s="38">
        <v>763.16666666666674</v>
      </c>
      <c r="K134" s="38">
        <v>769.2833333333333</v>
      </c>
      <c r="L134" s="38">
        <v>774.36666666666679</v>
      </c>
      <c r="M134" s="28">
        <v>764.2</v>
      </c>
      <c r="N134" s="28">
        <v>753</v>
      </c>
      <c r="O134" s="39">
        <v>6465100</v>
      </c>
      <c r="P134" s="40">
        <v>2.0528646182745202E-2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1275.2</v>
      </c>
      <c r="F135" s="37">
        <v>1277.7166666666669</v>
      </c>
      <c r="G135" s="38">
        <v>1264.0333333333338</v>
      </c>
      <c r="H135" s="38">
        <v>1252.8666666666668</v>
      </c>
      <c r="I135" s="38">
        <v>1239.1833333333336</v>
      </c>
      <c r="J135" s="38">
        <v>1288.8833333333339</v>
      </c>
      <c r="K135" s="38">
        <v>1302.5666666666668</v>
      </c>
      <c r="L135" s="38">
        <v>1313.733333333334</v>
      </c>
      <c r="M135" s="28">
        <v>1291.4000000000001</v>
      </c>
      <c r="N135" s="28">
        <v>1266.55</v>
      </c>
      <c r="O135" s="39">
        <v>10994900</v>
      </c>
      <c r="P135" s="40">
        <v>-2.1736422521175885E-2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231.8</v>
      </c>
      <c r="F136" s="37">
        <v>235.96666666666667</v>
      </c>
      <c r="G136" s="38">
        <v>226.98333333333335</v>
      </c>
      <c r="H136" s="38">
        <v>222.16666666666669</v>
      </c>
      <c r="I136" s="38">
        <v>213.18333333333337</v>
      </c>
      <c r="J136" s="38">
        <v>240.78333333333333</v>
      </c>
      <c r="K136" s="38">
        <v>249.76666666666662</v>
      </c>
      <c r="L136" s="38">
        <v>254.58333333333331</v>
      </c>
      <c r="M136" s="28">
        <v>244.95</v>
      </c>
      <c r="N136" s="28">
        <v>231.15</v>
      </c>
      <c r="O136" s="39">
        <v>21656000</v>
      </c>
      <c r="P136" s="40">
        <v>3.8557452522539802E-2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116.5</v>
      </c>
      <c r="F137" s="37">
        <v>117.68333333333332</v>
      </c>
      <c r="G137" s="38">
        <v>114.41666666666664</v>
      </c>
      <c r="H137" s="38">
        <v>112.33333333333331</v>
      </c>
      <c r="I137" s="38">
        <v>109.06666666666663</v>
      </c>
      <c r="J137" s="38">
        <v>119.76666666666665</v>
      </c>
      <c r="K137" s="38">
        <v>123.03333333333333</v>
      </c>
      <c r="L137" s="38">
        <v>125.11666666666666</v>
      </c>
      <c r="M137" s="28">
        <v>120.95</v>
      </c>
      <c r="N137" s="28">
        <v>115.6</v>
      </c>
      <c r="O137" s="39">
        <v>43056000</v>
      </c>
      <c r="P137" s="40">
        <v>9.140767824497258E-3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526.29999999999995</v>
      </c>
      <c r="F138" s="37">
        <v>523.81666666666661</v>
      </c>
      <c r="G138" s="38">
        <v>518.73333333333323</v>
      </c>
      <c r="H138" s="38">
        <v>511.16666666666663</v>
      </c>
      <c r="I138" s="38">
        <v>506.08333333333326</v>
      </c>
      <c r="J138" s="38">
        <v>531.38333333333321</v>
      </c>
      <c r="K138" s="38">
        <v>536.4666666666667</v>
      </c>
      <c r="L138" s="38">
        <v>544.03333333333319</v>
      </c>
      <c r="M138" s="28">
        <v>528.9</v>
      </c>
      <c r="N138" s="28">
        <v>516.25</v>
      </c>
      <c r="O138" s="39">
        <v>8445600</v>
      </c>
      <c r="P138" s="40">
        <v>-4.1144414168937327E-2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8680.0499999999993</v>
      </c>
      <c r="F139" s="37">
        <v>8705.5500000000011</v>
      </c>
      <c r="G139" s="38">
        <v>8583.1000000000022</v>
      </c>
      <c r="H139" s="38">
        <v>8486.1500000000015</v>
      </c>
      <c r="I139" s="38">
        <v>8363.7000000000025</v>
      </c>
      <c r="J139" s="38">
        <v>8802.5000000000018</v>
      </c>
      <c r="K139" s="38">
        <v>8924.9500000000025</v>
      </c>
      <c r="L139" s="38">
        <v>9021.9000000000015</v>
      </c>
      <c r="M139" s="28">
        <v>8828</v>
      </c>
      <c r="N139" s="28">
        <v>8608.6</v>
      </c>
      <c r="O139" s="39">
        <v>3634400</v>
      </c>
      <c r="P139" s="40">
        <v>2.1329211746522411E-2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944.15</v>
      </c>
      <c r="F140" s="37">
        <v>946.03333333333342</v>
      </c>
      <c r="G140" s="38">
        <v>933.56666666666683</v>
      </c>
      <c r="H140" s="38">
        <v>922.98333333333346</v>
      </c>
      <c r="I140" s="38">
        <v>910.51666666666688</v>
      </c>
      <c r="J140" s="38">
        <v>956.61666666666679</v>
      </c>
      <c r="K140" s="38">
        <v>969.08333333333326</v>
      </c>
      <c r="L140" s="38">
        <v>979.66666666666674</v>
      </c>
      <c r="M140" s="28">
        <v>958.5</v>
      </c>
      <c r="N140" s="28">
        <v>935.45</v>
      </c>
      <c r="O140" s="39">
        <v>16161250</v>
      </c>
      <c r="P140" s="40">
        <v>-1.4069470393106341E-2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1575.75</v>
      </c>
      <c r="F141" s="37">
        <v>1580.1166666666668</v>
      </c>
      <c r="G141" s="38">
        <v>1551.1333333333337</v>
      </c>
      <c r="H141" s="38">
        <v>1526.5166666666669</v>
      </c>
      <c r="I141" s="38">
        <v>1497.5333333333338</v>
      </c>
      <c r="J141" s="38">
        <v>1604.7333333333336</v>
      </c>
      <c r="K141" s="38">
        <v>1633.7166666666667</v>
      </c>
      <c r="L141" s="38">
        <v>1658.3333333333335</v>
      </c>
      <c r="M141" s="28">
        <v>1609.1</v>
      </c>
      <c r="N141" s="28">
        <v>1555.5</v>
      </c>
      <c r="O141" s="39">
        <v>2092000</v>
      </c>
      <c r="P141" s="40">
        <v>1.3402259237985832E-3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1427.9</v>
      </c>
      <c r="F142" s="37">
        <v>1434.6000000000001</v>
      </c>
      <c r="G142" s="38">
        <v>1412.3000000000002</v>
      </c>
      <c r="H142" s="38">
        <v>1396.7</v>
      </c>
      <c r="I142" s="38">
        <v>1374.4</v>
      </c>
      <c r="J142" s="38">
        <v>1450.2000000000003</v>
      </c>
      <c r="K142" s="38">
        <v>1472.5</v>
      </c>
      <c r="L142" s="38">
        <v>1488.1000000000004</v>
      </c>
      <c r="M142" s="28">
        <v>1456.9</v>
      </c>
      <c r="N142" s="28">
        <v>1419</v>
      </c>
      <c r="O142" s="39">
        <v>1005200</v>
      </c>
      <c r="P142" s="40">
        <v>8.4475132160966665E-2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701.25</v>
      </c>
      <c r="F143" s="37">
        <v>710.4</v>
      </c>
      <c r="G143" s="38">
        <v>688</v>
      </c>
      <c r="H143" s="38">
        <v>674.75</v>
      </c>
      <c r="I143" s="38">
        <v>652.35</v>
      </c>
      <c r="J143" s="38">
        <v>723.65</v>
      </c>
      <c r="K143" s="38">
        <v>746.04999999999984</v>
      </c>
      <c r="L143" s="38">
        <v>759.3</v>
      </c>
      <c r="M143" s="28">
        <v>732.8</v>
      </c>
      <c r="N143" s="28">
        <v>697.15</v>
      </c>
      <c r="O143" s="39">
        <v>5787600</v>
      </c>
      <c r="P143" s="40">
        <v>-1.656726308813784E-2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876.5</v>
      </c>
      <c r="F144" s="37">
        <v>883.15</v>
      </c>
      <c r="G144" s="38">
        <v>864.34999999999991</v>
      </c>
      <c r="H144" s="38">
        <v>852.19999999999993</v>
      </c>
      <c r="I144" s="38">
        <v>833.39999999999986</v>
      </c>
      <c r="J144" s="38">
        <v>895.3</v>
      </c>
      <c r="K144" s="38">
        <v>914.09999999999991</v>
      </c>
      <c r="L144" s="38">
        <v>926.25</v>
      </c>
      <c r="M144" s="28">
        <v>901.95</v>
      </c>
      <c r="N144" s="28">
        <v>871</v>
      </c>
      <c r="O144" s="39">
        <v>2908800</v>
      </c>
      <c r="P144" s="40">
        <v>5.8091286307053944E-3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73.45</v>
      </c>
      <c r="F145" s="37">
        <v>73.566666666666663</v>
      </c>
      <c r="G145" s="38">
        <v>72.383333333333326</v>
      </c>
      <c r="H145" s="38">
        <v>71.316666666666663</v>
      </c>
      <c r="I145" s="38">
        <v>70.133333333333326</v>
      </c>
      <c r="J145" s="38">
        <v>74.633333333333326</v>
      </c>
      <c r="K145" s="38">
        <v>75.816666666666663</v>
      </c>
      <c r="L145" s="38">
        <v>76.883333333333326</v>
      </c>
      <c r="M145" s="28">
        <v>74.75</v>
      </c>
      <c r="N145" s="28">
        <v>72.5</v>
      </c>
      <c r="O145" s="39">
        <v>98104500</v>
      </c>
      <c r="P145" s="40">
        <v>-2.8540872936301049E-2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2006.35</v>
      </c>
      <c r="F146" s="37">
        <v>2033.1000000000001</v>
      </c>
      <c r="G146" s="38">
        <v>1958.0500000000002</v>
      </c>
      <c r="H146" s="38">
        <v>1909.75</v>
      </c>
      <c r="I146" s="38">
        <v>1834.7</v>
      </c>
      <c r="J146" s="38">
        <v>2081.4000000000005</v>
      </c>
      <c r="K146" s="38">
        <v>2156.4499999999998</v>
      </c>
      <c r="L146" s="38">
        <v>2204.7500000000005</v>
      </c>
      <c r="M146" s="28">
        <v>2108.15</v>
      </c>
      <c r="N146" s="28">
        <v>1984.8</v>
      </c>
      <c r="O146" s="39">
        <v>2338375</v>
      </c>
      <c r="P146" s="40">
        <v>4.0607442843633532E-2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91799.2</v>
      </c>
      <c r="F147" s="37">
        <v>91648.433333333334</v>
      </c>
      <c r="G147" s="38">
        <v>90852.216666666674</v>
      </c>
      <c r="H147" s="38">
        <v>89905.233333333337</v>
      </c>
      <c r="I147" s="38">
        <v>89109.016666666677</v>
      </c>
      <c r="J147" s="38">
        <v>92595.416666666672</v>
      </c>
      <c r="K147" s="38">
        <v>93391.633333333317</v>
      </c>
      <c r="L147" s="38">
        <v>94338.616666666669</v>
      </c>
      <c r="M147" s="28">
        <v>92444.65</v>
      </c>
      <c r="N147" s="28">
        <v>90701.45</v>
      </c>
      <c r="O147" s="39">
        <v>53530</v>
      </c>
      <c r="P147" s="40">
        <v>7.4780332772480835E-4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1104.25</v>
      </c>
      <c r="F148" s="37">
        <v>1108.5333333333333</v>
      </c>
      <c r="G148" s="38">
        <v>1085.7166666666667</v>
      </c>
      <c r="H148" s="38">
        <v>1067.1833333333334</v>
      </c>
      <c r="I148" s="38">
        <v>1044.3666666666668</v>
      </c>
      <c r="J148" s="38">
        <v>1127.0666666666666</v>
      </c>
      <c r="K148" s="38">
        <v>1149.8833333333332</v>
      </c>
      <c r="L148" s="38">
        <v>1168.4166666666665</v>
      </c>
      <c r="M148" s="28">
        <v>1131.3499999999999</v>
      </c>
      <c r="N148" s="28">
        <v>1090</v>
      </c>
      <c r="O148" s="39">
        <v>7101925</v>
      </c>
      <c r="P148" s="40">
        <v>-1.7996218236121721E-2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77.5</v>
      </c>
      <c r="F149" s="37">
        <v>78.149999999999991</v>
      </c>
      <c r="G149" s="38">
        <v>76.199999999999989</v>
      </c>
      <c r="H149" s="38">
        <v>74.899999999999991</v>
      </c>
      <c r="I149" s="38">
        <v>72.949999999999989</v>
      </c>
      <c r="J149" s="38">
        <v>79.449999999999989</v>
      </c>
      <c r="K149" s="38">
        <v>81.400000000000006</v>
      </c>
      <c r="L149" s="38">
        <v>82.699999999999989</v>
      </c>
      <c r="M149" s="28">
        <v>80.099999999999994</v>
      </c>
      <c r="N149" s="28">
        <v>76.849999999999994</v>
      </c>
      <c r="O149" s="39">
        <v>60319750</v>
      </c>
      <c r="P149" s="40">
        <v>-1.669682446531038E-2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4034.6</v>
      </c>
      <c r="F150" s="37">
        <v>4041.2166666666672</v>
      </c>
      <c r="G150" s="38">
        <v>4009.9333333333343</v>
      </c>
      <c r="H150" s="38">
        <v>3985.2666666666673</v>
      </c>
      <c r="I150" s="38">
        <v>3953.9833333333345</v>
      </c>
      <c r="J150" s="38">
        <v>4065.8833333333341</v>
      </c>
      <c r="K150" s="38">
        <v>4097.166666666667</v>
      </c>
      <c r="L150" s="38">
        <v>4121.8333333333339</v>
      </c>
      <c r="M150" s="28">
        <v>4072.5</v>
      </c>
      <c r="N150" s="28">
        <v>4016.55</v>
      </c>
      <c r="O150" s="39">
        <v>1323625</v>
      </c>
      <c r="P150" s="40">
        <v>-5.1674726849364139E-2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4390.55</v>
      </c>
      <c r="F151" s="37">
        <v>4405.2</v>
      </c>
      <c r="G151" s="38">
        <v>4343.3499999999995</v>
      </c>
      <c r="H151" s="38">
        <v>4296.1499999999996</v>
      </c>
      <c r="I151" s="38">
        <v>4234.2999999999993</v>
      </c>
      <c r="J151" s="38">
        <v>4452.3999999999996</v>
      </c>
      <c r="K151" s="38">
        <v>4514.25</v>
      </c>
      <c r="L151" s="38">
        <v>4561.45</v>
      </c>
      <c r="M151" s="28">
        <v>4467.05</v>
      </c>
      <c r="N151" s="28">
        <v>4358</v>
      </c>
      <c r="O151" s="39">
        <v>447450</v>
      </c>
      <c r="P151" s="40">
        <v>-6.0324460544967713E-2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20347.349999999999</v>
      </c>
      <c r="F152" s="37">
        <v>20241.266666666666</v>
      </c>
      <c r="G152" s="38">
        <v>20112.533333333333</v>
      </c>
      <c r="H152" s="38">
        <v>19877.716666666667</v>
      </c>
      <c r="I152" s="38">
        <v>19748.983333333334</v>
      </c>
      <c r="J152" s="38">
        <v>20476.083333333332</v>
      </c>
      <c r="K152" s="38">
        <v>20604.816666666662</v>
      </c>
      <c r="L152" s="38">
        <v>20839.633333333331</v>
      </c>
      <c r="M152" s="28">
        <v>20370</v>
      </c>
      <c r="N152" s="28">
        <v>20006.45</v>
      </c>
      <c r="O152" s="39">
        <v>281320</v>
      </c>
      <c r="P152" s="40">
        <v>2.0754716981132074E-2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122.8</v>
      </c>
      <c r="F153" s="37">
        <v>123.66666666666667</v>
      </c>
      <c r="G153" s="38">
        <v>120.58333333333334</v>
      </c>
      <c r="H153" s="38">
        <v>118.36666666666667</v>
      </c>
      <c r="I153" s="38">
        <v>115.28333333333335</v>
      </c>
      <c r="J153" s="38">
        <v>125.88333333333334</v>
      </c>
      <c r="K153" s="38">
        <v>128.9666666666667</v>
      </c>
      <c r="L153" s="38">
        <v>131.18333333333334</v>
      </c>
      <c r="M153" s="28">
        <v>126.75</v>
      </c>
      <c r="N153" s="28">
        <v>121.45</v>
      </c>
      <c r="O153" s="39">
        <v>30861150</v>
      </c>
      <c r="P153" s="40">
        <v>-1.3664677663181916E-2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170.2</v>
      </c>
      <c r="F154" s="37">
        <v>170.73333333333335</v>
      </c>
      <c r="G154" s="38">
        <v>168.41666666666669</v>
      </c>
      <c r="H154" s="38">
        <v>166.63333333333333</v>
      </c>
      <c r="I154" s="38">
        <v>164.31666666666666</v>
      </c>
      <c r="J154" s="38">
        <v>172.51666666666671</v>
      </c>
      <c r="K154" s="38">
        <v>174.83333333333337</v>
      </c>
      <c r="L154" s="38">
        <v>176.61666666666673</v>
      </c>
      <c r="M154" s="28">
        <v>173.05</v>
      </c>
      <c r="N154" s="28">
        <v>168.95</v>
      </c>
      <c r="O154" s="39">
        <v>54446400</v>
      </c>
      <c r="P154" s="40">
        <v>-3.4175935288169867E-2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906.7</v>
      </c>
      <c r="F155" s="37">
        <v>913.06666666666661</v>
      </c>
      <c r="G155" s="38">
        <v>892.48333333333323</v>
      </c>
      <c r="H155" s="38">
        <v>878.26666666666665</v>
      </c>
      <c r="I155" s="38">
        <v>857.68333333333328</v>
      </c>
      <c r="J155" s="38">
        <v>927.28333333333319</v>
      </c>
      <c r="K155" s="38">
        <v>947.86666666666667</v>
      </c>
      <c r="L155" s="38">
        <v>962.08333333333314</v>
      </c>
      <c r="M155" s="28">
        <v>933.65</v>
      </c>
      <c r="N155" s="28">
        <v>898.85</v>
      </c>
      <c r="O155" s="39">
        <v>6616400</v>
      </c>
      <c r="P155" s="40">
        <v>-1.582673885880883E-2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3060.2</v>
      </c>
      <c r="F156" s="37">
        <v>3077.7833333333333</v>
      </c>
      <c r="G156" s="38">
        <v>3023.5666666666666</v>
      </c>
      <c r="H156" s="38">
        <v>2986.9333333333334</v>
      </c>
      <c r="I156" s="38">
        <v>2932.7166666666667</v>
      </c>
      <c r="J156" s="38">
        <v>3114.4166666666665</v>
      </c>
      <c r="K156" s="38">
        <v>3168.6333333333328</v>
      </c>
      <c r="L156" s="38">
        <v>3205.2666666666664</v>
      </c>
      <c r="M156" s="28">
        <v>3132</v>
      </c>
      <c r="N156" s="28">
        <v>3041.15</v>
      </c>
      <c r="O156" s="39">
        <v>569000</v>
      </c>
      <c r="P156" s="40">
        <v>-5.0717384050717386E-2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141.75</v>
      </c>
      <c r="F157" s="37">
        <v>142.41666666666666</v>
      </c>
      <c r="G157" s="38">
        <v>140.83333333333331</v>
      </c>
      <c r="H157" s="38">
        <v>139.91666666666666</v>
      </c>
      <c r="I157" s="38">
        <v>138.33333333333331</v>
      </c>
      <c r="J157" s="38">
        <v>143.33333333333331</v>
      </c>
      <c r="K157" s="38">
        <v>144.91666666666663</v>
      </c>
      <c r="L157" s="38">
        <v>145.83333333333331</v>
      </c>
      <c r="M157" s="28">
        <v>144</v>
      </c>
      <c r="N157" s="28">
        <v>141.5</v>
      </c>
      <c r="O157" s="39">
        <v>34907950</v>
      </c>
      <c r="P157" s="40">
        <v>2.3214680521777579E-3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46638.3</v>
      </c>
      <c r="F158" s="37">
        <v>46490.983333333337</v>
      </c>
      <c r="G158" s="38">
        <v>46211.066666666673</v>
      </c>
      <c r="H158" s="38">
        <v>45783.833333333336</v>
      </c>
      <c r="I158" s="38">
        <v>45503.916666666672</v>
      </c>
      <c r="J158" s="38">
        <v>46918.216666666674</v>
      </c>
      <c r="K158" s="38">
        <v>47198.133333333331</v>
      </c>
      <c r="L158" s="38">
        <v>47625.366666666676</v>
      </c>
      <c r="M158" s="28">
        <v>46770.9</v>
      </c>
      <c r="N158" s="28">
        <v>46063.75</v>
      </c>
      <c r="O158" s="39">
        <v>97905</v>
      </c>
      <c r="P158" s="40">
        <v>-2.5977995110024448E-3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851.85</v>
      </c>
      <c r="F159" s="37">
        <v>861.23333333333323</v>
      </c>
      <c r="G159" s="38">
        <v>837.46666666666647</v>
      </c>
      <c r="H159" s="38">
        <v>823.08333333333326</v>
      </c>
      <c r="I159" s="38">
        <v>799.31666666666649</v>
      </c>
      <c r="J159" s="38">
        <v>875.61666666666645</v>
      </c>
      <c r="K159" s="38">
        <v>899.3833333333331</v>
      </c>
      <c r="L159" s="38">
        <v>913.76666666666642</v>
      </c>
      <c r="M159" s="28">
        <v>885</v>
      </c>
      <c r="N159" s="28">
        <v>846.85</v>
      </c>
      <c r="O159" s="39">
        <v>6635750</v>
      </c>
      <c r="P159" s="40">
        <v>-2.2047499392072626E-2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3986.3</v>
      </c>
      <c r="F160" s="37">
        <v>4038.4333333333329</v>
      </c>
      <c r="G160" s="38">
        <v>3911.4666666666662</v>
      </c>
      <c r="H160" s="38">
        <v>3836.6333333333332</v>
      </c>
      <c r="I160" s="38">
        <v>3709.6666666666665</v>
      </c>
      <c r="J160" s="38">
        <v>4113.2666666666664</v>
      </c>
      <c r="K160" s="38">
        <v>4240.2333333333318</v>
      </c>
      <c r="L160" s="38">
        <v>4315.0666666666657</v>
      </c>
      <c r="M160" s="28">
        <v>4165.3999999999996</v>
      </c>
      <c r="N160" s="28">
        <v>3963.6</v>
      </c>
      <c r="O160" s="39">
        <v>517900</v>
      </c>
      <c r="P160" s="40">
        <v>2.2557875512118072E-2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214.65</v>
      </c>
      <c r="F161" s="37">
        <v>215.58333333333334</v>
      </c>
      <c r="G161" s="38">
        <v>212.41666666666669</v>
      </c>
      <c r="H161" s="38">
        <v>210.18333333333334</v>
      </c>
      <c r="I161" s="38">
        <v>207.01666666666668</v>
      </c>
      <c r="J161" s="38">
        <v>217.81666666666669</v>
      </c>
      <c r="K161" s="38">
        <v>220.98333333333338</v>
      </c>
      <c r="L161" s="38">
        <v>223.2166666666667</v>
      </c>
      <c r="M161" s="28">
        <v>218.75</v>
      </c>
      <c r="N161" s="28">
        <v>213.35</v>
      </c>
      <c r="O161" s="39">
        <v>13302000</v>
      </c>
      <c r="P161" s="40">
        <v>-8.7189805499664659E-3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143</v>
      </c>
      <c r="F162" s="37">
        <v>144.29999999999998</v>
      </c>
      <c r="G162" s="38">
        <v>140.69999999999996</v>
      </c>
      <c r="H162" s="38">
        <v>138.39999999999998</v>
      </c>
      <c r="I162" s="38">
        <v>134.79999999999995</v>
      </c>
      <c r="J162" s="38">
        <v>146.59999999999997</v>
      </c>
      <c r="K162" s="38">
        <v>150.19999999999999</v>
      </c>
      <c r="L162" s="38">
        <v>152.49999999999997</v>
      </c>
      <c r="M162" s="28">
        <v>147.9</v>
      </c>
      <c r="N162" s="28">
        <v>142</v>
      </c>
      <c r="O162" s="39">
        <v>48930400</v>
      </c>
      <c r="P162" s="40">
        <v>-2.2662538699690402E-2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2760.9</v>
      </c>
      <c r="F163" s="37">
        <v>2768.9666666666667</v>
      </c>
      <c r="G163" s="38">
        <v>2734.9333333333334</v>
      </c>
      <c r="H163" s="38">
        <v>2708.9666666666667</v>
      </c>
      <c r="I163" s="38">
        <v>2674.9333333333334</v>
      </c>
      <c r="J163" s="38">
        <v>2794.9333333333334</v>
      </c>
      <c r="K163" s="38">
        <v>2828.9666666666672</v>
      </c>
      <c r="L163" s="38">
        <v>2854.9333333333334</v>
      </c>
      <c r="M163" s="28">
        <v>2803</v>
      </c>
      <c r="N163" s="28">
        <v>2743</v>
      </c>
      <c r="O163" s="39">
        <v>2616500</v>
      </c>
      <c r="P163" s="40">
        <v>-9.089187653853437E-3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3471.05</v>
      </c>
      <c r="F164" s="37">
        <v>3481.6166666666668</v>
      </c>
      <c r="G164" s="38">
        <v>3436.1833333333334</v>
      </c>
      <c r="H164" s="38">
        <v>3401.3166666666666</v>
      </c>
      <c r="I164" s="38">
        <v>3355.8833333333332</v>
      </c>
      <c r="J164" s="38">
        <v>3516.4833333333336</v>
      </c>
      <c r="K164" s="38">
        <v>3561.916666666667</v>
      </c>
      <c r="L164" s="38">
        <v>3596.7833333333338</v>
      </c>
      <c r="M164" s="28">
        <v>3527.05</v>
      </c>
      <c r="N164" s="28">
        <v>3446.75</v>
      </c>
      <c r="O164" s="39">
        <v>1594250</v>
      </c>
      <c r="P164" s="40">
        <v>-2.0580555982183998E-2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56.65</v>
      </c>
      <c r="F165" s="37">
        <v>57.266666666666673</v>
      </c>
      <c r="G165" s="38">
        <v>54.783333333333346</v>
      </c>
      <c r="H165" s="38">
        <v>52.916666666666671</v>
      </c>
      <c r="I165" s="38">
        <v>50.433333333333344</v>
      </c>
      <c r="J165" s="38">
        <v>59.133333333333347</v>
      </c>
      <c r="K165" s="38">
        <v>61.616666666666681</v>
      </c>
      <c r="L165" s="38">
        <v>63.483333333333348</v>
      </c>
      <c r="M165" s="28">
        <v>59.75</v>
      </c>
      <c r="N165" s="28">
        <v>55.4</v>
      </c>
      <c r="O165" s="39">
        <v>251648000</v>
      </c>
      <c r="P165" s="40">
        <v>0.13543170661276349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2739.7</v>
      </c>
      <c r="F166" s="37">
        <v>2743.5166666666664</v>
      </c>
      <c r="G166" s="38">
        <v>2712.083333333333</v>
      </c>
      <c r="H166" s="38">
        <v>2684.4666666666667</v>
      </c>
      <c r="I166" s="38">
        <v>2653.0333333333333</v>
      </c>
      <c r="J166" s="38">
        <v>2771.1333333333328</v>
      </c>
      <c r="K166" s="38">
        <v>2802.5666666666662</v>
      </c>
      <c r="L166" s="38">
        <v>2830.1833333333325</v>
      </c>
      <c r="M166" s="28">
        <v>2774.95</v>
      </c>
      <c r="N166" s="28">
        <v>2715.9</v>
      </c>
      <c r="O166" s="39">
        <v>869400</v>
      </c>
      <c r="P166" s="40">
        <v>-8.2039911308203997E-2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218.55</v>
      </c>
      <c r="F167" s="37">
        <v>218.9</v>
      </c>
      <c r="G167" s="38">
        <v>217.10000000000002</v>
      </c>
      <c r="H167" s="38">
        <v>215.65</v>
      </c>
      <c r="I167" s="38">
        <v>213.85000000000002</v>
      </c>
      <c r="J167" s="38">
        <v>220.35000000000002</v>
      </c>
      <c r="K167" s="38">
        <v>222.15000000000003</v>
      </c>
      <c r="L167" s="38">
        <v>223.60000000000002</v>
      </c>
      <c r="M167" s="28">
        <v>220.7</v>
      </c>
      <c r="N167" s="28">
        <v>217.45</v>
      </c>
      <c r="O167" s="39">
        <v>36819900</v>
      </c>
      <c r="P167" s="40">
        <v>4.3452643982913536E-3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1896.7</v>
      </c>
      <c r="F168" s="37">
        <v>1898.3333333333333</v>
      </c>
      <c r="G168" s="38">
        <v>1875.1666666666665</v>
      </c>
      <c r="H168" s="38">
        <v>1853.6333333333332</v>
      </c>
      <c r="I168" s="38">
        <v>1830.4666666666665</v>
      </c>
      <c r="J168" s="38">
        <v>1919.8666666666666</v>
      </c>
      <c r="K168" s="38">
        <v>1943.0333333333331</v>
      </c>
      <c r="L168" s="38">
        <v>1964.5666666666666</v>
      </c>
      <c r="M168" s="28">
        <v>1921.5</v>
      </c>
      <c r="N168" s="28">
        <v>1876.8</v>
      </c>
      <c r="O168" s="39">
        <v>2966623</v>
      </c>
      <c r="P168" s="40">
        <v>4.9634633944574662E-3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180.15</v>
      </c>
      <c r="F169" s="37">
        <v>181.4</v>
      </c>
      <c r="G169" s="38">
        <v>176.5</v>
      </c>
      <c r="H169" s="38">
        <v>172.85</v>
      </c>
      <c r="I169" s="38">
        <v>167.95</v>
      </c>
      <c r="J169" s="38">
        <v>185.05</v>
      </c>
      <c r="K169" s="38">
        <v>189.95000000000005</v>
      </c>
      <c r="L169" s="38">
        <v>193.60000000000002</v>
      </c>
      <c r="M169" s="28">
        <v>186.3</v>
      </c>
      <c r="N169" s="28">
        <v>177.75</v>
      </c>
      <c r="O169" s="39">
        <v>10192000</v>
      </c>
      <c r="P169" s="40">
        <v>1.6404886561954626E-2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731.05</v>
      </c>
      <c r="F170" s="37">
        <v>729.88333333333333</v>
      </c>
      <c r="G170" s="38">
        <v>721.26666666666665</v>
      </c>
      <c r="H170" s="38">
        <v>711.48333333333335</v>
      </c>
      <c r="I170" s="38">
        <v>702.86666666666667</v>
      </c>
      <c r="J170" s="38">
        <v>739.66666666666663</v>
      </c>
      <c r="K170" s="38">
        <v>748.28333333333319</v>
      </c>
      <c r="L170" s="38">
        <v>758.06666666666661</v>
      </c>
      <c r="M170" s="28">
        <v>738.5</v>
      </c>
      <c r="N170" s="28">
        <v>720.1</v>
      </c>
      <c r="O170" s="39">
        <v>3596350</v>
      </c>
      <c r="P170" s="40">
        <v>-1.5359553176634861E-2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152.5</v>
      </c>
      <c r="F171" s="37">
        <v>153.45000000000002</v>
      </c>
      <c r="G171" s="38">
        <v>149.30000000000004</v>
      </c>
      <c r="H171" s="38">
        <v>146.10000000000002</v>
      </c>
      <c r="I171" s="38">
        <v>141.95000000000005</v>
      </c>
      <c r="J171" s="38">
        <v>156.65000000000003</v>
      </c>
      <c r="K171" s="38">
        <v>160.80000000000001</v>
      </c>
      <c r="L171" s="38">
        <v>164.00000000000003</v>
      </c>
      <c r="M171" s="28">
        <v>157.6</v>
      </c>
      <c r="N171" s="28">
        <v>150.25</v>
      </c>
      <c r="O171" s="39">
        <v>42565000</v>
      </c>
      <c r="P171" s="40">
        <v>-3.4588342027670672E-2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112.25</v>
      </c>
      <c r="F172" s="37">
        <v>113.03333333333335</v>
      </c>
      <c r="G172" s="38">
        <v>109.56666666666669</v>
      </c>
      <c r="H172" s="38">
        <v>106.88333333333334</v>
      </c>
      <c r="I172" s="38">
        <v>103.41666666666669</v>
      </c>
      <c r="J172" s="38">
        <v>115.7166666666667</v>
      </c>
      <c r="K172" s="38">
        <v>119.18333333333337</v>
      </c>
      <c r="L172" s="38">
        <v>121.8666666666667</v>
      </c>
      <c r="M172" s="28">
        <v>116.5</v>
      </c>
      <c r="N172" s="28">
        <v>110.35</v>
      </c>
      <c r="O172" s="39">
        <v>66712000</v>
      </c>
      <c r="P172" s="40">
        <v>-3.6176606564956082E-2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2628.25</v>
      </c>
      <c r="F173" s="37">
        <v>2643.9833333333331</v>
      </c>
      <c r="G173" s="38">
        <v>2606.4666666666662</v>
      </c>
      <c r="H173" s="38">
        <v>2584.6833333333329</v>
      </c>
      <c r="I173" s="38">
        <v>2547.1666666666661</v>
      </c>
      <c r="J173" s="38">
        <v>2665.7666666666664</v>
      </c>
      <c r="K173" s="38">
        <v>2703.2833333333338</v>
      </c>
      <c r="L173" s="38">
        <v>2725.0666666666666</v>
      </c>
      <c r="M173" s="28">
        <v>2681.5</v>
      </c>
      <c r="N173" s="28">
        <v>2622.2</v>
      </c>
      <c r="O173" s="39">
        <v>31207250</v>
      </c>
      <c r="P173" s="40">
        <v>4.0909583649508433E-2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85.25</v>
      </c>
      <c r="F174" s="37">
        <v>85.75</v>
      </c>
      <c r="G174" s="38">
        <v>83.8</v>
      </c>
      <c r="H174" s="38">
        <v>82.35</v>
      </c>
      <c r="I174" s="38">
        <v>80.399999999999991</v>
      </c>
      <c r="J174" s="38">
        <v>87.2</v>
      </c>
      <c r="K174" s="38">
        <v>89.149999999999991</v>
      </c>
      <c r="L174" s="38">
        <v>90.600000000000009</v>
      </c>
      <c r="M174" s="28">
        <v>87.7</v>
      </c>
      <c r="N174" s="28">
        <v>84.3</v>
      </c>
      <c r="O174" s="39">
        <v>113800000</v>
      </c>
      <c r="P174" s="40">
        <v>4.679085371236868E-3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807.35</v>
      </c>
      <c r="F175" s="37">
        <v>811.51666666666677</v>
      </c>
      <c r="G175" s="38">
        <v>798.53333333333353</v>
      </c>
      <c r="H175" s="38">
        <v>789.71666666666681</v>
      </c>
      <c r="I175" s="38">
        <v>776.73333333333358</v>
      </c>
      <c r="J175" s="38">
        <v>820.33333333333348</v>
      </c>
      <c r="K175" s="38">
        <v>833.31666666666683</v>
      </c>
      <c r="L175" s="38">
        <v>842.13333333333344</v>
      </c>
      <c r="M175" s="28">
        <v>824.5</v>
      </c>
      <c r="N175" s="28">
        <v>802.7</v>
      </c>
      <c r="O175" s="39">
        <v>6056800</v>
      </c>
      <c r="P175" s="40">
        <v>2.6994031470428649E-2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1275.25</v>
      </c>
      <c r="F176" s="37">
        <v>1272.9666666666667</v>
      </c>
      <c r="G176" s="38">
        <v>1267.2833333333333</v>
      </c>
      <c r="H176" s="38">
        <v>1259.3166666666666</v>
      </c>
      <c r="I176" s="38">
        <v>1253.6333333333332</v>
      </c>
      <c r="J176" s="38">
        <v>1280.9333333333334</v>
      </c>
      <c r="K176" s="38">
        <v>1286.6166666666668</v>
      </c>
      <c r="L176" s="38">
        <v>1294.5833333333335</v>
      </c>
      <c r="M176" s="28">
        <v>1278.6500000000001</v>
      </c>
      <c r="N176" s="28">
        <v>1265</v>
      </c>
      <c r="O176" s="39">
        <v>5617500</v>
      </c>
      <c r="P176" s="40">
        <v>-2.600780234070221E-2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616.45000000000005</v>
      </c>
      <c r="F177" s="37">
        <v>614.35</v>
      </c>
      <c r="G177" s="38">
        <v>610.80000000000007</v>
      </c>
      <c r="H177" s="38">
        <v>605.15000000000009</v>
      </c>
      <c r="I177" s="38">
        <v>601.60000000000014</v>
      </c>
      <c r="J177" s="38">
        <v>620</v>
      </c>
      <c r="K177" s="38">
        <v>623.54999999999995</v>
      </c>
      <c r="L177" s="38">
        <v>629.19999999999993</v>
      </c>
      <c r="M177" s="28">
        <v>617.9</v>
      </c>
      <c r="N177" s="28">
        <v>608.70000000000005</v>
      </c>
      <c r="O177" s="39">
        <v>61056000</v>
      </c>
      <c r="P177" s="40">
        <v>2.9568302779420462E-3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24499.05</v>
      </c>
      <c r="F178" s="37">
        <v>24498.55</v>
      </c>
      <c r="G178" s="38">
        <v>24262.149999999998</v>
      </c>
      <c r="H178" s="38">
        <v>24025.25</v>
      </c>
      <c r="I178" s="38">
        <v>23788.85</v>
      </c>
      <c r="J178" s="38">
        <v>24735.449999999997</v>
      </c>
      <c r="K178" s="38">
        <v>24971.85</v>
      </c>
      <c r="L178" s="38">
        <v>25208.749999999996</v>
      </c>
      <c r="M178" s="28">
        <v>24734.95</v>
      </c>
      <c r="N178" s="28">
        <v>24261.65</v>
      </c>
      <c r="O178" s="39">
        <v>248675</v>
      </c>
      <c r="P178" s="40">
        <v>-1.7580246913580247E-2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2985.6</v>
      </c>
      <c r="F179" s="37">
        <v>2983.2000000000003</v>
      </c>
      <c r="G179" s="38">
        <v>2955.4000000000005</v>
      </c>
      <c r="H179" s="38">
        <v>2925.2000000000003</v>
      </c>
      <c r="I179" s="38">
        <v>2897.4000000000005</v>
      </c>
      <c r="J179" s="38">
        <v>3013.4000000000005</v>
      </c>
      <c r="K179" s="38">
        <v>3041.2000000000007</v>
      </c>
      <c r="L179" s="38">
        <v>3071.4000000000005</v>
      </c>
      <c r="M179" s="28">
        <v>3011</v>
      </c>
      <c r="N179" s="28">
        <v>2953</v>
      </c>
      <c r="O179" s="39">
        <v>1981650</v>
      </c>
      <c r="P179" s="40">
        <v>-7.7100409836065573E-2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2380.25</v>
      </c>
      <c r="F180" s="37">
        <v>2386.5</v>
      </c>
      <c r="G180" s="38">
        <v>2345.5500000000002</v>
      </c>
      <c r="H180" s="38">
        <v>2310.8500000000004</v>
      </c>
      <c r="I180" s="38">
        <v>2269.9000000000005</v>
      </c>
      <c r="J180" s="38">
        <v>2421.1999999999998</v>
      </c>
      <c r="K180" s="38">
        <v>2462.1499999999996</v>
      </c>
      <c r="L180" s="38">
        <v>2496.8499999999995</v>
      </c>
      <c r="M180" s="28">
        <v>2427.4499999999998</v>
      </c>
      <c r="N180" s="28">
        <v>2351.8000000000002</v>
      </c>
      <c r="O180" s="39">
        <v>4109250</v>
      </c>
      <c r="P180" s="40">
        <v>-2.6647717178895008E-2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1314.8</v>
      </c>
      <c r="F181" s="37">
        <v>1318.2166666666665</v>
      </c>
      <c r="G181" s="38">
        <v>1293.7833333333328</v>
      </c>
      <c r="H181" s="38">
        <v>1272.7666666666664</v>
      </c>
      <c r="I181" s="38">
        <v>1248.3333333333328</v>
      </c>
      <c r="J181" s="38">
        <v>1339.2333333333329</v>
      </c>
      <c r="K181" s="38">
        <v>1363.6666666666667</v>
      </c>
      <c r="L181" s="38">
        <v>1384.6833333333329</v>
      </c>
      <c r="M181" s="28">
        <v>1342.65</v>
      </c>
      <c r="N181" s="28">
        <v>1297.2</v>
      </c>
      <c r="O181" s="39">
        <v>6043800</v>
      </c>
      <c r="P181" s="40">
        <v>1.5218705906067324E-2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998.2</v>
      </c>
      <c r="F182" s="37">
        <v>995.1</v>
      </c>
      <c r="G182" s="38">
        <v>987.90000000000009</v>
      </c>
      <c r="H182" s="38">
        <v>977.6</v>
      </c>
      <c r="I182" s="38">
        <v>970.40000000000009</v>
      </c>
      <c r="J182" s="38">
        <v>1005.4000000000001</v>
      </c>
      <c r="K182" s="38">
        <v>1012.6000000000001</v>
      </c>
      <c r="L182" s="38">
        <v>1022.9000000000001</v>
      </c>
      <c r="M182" s="28">
        <v>1002.3</v>
      </c>
      <c r="N182" s="28">
        <v>984.8</v>
      </c>
      <c r="O182" s="39">
        <v>16173500</v>
      </c>
      <c r="P182" s="40">
        <v>-3.200804390632201E-2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499</v>
      </c>
      <c r="F183" s="37">
        <v>501.84999999999997</v>
      </c>
      <c r="G183" s="38">
        <v>493.44999999999993</v>
      </c>
      <c r="H183" s="38">
        <v>487.9</v>
      </c>
      <c r="I183" s="38">
        <v>479.49999999999994</v>
      </c>
      <c r="J183" s="38">
        <v>507.39999999999992</v>
      </c>
      <c r="K183" s="38">
        <v>515.79999999999995</v>
      </c>
      <c r="L183" s="38">
        <v>521.34999999999991</v>
      </c>
      <c r="M183" s="28">
        <v>510.25</v>
      </c>
      <c r="N183" s="28">
        <v>496.3</v>
      </c>
      <c r="O183" s="39">
        <v>9468000</v>
      </c>
      <c r="P183" s="40">
        <v>-3.0563661495929966E-2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589.5</v>
      </c>
      <c r="F184" s="37">
        <v>590.2833333333333</v>
      </c>
      <c r="G184" s="38">
        <v>585.21666666666658</v>
      </c>
      <c r="H184" s="38">
        <v>580.93333333333328</v>
      </c>
      <c r="I184" s="38">
        <v>575.86666666666656</v>
      </c>
      <c r="J184" s="38">
        <v>594.56666666666661</v>
      </c>
      <c r="K184" s="38">
        <v>599.63333333333321</v>
      </c>
      <c r="L184" s="38">
        <v>603.91666666666663</v>
      </c>
      <c r="M184" s="28">
        <v>595.35</v>
      </c>
      <c r="N184" s="28">
        <v>586</v>
      </c>
      <c r="O184" s="39">
        <v>1792000</v>
      </c>
      <c r="P184" s="40">
        <v>5.5834729201563373E-4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1040.5999999999999</v>
      </c>
      <c r="F185" s="37">
        <v>1045.3500000000001</v>
      </c>
      <c r="G185" s="38">
        <v>1026.7500000000002</v>
      </c>
      <c r="H185" s="38">
        <v>1012.9000000000001</v>
      </c>
      <c r="I185" s="38">
        <v>994.30000000000018</v>
      </c>
      <c r="J185" s="38">
        <v>1059.2000000000003</v>
      </c>
      <c r="K185" s="38">
        <v>1077.8000000000002</v>
      </c>
      <c r="L185" s="38">
        <v>1091.6500000000003</v>
      </c>
      <c r="M185" s="28">
        <v>1063.95</v>
      </c>
      <c r="N185" s="28">
        <v>1031.5</v>
      </c>
      <c r="O185" s="39">
        <v>8034000</v>
      </c>
      <c r="P185" s="40">
        <v>-8.760024676125848E-3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1273.9000000000001</v>
      </c>
      <c r="F186" s="37">
        <v>1280.0666666666666</v>
      </c>
      <c r="G186" s="38">
        <v>1257.1333333333332</v>
      </c>
      <c r="H186" s="38">
        <v>1240.3666666666666</v>
      </c>
      <c r="I186" s="38">
        <v>1217.4333333333332</v>
      </c>
      <c r="J186" s="38">
        <v>1296.8333333333333</v>
      </c>
      <c r="K186" s="38">
        <v>1319.7666666666667</v>
      </c>
      <c r="L186" s="38">
        <v>1336.5333333333333</v>
      </c>
      <c r="M186" s="28">
        <v>1303</v>
      </c>
      <c r="N186" s="28">
        <v>1263.3</v>
      </c>
      <c r="O186" s="39">
        <v>2801000</v>
      </c>
      <c r="P186" s="40">
        <v>-1.0596962204168139E-2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808.55</v>
      </c>
      <c r="F187" s="37">
        <v>809.93333333333339</v>
      </c>
      <c r="G187" s="38">
        <v>804.41666666666674</v>
      </c>
      <c r="H187" s="38">
        <v>800.2833333333333</v>
      </c>
      <c r="I187" s="38">
        <v>794.76666666666665</v>
      </c>
      <c r="J187" s="38">
        <v>814.06666666666683</v>
      </c>
      <c r="K187" s="38">
        <v>819.58333333333348</v>
      </c>
      <c r="L187" s="38">
        <v>823.71666666666692</v>
      </c>
      <c r="M187" s="28">
        <v>815.45</v>
      </c>
      <c r="N187" s="28">
        <v>805.8</v>
      </c>
      <c r="O187" s="39">
        <v>8761500</v>
      </c>
      <c r="P187" s="40">
        <v>-1.8550257082367173E-2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415.35</v>
      </c>
      <c r="F188" s="37">
        <v>416.35000000000008</v>
      </c>
      <c r="G188" s="38">
        <v>409.60000000000014</v>
      </c>
      <c r="H188" s="38">
        <v>403.85000000000008</v>
      </c>
      <c r="I188" s="38">
        <v>397.10000000000014</v>
      </c>
      <c r="J188" s="38">
        <v>422.10000000000014</v>
      </c>
      <c r="K188" s="38">
        <v>428.85</v>
      </c>
      <c r="L188" s="38">
        <v>434.60000000000014</v>
      </c>
      <c r="M188" s="28">
        <v>423.1</v>
      </c>
      <c r="N188" s="28">
        <v>410.6</v>
      </c>
      <c r="O188" s="39">
        <v>72741975</v>
      </c>
      <c r="P188" s="40">
        <v>2.1634711603890647E-2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220.75</v>
      </c>
      <c r="F189" s="37">
        <v>222.45000000000002</v>
      </c>
      <c r="G189" s="38">
        <v>216.85000000000002</v>
      </c>
      <c r="H189" s="38">
        <v>212.95000000000002</v>
      </c>
      <c r="I189" s="38">
        <v>207.35000000000002</v>
      </c>
      <c r="J189" s="38">
        <v>226.35000000000002</v>
      </c>
      <c r="K189" s="38">
        <v>231.95</v>
      </c>
      <c r="L189" s="38">
        <v>235.85000000000002</v>
      </c>
      <c r="M189" s="28">
        <v>228.05</v>
      </c>
      <c r="N189" s="28">
        <v>218.55</v>
      </c>
      <c r="O189" s="39">
        <v>112397625</v>
      </c>
      <c r="P189" s="40">
        <v>3.3837270667121971E-2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111.15</v>
      </c>
      <c r="F190" s="37">
        <v>112</v>
      </c>
      <c r="G190" s="38">
        <v>109.4</v>
      </c>
      <c r="H190" s="38">
        <v>107.65</v>
      </c>
      <c r="I190" s="38">
        <v>105.05000000000001</v>
      </c>
      <c r="J190" s="38">
        <v>113.75</v>
      </c>
      <c r="K190" s="38">
        <v>116.35</v>
      </c>
      <c r="L190" s="38">
        <v>118.1</v>
      </c>
      <c r="M190" s="28">
        <v>114.6</v>
      </c>
      <c r="N190" s="28">
        <v>110.25</v>
      </c>
      <c r="O190" s="39">
        <v>196204000</v>
      </c>
      <c r="P190" s="40">
        <v>-6.2047622183164577E-3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3308.85</v>
      </c>
      <c r="F191" s="37">
        <v>3330.8666666666668</v>
      </c>
      <c r="G191" s="38">
        <v>3275.0833333333335</v>
      </c>
      <c r="H191" s="38">
        <v>3241.3166666666666</v>
      </c>
      <c r="I191" s="38">
        <v>3185.5333333333333</v>
      </c>
      <c r="J191" s="38">
        <v>3364.6333333333337</v>
      </c>
      <c r="K191" s="38">
        <v>3420.4166666666665</v>
      </c>
      <c r="L191" s="38">
        <v>3454.1833333333338</v>
      </c>
      <c r="M191" s="28">
        <v>3386.65</v>
      </c>
      <c r="N191" s="28">
        <v>3297.1</v>
      </c>
      <c r="O191" s="39">
        <v>9585875</v>
      </c>
      <c r="P191" s="40">
        <v>3.4239536495828622E-2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1040</v>
      </c>
      <c r="F192" s="37">
        <v>1053.1166666666666</v>
      </c>
      <c r="G192" s="38">
        <v>1023.2333333333331</v>
      </c>
      <c r="H192" s="38">
        <v>1006.4666666666665</v>
      </c>
      <c r="I192" s="38">
        <v>976.58333333333303</v>
      </c>
      <c r="J192" s="38">
        <v>1069.8833333333332</v>
      </c>
      <c r="K192" s="38">
        <v>1099.7666666666669</v>
      </c>
      <c r="L192" s="38">
        <v>1116.5333333333333</v>
      </c>
      <c r="M192" s="28">
        <v>1083</v>
      </c>
      <c r="N192" s="28">
        <v>1036.3499999999999</v>
      </c>
      <c r="O192" s="39">
        <v>12577800</v>
      </c>
      <c r="P192" s="40">
        <v>4.0708931142332323E-2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2631.9</v>
      </c>
      <c r="F193" s="37">
        <v>2624.4500000000003</v>
      </c>
      <c r="G193" s="38">
        <v>2597.9500000000007</v>
      </c>
      <c r="H193" s="38">
        <v>2564.0000000000005</v>
      </c>
      <c r="I193" s="38">
        <v>2537.5000000000009</v>
      </c>
      <c r="J193" s="38">
        <v>2658.4000000000005</v>
      </c>
      <c r="K193" s="38">
        <v>2684.8999999999996</v>
      </c>
      <c r="L193" s="38">
        <v>2718.8500000000004</v>
      </c>
      <c r="M193" s="28">
        <v>2650.95</v>
      </c>
      <c r="N193" s="28">
        <v>2590.5</v>
      </c>
      <c r="O193" s="39">
        <v>6267750</v>
      </c>
      <c r="P193" s="40">
        <v>1.3153906770928047E-2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1630.1</v>
      </c>
      <c r="F194" s="37">
        <v>1637.6166666666666</v>
      </c>
      <c r="G194" s="38">
        <v>1616.4333333333332</v>
      </c>
      <c r="H194" s="38">
        <v>1602.7666666666667</v>
      </c>
      <c r="I194" s="38">
        <v>1581.5833333333333</v>
      </c>
      <c r="J194" s="38">
        <v>1651.2833333333331</v>
      </c>
      <c r="K194" s="38">
        <v>1672.4666666666665</v>
      </c>
      <c r="L194" s="38">
        <v>1686.133333333333</v>
      </c>
      <c r="M194" s="28">
        <v>1658.8</v>
      </c>
      <c r="N194" s="28">
        <v>1623.95</v>
      </c>
      <c r="O194" s="39">
        <v>1480000</v>
      </c>
      <c r="P194" s="40">
        <v>-1.7264276228419653E-2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532.65</v>
      </c>
      <c r="F195" s="37">
        <v>537.01666666666677</v>
      </c>
      <c r="G195" s="38">
        <v>525.28333333333353</v>
      </c>
      <c r="H195" s="38">
        <v>517.91666666666674</v>
      </c>
      <c r="I195" s="38">
        <v>506.18333333333351</v>
      </c>
      <c r="J195" s="38">
        <v>544.38333333333355</v>
      </c>
      <c r="K195" s="38">
        <v>556.1166666666669</v>
      </c>
      <c r="L195" s="38">
        <v>563.48333333333358</v>
      </c>
      <c r="M195" s="28">
        <v>548.75</v>
      </c>
      <c r="N195" s="28">
        <v>529.65</v>
      </c>
      <c r="O195" s="39">
        <v>2781000</v>
      </c>
      <c r="P195" s="40">
        <v>-9.6153846153846159E-3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1464.65</v>
      </c>
      <c r="F196" s="37">
        <v>1463.2166666666665</v>
      </c>
      <c r="G196" s="38">
        <v>1446.383333333333</v>
      </c>
      <c r="H196" s="38">
        <v>1428.1166666666666</v>
      </c>
      <c r="I196" s="38">
        <v>1411.2833333333331</v>
      </c>
      <c r="J196" s="38">
        <v>1481.4833333333329</v>
      </c>
      <c r="K196" s="38">
        <v>1498.3166666666664</v>
      </c>
      <c r="L196" s="38">
        <v>1516.5833333333328</v>
      </c>
      <c r="M196" s="28">
        <v>1480.05</v>
      </c>
      <c r="N196" s="28">
        <v>1444.95</v>
      </c>
      <c r="O196" s="39">
        <v>4350975</v>
      </c>
      <c r="P196" s="40">
        <v>-6.2580295200845059E-3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1036.5</v>
      </c>
      <c r="F197" s="37">
        <v>1036.1499999999999</v>
      </c>
      <c r="G197" s="38">
        <v>1026.3499999999997</v>
      </c>
      <c r="H197" s="38">
        <v>1016.1999999999998</v>
      </c>
      <c r="I197" s="38">
        <v>1006.3999999999996</v>
      </c>
      <c r="J197" s="38">
        <v>1046.2999999999997</v>
      </c>
      <c r="K197" s="38">
        <v>1056.0999999999999</v>
      </c>
      <c r="L197" s="38">
        <v>1066.2499999999998</v>
      </c>
      <c r="M197" s="28">
        <v>1045.95</v>
      </c>
      <c r="N197" s="28">
        <v>1026</v>
      </c>
      <c r="O197" s="39">
        <v>7424900</v>
      </c>
      <c r="P197" s="40">
        <v>1.3085004775549188E-2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1784</v>
      </c>
      <c r="F198" s="37">
        <v>1781.3500000000001</v>
      </c>
      <c r="G198" s="38">
        <v>1767.7000000000003</v>
      </c>
      <c r="H198" s="38">
        <v>1751.4</v>
      </c>
      <c r="I198" s="38">
        <v>1737.7500000000002</v>
      </c>
      <c r="J198" s="38">
        <v>1797.6500000000003</v>
      </c>
      <c r="K198" s="38">
        <v>1811.3000000000004</v>
      </c>
      <c r="L198" s="38">
        <v>1827.6000000000004</v>
      </c>
      <c r="M198" s="28">
        <v>1795</v>
      </c>
      <c r="N198" s="28">
        <v>1765.05</v>
      </c>
      <c r="O198" s="39">
        <v>1103600</v>
      </c>
      <c r="P198" s="40">
        <v>3.6258158085569254E-4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7127.1</v>
      </c>
      <c r="F199" s="37">
        <v>7165.45</v>
      </c>
      <c r="G199" s="38">
        <v>7056.5</v>
      </c>
      <c r="H199" s="38">
        <v>6985.9000000000005</v>
      </c>
      <c r="I199" s="38">
        <v>6876.9500000000007</v>
      </c>
      <c r="J199" s="38">
        <v>7236.0499999999993</v>
      </c>
      <c r="K199" s="38">
        <v>7344.9999999999982</v>
      </c>
      <c r="L199" s="38">
        <v>7415.5999999999985</v>
      </c>
      <c r="M199" s="28">
        <v>7274.4</v>
      </c>
      <c r="N199" s="28">
        <v>7094.85</v>
      </c>
      <c r="O199" s="39">
        <v>1947500</v>
      </c>
      <c r="P199" s="40">
        <v>-2.9182879377431907E-3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768.6</v>
      </c>
      <c r="F200" s="37">
        <v>773.2833333333333</v>
      </c>
      <c r="G200" s="38">
        <v>759.06666666666661</v>
      </c>
      <c r="H200" s="38">
        <v>749.5333333333333</v>
      </c>
      <c r="I200" s="38">
        <v>735.31666666666661</v>
      </c>
      <c r="J200" s="38">
        <v>782.81666666666661</v>
      </c>
      <c r="K200" s="38">
        <v>797.0333333333333</v>
      </c>
      <c r="L200" s="38">
        <v>806.56666666666661</v>
      </c>
      <c r="M200" s="28">
        <v>787.5</v>
      </c>
      <c r="N200" s="28">
        <v>763.75</v>
      </c>
      <c r="O200" s="39">
        <v>17531800</v>
      </c>
      <c r="P200" s="40">
        <v>2.8601937304553429E-2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310.85000000000002</v>
      </c>
      <c r="F201" s="37">
        <v>312.65000000000003</v>
      </c>
      <c r="G201" s="38">
        <v>305.70000000000005</v>
      </c>
      <c r="H201" s="38">
        <v>300.55</v>
      </c>
      <c r="I201" s="38">
        <v>293.60000000000002</v>
      </c>
      <c r="J201" s="38">
        <v>317.80000000000007</v>
      </c>
      <c r="K201" s="38">
        <v>324.75</v>
      </c>
      <c r="L201" s="38">
        <v>329.90000000000009</v>
      </c>
      <c r="M201" s="28">
        <v>319.60000000000002</v>
      </c>
      <c r="N201" s="28">
        <v>307.5</v>
      </c>
      <c r="O201" s="39">
        <v>37031350</v>
      </c>
      <c r="P201" s="40">
        <v>-5.7096445064976908E-3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837.95</v>
      </c>
      <c r="F202" s="37">
        <v>842.13333333333333</v>
      </c>
      <c r="G202" s="38">
        <v>828.41666666666663</v>
      </c>
      <c r="H202" s="38">
        <v>818.88333333333333</v>
      </c>
      <c r="I202" s="38">
        <v>805.16666666666663</v>
      </c>
      <c r="J202" s="38">
        <v>851.66666666666663</v>
      </c>
      <c r="K202" s="38">
        <v>865.38333333333333</v>
      </c>
      <c r="L202" s="38">
        <v>874.91666666666663</v>
      </c>
      <c r="M202" s="28">
        <v>855.85</v>
      </c>
      <c r="N202" s="28">
        <v>832.6</v>
      </c>
      <c r="O202" s="39">
        <v>7043000</v>
      </c>
      <c r="P202" s="40">
        <v>-1.7561969060804306E-2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1529.75</v>
      </c>
      <c r="F203" s="37">
        <v>1540.3500000000001</v>
      </c>
      <c r="G203" s="38">
        <v>1510.6500000000003</v>
      </c>
      <c r="H203" s="38">
        <v>1491.5500000000002</v>
      </c>
      <c r="I203" s="38">
        <v>1461.8500000000004</v>
      </c>
      <c r="J203" s="38">
        <v>1559.4500000000003</v>
      </c>
      <c r="K203" s="38">
        <v>1589.15</v>
      </c>
      <c r="L203" s="38">
        <v>1608.2500000000002</v>
      </c>
      <c r="M203" s="28">
        <v>1570.05</v>
      </c>
      <c r="N203" s="28">
        <v>1521.25</v>
      </c>
      <c r="O203" s="39">
        <v>836500</v>
      </c>
      <c r="P203" s="40">
        <v>1.3570822731128074E-2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395.2</v>
      </c>
      <c r="F204" s="37">
        <v>399.10000000000008</v>
      </c>
      <c r="G204" s="38">
        <v>389.20000000000016</v>
      </c>
      <c r="H204" s="38">
        <v>383.2000000000001</v>
      </c>
      <c r="I204" s="38">
        <v>373.30000000000018</v>
      </c>
      <c r="J204" s="38">
        <v>405.10000000000014</v>
      </c>
      <c r="K204" s="38">
        <v>415.00000000000011</v>
      </c>
      <c r="L204" s="38">
        <v>421.00000000000011</v>
      </c>
      <c r="M204" s="28">
        <v>409</v>
      </c>
      <c r="N204" s="28">
        <v>393.1</v>
      </c>
      <c r="O204" s="39">
        <v>41634500</v>
      </c>
      <c r="P204" s="40">
        <v>5.1947395681999062E-2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262.35000000000002</v>
      </c>
      <c r="F205" s="37">
        <v>262.8</v>
      </c>
      <c r="G205" s="38">
        <v>259.05</v>
      </c>
      <c r="H205" s="38">
        <v>255.75</v>
      </c>
      <c r="I205" s="38">
        <v>252</v>
      </c>
      <c r="J205" s="38">
        <v>266.10000000000002</v>
      </c>
      <c r="K205" s="38">
        <v>269.85000000000002</v>
      </c>
      <c r="L205" s="38">
        <v>273.15000000000003</v>
      </c>
      <c r="M205" s="28">
        <v>266.55</v>
      </c>
      <c r="N205" s="28">
        <v>259.5</v>
      </c>
      <c r="O205" s="39">
        <v>89565000</v>
      </c>
      <c r="P205" s="40">
        <v>-7.9417824150993556E-3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409.55</v>
      </c>
      <c r="F206" s="37">
        <v>411.40000000000003</v>
      </c>
      <c r="G206" s="38">
        <v>405.85000000000008</v>
      </c>
      <c r="H206" s="38">
        <v>402.15000000000003</v>
      </c>
      <c r="I206" s="38">
        <v>396.60000000000008</v>
      </c>
      <c r="J206" s="38">
        <v>415.10000000000008</v>
      </c>
      <c r="K206" s="38">
        <v>420.65000000000003</v>
      </c>
      <c r="L206" s="38">
        <v>424.35000000000008</v>
      </c>
      <c r="M206" s="28">
        <v>416.95</v>
      </c>
      <c r="N206" s="28">
        <v>407.7</v>
      </c>
      <c r="O206" s="39">
        <v>9136800</v>
      </c>
      <c r="P206" s="40">
        <v>-7.4305827141181073E-3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2" t="s">
        <v>16</v>
      </c>
      <c r="B8" s="374"/>
      <c r="C8" s="378" t="s">
        <v>20</v>
      </c>
      <c r="D8" s="378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3"/>
      <c r="L8" s="50"/>
      <c r="M8" s="50"/>
      <c r="N8" s="1"/>
      <c r="O8" s="1"/>
    </row>
    <row r="9" spans="1:15" ht="36" customHeight="1">
      <c r="A9" s="376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18496.599999999999</v>
      </c>
      <c r="D10" s="291">
        <v>18523.8</v>
      </c>
      <c r="E10" s="291">
        <v>18382.899999999998</v>
      </c>
      <c r="F10" s="291">
        <v>18269.199999999997</v>
      </c>
      <c r="G10" s="291">
        <v>18128.299999999996</v>
      </c>
      <c r="H10" s="291">
        <v>18637.5</v>
      </c>
      <c r="I10" s="291">
        <v>18778.400000000001</v>
      </c>
      <c r="J10" s="291">
        <v>18892.100000000002</v>
      </c>
      <c r="K10" s="291">
        <v>18664.7</v>
      </c>
      <c r="L10" s="291">
        <v>18410.099999999999</v>
      </c>
      <c r="M10" s="292"/>
      <c r="N10" s="1"/>
      <c r="O10" s="1"/>
    </row>
    <row r="11" spans="1:15" ht="12.75" customHeight="1">
      <c r="A11" s="224">
        <v>2</v>
      </c>
      <c r="B11" s="298" t="s">
        <v>230</v>
      </c>
      <c r="C11" s="291">
        <v>43633.45</v>
      </c>
      <c r="D11" s="291">
        <v>43616.183333333334</v>
      </c>
      <c r="E11" s="291">
        <v>43378.966666666667</v>
      </c>
      <c r="F11" s="291">
        <v>43124.48333333333</v>
      </c>
      <c r="G11" s="291">
        <v>42887.266666666663</v>
      </c>
      <c r="H11" s="291">
        <v>43870.666666666672</v>
      </c>
      <c r="I11" s="291">
        <v>44107.883333333346</v>
      </c>
      <c r="J11" s="291">
        <v>44362.366666666676</v>
      </c>
      <c r="K11" s="291">
        <v>43853.4</v>
      </c>
      <c r="L11" s="291">
        <v>43361.7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2832.7</v>
      </c>
      <c r="D12" s="249">
        <v>2840.6333333333337</v>
      </c>
      <c r="E12" s="249">
        <v>2815.1166666666672</v>
      </c>
      <c r="F12" s="249">
        <v>2797.5333333333338</v>
      </c>
      <c r="G12" s="249">
        <v>2772.0166666666673</v>
      </c>
      <c r="H12" s="249">
        <v>2858.2166666666672</v>
      </c>
      <c r="I12" s="249">
        <v>2883.7333333333336</v>
      </c>
      <c r="J12" s="249">
        <v>2901.3166666666671</v>
      </c>
      <c r="K12" s="249">
        <v>2866.15</v>
      </c>
      <c r="L12" s="249">
        <v>2823.05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5412.65</v>
      </c>
      <c r="D13" s="249">
        <v>5423.0166666666673</v>
      </c>
      <c r="E13" s="249">
        <v>5370.9833333333345</v>
      </c>
      <c r="F13" s="249">
        <v>5329.3166666666675</v>
      </c>
      <c r="G13" s="249">
        <v>5277.2833333333347</v>
      </c>
      <c r="H13" s="249">
        <v>5464.6833333333343</v>
      </c>
      <c r="I13" s="249">
        <v>5516.7166666666672</v>
      </c>
      <c r="J13" s="249">
        <v>5558.3833333333341</v>
      </c>
      <c r="K13" s="249">
        <v>5475.05</v>
      </c>
      <c r="L13" s="249">
        <v>5381.35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29168.45</v>
      </c>
      <c r="D14" s="249">
        <v>29467.766666666663</v>
      </c>
      <c r="E14" s="249">
        <v>28739.283333333326</v>
      </c>
      <c r="F14" s="249">
        <v>28310.116666666661</v>
      </c>
      <c r="G14" s="249">
        <v>27581.633333333324</v>
      </c>
      <c r="H14" s="249">
        <v>29896.933333333327</v>
      </c>
      <c r="I14" s="249">
        <v>30625.416666666664</v>
      </c>
      <c r="J14" s="249">
        <v>31054.583333333328</v>
      </c>
      <c r="K14" s="249">
        <v>30196.25</v>
      </c>
      <c r="L14" s="249">
        <v>29038.6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4430.95</v>
      </c>
      <c r="D15" s="249">
        <v>4440.4166666666661</v>
      </c>
      <c r="E15" s="249">
        <v>4399.6833333333325</v>
      </c>
      <c r="F15" s="249">
        <v>4368.4166666666661</v>
      </c>
      <c r="G15" s="249">
        <v>4327.6833333333325</v>
      </c>
      <c r="H15" s="249">
        <v>4471.6833333333325</v>
      </c>
      <c r="I15" s="249">
        <v>4512.4166666666661</v>
      </c>
      <c r="J15" s="249">
        <v>4543.6833333333325</v>
      </c>
      <c r="K15" s="249">
        <v>4481.1499999999996</v>
      </c>
      <c r="L15" s="249">
        <v>4409.1499999999996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8917.2999999999993</v>
      </c>
      <c r="D16" s="249">
        <v>8933.6333333333332</v>
      </c>
      <c r="E16" s="249">
        <v>8824.4166666666661</v>
      </c>
      <c r="F16" s="249">
        <v>8731.5333333333328</v>
      </c>
      <c r="G16" s="249">
        <v>8622.3166666666657</v>
      </c>
      <c r="H16" s="249">
        <v>9026.5166666666664</v>
      </c>
      <c r="I16" s="249">
        <v>9135.7333333333336</v>
      </c>
      <c r="J16" s="249">
        <v>9228.6166666666668</v>
      </c>
      <c r="K16" s="249">
        <v>9042.85</v>
      </c>
      <c r="L16" s="249">
        <v>8840.75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2976.65</v>
      </c>
      <c r="D17" s="249">
        <v>2984.15</v>
      </c>
      <c r="E17" s="249">
        <v>2932.5</v>
      </c>
      <c r="F17" s="249">
        <v>2888.35</v>
      </c>
      <c r="G17" s="249">
        <v>2836.7</v>
      </c>
      <c r="H17" s="249">
        <v>3028.3</v>
      </c>
      <c r="I17" s="249">
        <v>3079.9500000000007</v>
      </c>
      <c r="J17" s="249">
        <v>3124.1000000000004</v>
      </c>
      <c r="K17" s="248">
        <v>3035.8</v>
      </c>
      <c r="L17" s="248">
        <v>2940</v>
      </c>
      <c r="M17" s="248">
        <v>3.2956500000000002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2619.5</v>
      </c>
      <c r="D18" s="249">
        <v>2618.9333333333329</v>
      </c>
      <c r="E18" s="249">
        <v>2595.4666666666658</v>
      </c>
      <c r="F18" s="249">
        <v>2571.4333333333329</v>
      </c>
      <c r="G18" s="249">
        <v>2547.9666666666658</v>
      </c>
      <c r="H18" s="249">
        <v>2642.9666666666658</v>
      </c>
      <c r="I18" s="249">
        <v>2666.4333333333329</v>
      </c>
      <c r="J18" s="249">
        <v>2690.4666666666658</v>
      </c>
      <c r="K18" s="248">
        <v>2642.4</v>
      </c>
      <c r="L18" s="248">
        <v>2594.9</v>
      </c>
      <c r="M18" s="248">
        <v>4.9104900000000002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682.15</v>
      </c>
      <c r="D19" s="249">
        <v>683.31666666666661</v>
      </c>
      <c r="E19" s="249">
        <v>671.93333333333317</v>
      </c>
      <c r="F19" s="249">
        <v>661.71666666666658</v>
      </c>
      <c r="G19" s="249">
        <v>650.33333333333314</v>
      </c>
      <c r="H19" s="249">
        <v>693.53333333333319</v>
      </c>
      <c r="I19" s="249">
        <v>704.91666666666663</v>
      </c>
      <c r="J19" s="249">
        <v>715.13333333333321</v>
      </c>
      <c r="K19" s="248">
        <v>694.7</v>
      </c>
      <c r="L19" s="248">
        <v>673.1</v>
      </c>
      <c r="M19" s="248">
        <v>27.885919999999999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20436.150000000001</v>
      </c>
      <c r="D20" s="249">
        <v>20495.05</v>
      </c>
      <c r="E20" s="249">
        <v>20241.099999999999</v>
      </c>
      <c r="F20" s="249">
        <v>20046.05</v>
      </c>
      <c r="G20" s="249">
        <v>19792.099999999999</v>
      </c>
      <c r="H20" s="249">
        <v>20690.099999999999</v>
      </c>
      <c r="I20" s="249">
        <v>20944.050000000003</v>
      </c>
      <c r="J20" s="249">
        <v>21139.1</v>
      </c>
      <c r="K20" s="248">
        <v>20749</v>
      </c>
      <c r="L20" s="248">
        <v>20300</v>
      </c>
      <c r="M20" s="248">
        <v>0.14233999999999999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3996.8</v>
      </c>
      <c r="D21" s="249">
        <v>4010.7666666666664</v>
      </c>
      <c r="E21" s="249">
        <v>3927.5333333333328</v>
      </c>
      <c r="F21" s="249">
        <v>3858.2666666666664</v>
      </c>
      <c r="G21" s="249">
        <v>3775.0333333333328</v>
      </c>
      <c r="H21" s="249">
        <v>4080.0333333333328</v>
      </c>
      <c r="I21" s="249">
        <v>4163.2666666666664</v>
      </c>
      <c r="J21" s="249">
        <v>4232.5333333333328</v>
      </c>
      <c r="K21" s="248">
        <v>4094</v>
      </c>
      <c r="L21" s="248">
        <v>3941.5</v>
      </c>
      <c r="M21" s="248">
        <v>21.297999999999998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2053.4499999999998</v>
      </c>
      <c r="D22" s="249">
        <v>2044.4833333333333</v>
      </c>
      <c r="E22" s="249">
        <v>2023.9666666666667</v>
      </c>
      <c r="F22" s="249">
        <v>1994.4833333333333</v>
      </c>
      <c r="G22" s="249">
        <v>1973.9666666666667</v>
      </c>
      <c r="H22" s="249">
        <v>2073.9666666666667</v>
      </c>
      <c r="I22" s="249">
        <v>2094.4833333333336</v>
      </c>
      <c r="J22" s="249">
        <v>2123.9666666666667</v>
      </c>
      <c r="K22" s="248">
        <v>2065</v>
      </c>
      <c r="L22" s="248">
        <v>2015</v>
      </c>
      <c r="M22" s="248">
        <v>3.9504299999999999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890.75</v>
      </c>
      <c r="D23" s="249">
        <v>894.98333333333323</v>
      </c>
      <c r="E23" s="249">
        <v>877.96666666666647</v>
      </c>
      <c r="F23" s="249">
        <v>865.18333333333328</v>
      </c>
      <c r="G23" s="249">
        <v>848.16666666666652</v>
      </c>
      <c r="H23" s="249">
        <v>907.76666666666642</v>
      </c>
      <c r="I23" s="249">
        <v>924.78333333333308</v>
      </c>
      <c r="J23" s="249">
        <v>937.56666666666638</v>
      </c>
      <c r="K23" s="248">
        <v>912</v>
      </c>
      <c r="L23" s="248">
        <v>882.2</v>
      </c>
      <c r="M23" s="248">
        <v>69.796390000000002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3621.3</v>
      </c>
      <c r="D24" s="249">
        <v>3649.1</v>
      </c>
      <c r="E24" s="249">
        <v>3578.2</v>
      </c>
      <c r="F24" s="249">
        <v>3535.1</v>
      </c>
      <c r="G24" s="249">
        <v>3464.2</v>
      </c>
      <c r="H24" s="249">
        <v>3692.2</v>
      </c>
      <c r="I24" s="249">
        <v>3763.1000000000004</v>
      </c>
      <c r="J24" s="249">
        <v>3806.2</v>
      </c>
      <c r="K24" s="248">
        <v>3720</v>
      </c>
      <c r="L24" s="248">
        <v>3606</v>
      </c>
      <c r="M24" s="248">
        <v>2.4200499999999998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2646.4</v>
      </c>
      <c r="D25" s="249">
        <v>2664.3333333333335</v>
      </c>
      <c r="E25" s="249">
        <v>2612.0666666666671</v>
      </c>
      <c r="F25" s="249">
        <v>2577.7333333333336</v>
      </c>
      <c r="G25" s="249">
        <v>2525.4666666666672</v>
      </c>
      <c r="H25" s="249">
        <v>2698.666666666667</v>
      </c>
      <c r="I25" s="249">
        <v>2750.9333333333334</v>
      </c>
      <c r="J25" s="249">
        <v>2785.2666666666669</v>
      </c>
      <c r="K25" s="248">
        <v>2716.6</v>
      </c>
      <c r="L25" s="248">
        <v>2630</v>
      </c>
      <c r="M25" s="248">
        <v>3.6366800000000001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639.1</v>
      </c>
      <c r="D26" s="249">
        <v>644.13333333333333</v>
      </c>
      <c r="E26" s="249">
        <v>627.01666666666665</v>
      </c>
      <c r="F26" s="249">
        <v>614.93333333333328</v>
      </c>
      <c r="G26" s="249">
        <v>597.81666666666661</v>
      </c>
      <c r="H26" s="249">
        <v>656.2166666666667</v>
      </c>
      <c r="I26" s="249">
        <v>673.33333333333326</v>
      </c>
      <c r="J26" s="249">
        <v>685.41666666666674</v>
      </c>
      <c r="K26" s="248">
        <v>661.25</v>
      </c>
      <c r="L26" s="248">
        <v>632.04999999999995</v>
      </c>
      <c r="M26" s="248">
        <v>17.469329999999999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156</v>
      </c>
      <c r="D27" s="249">
        <v>156.98333333333335</v>
      </c>
      <c r="E27" s="249">
        <v>152.3666666666667</v>
      </c>
      <c r="F27" s="249">
        <v>148.73333333333335</v>
      </c>
      <c r="G27" s="249">
        <v>144.1166666666667</v>
      </c>
      <c r="H27" s="249">
        <v>160.6166666666667</v>
      </c>
      <c r="I27" s="249">
        <v>165.23333333333338</v>
      </c>
      <c r="J27" s="249">
        <v>168.8666666666667</v>
      </c>
      <c r="K27" s="248">
        <v>161.6</v>
      </c>
      <c r="L27" s="248">
        <v>153.35</v>
      </c>
      <c r="M27" s="248">
        <v>78.308520000000001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313.45</v>
      </c>
      <c r="D28" s="249">
        <v>312.75</v>
      </c>
      <c r="E28" s="249">
        <v>309.5</v>
      </c>
      <c r="F28" s="249">
        <v>305.55</v>
      </c>
      <c r="G28" s="249">
        <v>302.3</v>
      </c>
      <c r="H28" s="249">
        <v>316.7</v>
      </c>
      <c r="I28" s="249">
        <v>319.95</v>
      </c>
      <c r="J28" s="249">
        <v>323.89999999999998</v>
      </c>
      <c r="K28" s="248">
        <v>316</v>
      </c>
      <c r="L28" s="248">
        <v>308.8</v>
      </c>
      <c r="M28" s="248">
        <v>15.0585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3138.2</v>
      </c>
      <c r="D29" s="249">
        <v>3131.3333333333335</v>
      </c>
      <c r="E29" s="249">
        <v>3099.666666666667</v>
      </c>
      <c r="F29" s="249">
        <v>3061.1333333333337</v>
      </c>
      <c r="G29" s="249">
        <v>3029.4666666666672</v>
      </c>
      <c r="H29" s="249">
        <v>3169.8666666666668</v>
      </c>
      <c r="I29" s="249">
        <v>3201.5333333333338</v>
      </c>
      <c r="J29" s="249">
        <v>3240.0666666666666</v>
      </c>
      <c r="K29" s="248">
        <v>3163</v>
      </c>
      <c r="L29" s="248">
        <v>3092.8</v>
      </c>
      <c r="M29" s="248">
        <v>0.80718000000000001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581</v>
      </c>
      <c r="D30" s="249">
        <v>583.75</v>
      </c>
      <c r="E30" s="249">
        <v>569.5</v>
      </c>
      <c r="F30" s="249">
        <v>558</v>
      </c>
      <c r="G30" s="249">
        <v>543.75</v>
      </c>
      <c r="H30" s="249">
        <v>595.25</v>
      </c>
      <c r="I30" s="249">
        <v>609.5</v>
      </c>
      <c r="J30" s="249">
        <v>621</v>
      </c>
      <c r="K30" s="248">
        <v>598</v>
      </c>
      <c r="L30" s="248">
        <v>572.25</v>
      </c>
      <c r="M30" s="248">
        <v>77.958560000000006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4685.1000000000004</v>
      </c>
      <c r="D31" s="249">
        <v>4698.7666666666664</v>
      </c>
      <c r="E31" s="249">
        <v>4661.583333333333</v>
      </c>
      <c r="F31" s="249">
        <v>4638.0666666666666</v>
      </c>
      <c r="G31" s="249">
        <v>4600.8833333333332</v>
      </c>
      <c r="H31" s="249">
        <v>4722.2833333333328</v>
      </c>
      <c r="I31" s="249">
        <v>4759.4666666666672</v>
      </c>
      <c r="J31" s="249">
        <v>4782.9833333333327</v>
      </c>
      <c r="K31" s="248">
        <v>4735.95</v>
      </c>
      <c r="L31" s="248">
        <v>4675.25</v>
      </c>
      <c r="M31" s="248">
        <v>2.7178499999999999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143.65</v>
      </c>
      <c r="D32" s="249">
        <v>144.20000000000002</v>
      </c>
      <c r="E32" s="249">
        <v>141.75000000000003</v>
      </c>
      <c r="F32" s="249">
        <v>139.85000000000002</v>
      </c>
      <c r="G32" s="249">
        <v>137.40000000000003</v>
      </c>
      <c r="H32" s="249">
        <v>146.10000000000002</v>
      </c>
      <c r="I32" s="249">
        <v>148.55000000000001</v>
      </c>
      <c r="J32" s="249">
        <v>150.45000000000002</v>
      </c>
      <c r="K32" s="248">
        <v>146.65</v>
      </c>
      <c r="L32" s="248">
        <v>142.30000000000001</v>
      </c>
      <c r="M32" s="248">
        <v>67.827730000000003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3226.95</v>
      </c>
      <c r="D33" s="249">
        <v>3225.1</v>
      </c>
      <c r="E33" s="249">
        <v>3207.85</v>
      </c>
      <c r="F33" s="249">
        <v>3188.75</v>
      </c>
      <c r="G33" s="249">
        <v>3171.5</v>
      </c>
      <c r="H33" s="249">
        <v>3244.2</v>
      </c>
      <c r="I33" s="249">
        <v>3261.45</v>
      </c>
      <c r="J33" s="249">
        <v>3280.5499999999997</v>
      </c>
      <c r="K33" s="248">
        <v>3242.35</v>
      </c>
      <c r="L33" s="248">
        <v>3206</v>
      </c>
      <c r="M33" s="248">
        <v>8.47879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2062.65</v>
      </c>
      <c r="D34" s="249">
        <v>2067.9666666666667</v>
      </c>
      <c r="E34" s="249">
        <v>2035.9333333333334</v>
      </c>
      <c r="F34" s="249">
        <v>2009.2166666666667</v>
      </c>
      <c r="G34" s="249">
        <v>1977.1833333333334</v>
      </c>
      <c r="H34" s="249">
        <v>2094.6833333333334</v>
      </c>
      <c r="I34" s="249">
        <v>2126.7166666666672</v>
      </c>
      <c r="J34" s="249">
        <v>2153.4333333333334</v>
      </c>
      <c r="K34" s="248">
        <v>2100</v>
      </c>
      <c r="L34" s="248">
        <v>2041.25</v>
      </c>
      <c r="M34" s="248">
        <v>5.8061299999999996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454</v>
      </c>
      <c r="D35" s="249">
        <v>455.26666666666671</v>
      </c>
      <c r="E35" s="249">
        <v>448.83333333333343</v>
      </c>
      <c r="F35" s="249">
        <v>443.66666666666674</v>
      </c>
      <c r="G35" s="249">
        <v>437.23333333333346</v>
      </c>
      <c r="H35" s="249">
        <v>460.43333333333339</v>
      </c>
      <c r="I35" s="249">
        <v>466.86666666666667</v>
      </c>
      <c r="J35" s="249">
        <v>472.03333333333336</v>
      </c>
      <c r="K35" s="248">
        <v>461.7</v>
      </c>
      <c r="L35" s="248">
        <v>450.1</v>
      </c>
      <c r="M35" s="248">
        <v>10.126239999999999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4002.4</v>
      </c>
      <c r="D36" s="249">
        <v>4014.5166666666664</v>
      </c>
      <c r="E36" s="249">
        <v>3971.2833333333328</v>
      </c>
      <c r="F36" s="249">
        <v>3940.1666666666665</v>
      </c>
      <c r="G36" s="249">
        <v>3896.9333333333329</v>
      </c>
      <c r="H36" s="249">
        <v>4045.6333333333328</v>
      </c>
      <c r="I36" s="249">
        <v>4088.8666666666663</v>
      </c>
      <c r="J36" s="249">
        <v>4119.9833333333327</v>
      </c>
      <c r="K36" s="248">
        <v>4057.75</v>
      </c>
      <c r="L36" s="248">
        <v>3983.4</v>
      </c>
      <c r="M36" s="248">
        <v>2.6565400000000001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933.7</v>
      </c>
      <c r="D37" s="249">
        <v>935.43333333333339</v>
      </c>
      <c r="E37" s="249">
        <v>925.86666666666679</v>
      </c>
      <c r="F37" s="249">
        <v>918.03333333333342</v>
      </c>
      <c r="G37" s="249">
        <v>908.46666666666681</v>
      </c>
      <c r="H37" s="249">
        <v>943.26666666666677</v>
      </c>
      <c r="I37" s="249">
        <v>952.83333333333337</v>
      </c>
      <c r="J37" s="249">
        <v>960.66666666666674</v>
      </c>
      <c r="K37" s="248">
        <v>945</v>
      </c>
      <c r="L37" s="248">
        <v>927.6</v>
      </c>
      <c r="M37" s="248">
        <v>80.189809999999994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3616.95</v>
      </c>
      <c r="D38" s="249">
        <v>3629.0833333333335</v>
      </c>
      <c r="E38" s="249">
        <v>3588.8666666666668</v>
      </c>
      <c r="F38" s="249">
        <v>3560.7833333333333</v>
      </c>
      <c r="G38" s="249">
        <v>3520.5666666666666</v>
      </c>
      <c r="H38" s="249">
        <v>3657.166666666667</v>
      </c>
      <c r="I38" s="249">
        <v>3697.3833333333332</v>
      </c>
      <c r="J38" s="249">
        <v>3725.4666666666672</v>
      </c>
      <c r="K38" s="248">
        <v>3669.3</v>
      </c>
      <c r="L38" s="248">
        <v>3601</v>
      </c>
      <c r="M38" s="248">
        <v>1.66035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6517.45</v>
      </c>
      <c r="D39" s="249">
        <v>6541.8166666666666</v>
      </c>
      <c r="E39" s="249">
        <v>6465.6333333333332</v>
      </c>
      <c r="F39" s="249">
        <v>6413.8166666666666</v>
      </c>
      <c r="G39" s="249">
        <v>6337.6333333333332</v>
      </c>
      <c r="H39" s="249">
        <v>6593.6333333333332</v>
      </c>
      <c r="I39" s="249">
        <v>6669.8166666666657</v>
      </c>
      <c r="J39" s="249">
        <v>6721.6333333333332</v>
      </c>
      <c r="K39" s="248">
        <v>6618</v>
      </c>
      <c r="L39" s="248">
        <v>6490</v>
      </c>
      <c r="M39" s="248">
        <v>11.31292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1598.6</v>
      </c>
      <c r="D40" s="249">
        <v>1602.5166666666667</v>
      </c>
      <c r="E40" s="249">
        <v>1578.0833333333333</v>
      </c>
      <c r="F40" s="249">
        <v>1557.5666666666666</v>
      </c>
      <c r="G40" s="249">
        <v>1533.1333333333332</v>
      </c>
      <c r="H40" s="249">
        <v>1623.0333333333333</v>
      </c>
      <c r="I40" s="249">
        <v>1647.4666666666667</v>
      </c>
      <c r="J40" s="249">
        <v>1667.9833333333333</v>
      </c>
      <c r="K40" s="248">
        <v>1626.95</v>
      </c>
      <c r="L40" s="248">
        <v>1582</v>
      </c>
      <c r="M40" s="248">
        <v>17.66412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6209.8</v>
      </c>
      <c r="D41" s="249">
        <v>6204.1166666666659</v>
      </c>
      <c r="E41" s="249">
        <v>6117.6833333333316</v>
      </c>
      <c r="F41" s="249">
        <v>6025.5666666666657</v>
      </c>
      <c r="G41" s="249">
        <v>5939.1333333333314</v>
      </c>
      <c r="H41" s="249">
        <v>6296.2333333333318</v>
      </c>
      <c r="I41" s="249">
        <v>6382.6666666666661</v>
      </c>
      <c r="J41" s="249">
        <v>6474.7833333333319</v>
      </c>
      <c r="K41" s="248">
        <v>6290.55</v>
      </c>
      <c r="L41" s="248">
        <v>6112</v>
      </c>
      <c r="M41" s="248">
        <v>0.74043999999999999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2058.1</v>
      </c>
      <c r="D42" s="249">
        <v>2061.25</v>
      </c>
      <c r="E42" s="249">
        <v>2031.9499999999998</v>
      </c>
      <c r="F42" s="249">
        <v>2005.7999999999997</v>
      </c>
      <c r="G42" s="249">
        <v>1976.4999999999995</v>
      </c>
      <c r="H42" s="249">
        <v>2087.4</v>
      </c>
      <c r="I42" s="249">
        <v>2116.7000000000003</v>
      </c>
      <c r="J42" s="249">
        <v>2142.8500000000004</v>
      </c>
      <c r="K42" s="248">
        <v>2090.5500000000002</v>
      </c>
      <c r="L42" s="248">
        <v>2035.1</v>
      </c>
      <c r="M42" s="248">
        <v>2.1594500000000001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246.95</v>
      </c>
      <c r="D43" s="249">
        <v>248.2166666666667</v>
      </c>
      <c r="E43" s="249">
        <v>243.53333333333339</v>
      </c>
      <c r="F43" s="249">
        <v>240.1166666666667</v>
      </c>
      <c r="G43" s="249">
        <v>235.43333333333339</v>
      </c>
      <c r="H43" s="249">
        <v>251.63333333333338</v>
      </c>
      <c r="I43" s="249">
        <v>256.31666666666666</v>
      </c>
      <c r="J43" s="249">
        <v>259.73333333333335</v>
      </c>
      <c r="K43" s="248">
        <v>252.9</v>
      </c>
      <c r="L43" s="248">
        <v>244.8</v>
      </c>
      <c r="M43" s="248">
        <v>94.845709999999997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188.6</v>
      </c>
      <c r="D44" s="249">
        <v>190.21666666666667</v>
      </c>
      <c r="E44" s="249">
        <v>183.23333333333335</v>
      </c>
      <c r="F44" s="249">
        <v>177.86666666666667</v>
      </c>
      <c r="G44" s="249">
        <v>170.88333333333335</v>
      </c>
      <c r="H44" s="249">
        <v>195.58333333333334</v>
      </c>
      <c r="I44" s="249">
        <v>202.56666666666663</v>
      </c>
      <c r="J44" s="249">
        <v>207.93333333333334</v>
      </c>
      <c r="K44" s="248">
        <v>197.2</v>
      </c>
      <c r="L44" s="248">
        <v>184.85</v>
      </c>
      <c r="M44" s="248">
        <v>992.20254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95.25</v>
      </c>
      <c r="D45" s="249">
        <v>96.266666666666666</v>
      </c>
      <c r="E45" s="249">
        <v>89.683333333333337</v>
      </c>
      <c r="F45" s="249">
        <v>84.116666666666674</v>
      </c>
      <c r="G45" s="249">
        <v>77.533333333333346</v>
      </c>
      <c r="H45" s="249">
        <v>101.83333333333333</v>
      </c>
      <c r="I45" s="249">
        <v>108.41666666666667</v>
      </c>
      <c r="J45" s="249">
        <v>113.98333333333332</v>
      </c>
      <c r="K45" s="248">
        <v>102.85</v>
      </c>
      <c r="L45" s="248">
        <v>90.7</v>
      </c>
      <c r="M45" s="248">
        <v>642.53084000000001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1679.05</v>
      </c>
      <c r="D46" s="249">
        <v>1681.9166666666667</v>
      </c>
      <c r="E46" s="249">
        <v>1667.1333333333334</v>
      </c>
      <c r="F46" s="249">
        <v>1655.2166666666667</v>
      </c>
      <c r="G46" s="249">
        <v>1640.4333333333334</v>
      </c>
      <c r="H46" s="249">
        <v>1693.8333333333335</v>
      </c>
      <c r="I46" s="249">
        <v>1708.6166666666668</v>
      </c>
      <c r="J46" s="249">
        <v>1720.5333333333335</v>
      </c>
      <c r="K46" s="248">
        <v>1696.7</v>
      </c>
      <c r="L46" s="248">
        <v>1670</v>
      </c>
      <c r="M46" s="248">
        <v>2.54358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615.15</v>
      </c>
      <c r="D47" s="249">
        <v>616.91666666666663</v>
      </c>
      <c r="E47" s="249">
        <v>607.68333333333328</v>
      </c>
      <c r="F47" s="249">
        <v>600.2166666666667</v>
      </c>
      <c r="G47" s="249">
        <v>590.98333333333335</v>
      </c>
      <c r="H47" s="249">
        <v>624.38333333333321</v>
      </c>
      <c r="I47" s="249">
        <v>633.61666666666656</v>
      </c>
      <c r="J47" s="249">
        <v>641.08333333333314</v>
      </c>
      <c r="K47" s="248">
        <v>626.15</v>
      </c>
      <c r="L47" s="248">
        <v>609.45000000000005</v>
      </c>
      <c r="M47" s="248">
        <v>4.3685900000000002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105.8</v>
      </c>
      <c r="D48" s="249">
        <v>105.73333333333333</v>
      </c>
      <c r="E48" s="249">
        <v>104.56666666666666</v>
      </c>
      <c r="F48" s="249">
        <v>103.33333333333333</v>
      </c>
      <c r="G48" s="249">
        <v>102.16666666666666</v>
      </c>
      <c r="H48" s="249">
        <v>106.96666666666667</v>
      </c>
      <c r="I48" s="249">
        <v>108.13333333333333</v>
      </c>
      <c r="J48" s="249">
        <v>109.36666666666667</v>
      </c>
      <c r="K48" s="248">
        <v>106.9</v>
      </c>
      <c r="L48" s="248">
        <v>104.5</v>
      </c>
      <c r="M48" s="248">
        <v>126.30851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857.4</v>
      </c>
      <c r="D49" s="249">
        <v>861.80000000000007</v>
      </c>
      <c r="E49" s="249">
        <v>843.60000000000014</v>
      </c>
      <c r="F49" s="249">
        <v>829.80000000000007</v>
      </c>
      <c r="G49" s="249">
        <v>811.60000000000014</v>
      </c>
      <c r="H49" s="249">
        <v>875.60000000000014</v>
      </c>
      <c r="I49" s="249">
        <v>893.80000000000018</v>
      </c>
      <c r="J49" s="249">
        <v>907.60000000000014</v>
      </c>
      <c r="K49" s="248">
        <v>880</v>
      </c>
      <c r="L49" s="248">
        <v>848</v>
      </c>
      <c r="M49" s="248">
        <v>10.254899999999999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85.5</v>
      </c>
      <c r="D50" s="249">
        <v>86.516666666666666</v>
      </c>
      <c r="E50" s="249">
        <v>83.383333333333326</v>
      </c>
      <c r="F50" s="249">
        <v>81.266666666666666</v>
      </c>
      <c r="G50" s="249">
        <v>78.133333333333326</v>
      </c>
      <c r="H50" s="249">
        <v>88.633333333333326</v>
      </c>
      <c r="I50" s="249">
        <v>91.76666666666668</v>
      </c>
      <c r="J50" s="249">
        <v>93.883333333333326</v>
      </c>
      <c r="K50" s="248">
        <v>89.65</v>
      </c>
      <c r="L50" s="248">
        <v>84.4</v>
      </c>
      <c r="M50" s="248">
        <v>408.94738999999998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338.45</v>
      </c>
      <c r="D51" s="249">
        <v>337.76666666666671</v>
      </c>
      <c r="E51" s="249">
        <v>335.53333333333342</v>
      </c>
      <c r="F51" s="249">
        <v>332.61666666666673</v>
      </c>
      <c r="G51" s="249">
        <v>330.38333333333344</v>
      </c>
      <c r="H51" s="249">
        <v>340.68333333333339</v>
      </c>
      <c r="I51" s="249">
        <v>342.91666666666663</v>
      </c>
      <c r="J51" s="249">
        <v>345.83333333333337</v>
      </c>
      <c r="K51" s="248">
        <v>340</v>
      </c>
      <c r="L51" s="248">
        <v>334.85</v>
      </c>
      <c r="M51" s="248">
        <v>51.961730000000003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834.9</v>
      </c>
      <c r="D52" s="249">
        <v>831.81666666666661</v>
      </c>
      <c r="E52" s="249">
        <v>827.03333333333319</v>
      </c>
      <c r="F52" s="249">
        <v>819.16666666666663</v>
      </c>
      <c r="G52" s="249">
        <v>814.38333333333321</v>
      </c>
      <c r="H52" s="249">
        <v>839.68333333333317</v>
      </c>
      <c r="I52" s="249">
        <v>844.46666666666647</v>
      </c>
      <c r="J52" s="249">
        <v>852.33333333333314</v>
      </c>
      <c r="K52" s="248">
        <v>836.6</v>
      </c>
      <c r="L52" s="248">
        <v>823.95</v>
      </c>
      <c r="M52" s="248">
        <v>46.158430000000003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272.25</v>
      </c>
      <c r="D53" s="249">
        <v>273.40000000000003</v>
      </c>
      <c r="E53" s="249">
        <v>269.45000000000005</v>
      </c>
      <c r="F53" s="249">
        <v>266.65000000000003</v>
      </c>
      <c r="G53" s="249">
        <v>262.70000000000005</v>
      </c>
      <c r="H53" s="249">
        <v>276.20000000000005</v>
      </c>
      <c r="I53" s="249">
        <v>280.14999999999998</v>
      </c>
      <c r="J53" s="249">
        <v>282.95000000000005</v>
      </c>
      <c r="K53" s="248">
        <v>277.35000000000002</v>
      </c>
      <c r="L53" s="248">
        <v>270.60000000000002</v>
      </c>
      <c r="M53" s="248">
        <v>8.6543399999999995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17516.8</v>
      </c>
      <c r="D54" s="249">
        <v>17575.183333333334</v>
      </c>
      <c r="E54" s="249">
        <v>17300.416666666668</v>
      </c>
      <c r="F54" s="249">
        <v>17084.033333333333</v>
      </c>
      <c r="G54" s="249">
        <v>16809.266666666666</v>
      </c>
      <c r="H54" s="249">
        <v>17791.566666666669</v>
      </c>
      <c r="I54" s="249">
        <v>18066.333333333332</v>
      </c>
      <c r="J54" s="249">
        <v>18282.716666666671</v>
      </c>
      <c r="K54" s="248">
        <v>17849.95</v>
      </c>
      <c r="L54" s="248">
        <v>17358.8</v>
      </c>
      <c r="M54" s="248">
        <v>0.71665000000000001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4410.3</v>
      </c>
      <c r="D55" s="249">
        <v>4406.9666666666672</v>
      </c>
      <c r="E55" s="249">
        <v>4387.5333333333347</v>
      </c>
      <c r="F55" s="249">
        <v>4364.7666666666673</v>
      </c>
      <c r="G55" s="249">
        <v>4345.3333333333348</v>
      </c>
      <c r="H55" s="249">
        <v>4429.7333333333345</v>
      </c>
      <c r="I55" s="249">
        <v>4449.166666666667</v>
      </c>
      <c r="J55" s="249">
        <v>4471.9333333333343</v>
      </c>
      <c r="K55" s="248">
        <v>4426.3999999999996</v>
      </c>
      <c r="L55" s="248">
        <v>4384.2</v>
      </c>
      <c r="M55" s="248">
        <v>2.3343699999999998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317.55</v>
      </c>
      <c r="D56" s="249">
        <v>320.39999999999998</v>
      </c>
      <c r="E56" s="249">
        <v>310.29999999999995</v>
      </c>
      <c r="F56" s="249">
        <v>303.04999999999995</v>
      </c>
      <c r="G56" s="249">
        <v>292.94999999999993</v>
      </c>
      <c r="H56" s="249">
        <v>327.64999999999998</v>
      </c>
      <c r="I56" s="249">
        <v>337.75</v>
      </c>
      <c r="J56" s="249">
        <v>345</v>
      </c>
      <c r="K56" s="248">
        <v>330.5</v>
      </c>
      <c r="L56" s="248">
        <v>313.14999999999998</v>
      </c>
      <c r="M56" s="248">
        <v>190.15971999999999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744.1</v>
      </c>
      <c r="D57" s="249">
        <v>746.19999999999993</v>
      </c>
      <c r="E57" s="249">
        <v>737.39999999999986</v>
      </c>
      <c r="F57" s="249">
        <v>730.69999999999993</v>
      </c>
      <c r="G57" s="249">
        <v>721.89999999999986</v>
      </c>
      <c r="H57" s="249">
        <v>752.89999999999986</v>
      </c>
      <c r="I57" s="249">
        <v>761.69999999999982</v>
      </c>
      <c r="J57" s="249">
        <v>768.39999999999986</v>
      </c>
      <c r="K57" s="248">
        <v>755</v>
      </c>
      <c r="L57" s="248">
        <v>739.5</v>
      </c>
      <c r="M57" s="248">
        <v>13.702529999999999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1107.9000000000001</v>
      </c>
      <c r="D58" s="249">
        <v>1108.2833333333333</v>
      </c>
      <c r="E58" s="249">
        <v>1100.7166666666667</v>
      </c>
      <c r="F58" s="249">
        <v>1093.5333333333333</v>
      </c>
      <c r="G58" s="249">
        <v>1085.9666666666667</v>
      </c>
      <c r="H58" s="249">
        <v>1115.4666666666667</v>
      </c>
      <c r="I58" s="249">
        <v>1123.0333333333333</v>
      </c>
      <c r="J58" s="249">
        <v>1130.2166666666667</v>
      </c>
      <c r="K58" s="248">
        <v>1115.8499999999999</v>
      </c>
      <c r="L58" s="248">
        <v>1101.0999999999999</v>
      </c>
      <c r="M58" s="248">
        <v>9.9486600000000003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1554.55</v>
      </c>
      <c r="D59" s="249">
        <v>1560.8333333333333</v>
      </c>
      <c r="E59" s="249">
        <v>1539.2166666666665</v>
      </c>
      <c r="F59" s="249">
        <v>1523.8833333333332</v>
      </c>
      <c r="G59" s="249">
        <v>1502.2666666666664</v>
      </c>
      <c r="H59" s="249">
        <v>1576.1666666666665</v>
      </c>
      <c r="I59" s="249">
        <v>1597.7833333333333</v>
      </c>
      <c r="J59" s="249">
        <v>1613.1166666666666</v>
      </c>
      <c r="K59" s="248">
        <v>1582.45</v>
      </c>
      <c r="L59" s="248">
        <v>1545.5</v>
      </c>
      <c r="M59" s="248">
        <v>0.56971000000000005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228.85</v>
      </c>
      <c r="D60" s="249">
        <v>229.66666666666666</v>
      </c>
      <c r="E60" s="249">
        <v>226.98333333333332</v>
      </c>
      <c r="F60" s="249">
        <v>225.11666666666667</v>
      </c>
      <c r="G60" s="249">
        <v>222.43333333333334</v>
      </c>
      <c r="H60" s="249">
        <v>231.5333333333333</v>
      </c>
      <c r="I60" s="249">
        <v>234.21666666666664</v>
      </c>
      <c r="J60" s="249">
        <v>236.08333333333329</v>
      </c>
      <c r="K60" s="248">
        <v>232.35</v>
      </c>
      <c r="L60" s="248">
        <v>227.8</v>
      </c>
      <c r="M60" s="248">
        <v>41.971649999999997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3877.2</v>
      </c>
      <c r="D61" s="249">
        <v>3924.5333333333333</v>
      </c>
      <c r="E61" s="249">
        <v>3810.0666666666666</v>
      </c>
      <c r="F61" s="249">
        <v>3742.9333333333334</v>
      </c>
      <c r="G61" s="249">
        <v>3628.4666666666667</v>
      </c>
      <c r="H61" s="249">
        <v>3991.6666666666665</v>
      </c>
      <c r="I61" s="249">
        <v>4106.1333333333332</v>
      </c>
      <c r="J61" s="249">
        <v>4173.2666666666664</v>
      </c>
      <c r="K61" s="248">
        <v>4039</v>
      </c>
      <c r="L61" s="248">
        <v>3857.4</v>
      </c>
      <c r="M61" s="248">
        <v>4.1633199999999997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1656.95</v>
      </c>
      <c r="D62" s="249">
        <v>1651.6499999999999</v>
      </c>
      <c r="E62" s="249">
        <v>1643.2999999999997</v>
      </c>
      <c r="F62" s="249">
        <v>1629.6499999999999</v>
      </c>
      <c r="G62" s="249">
        <v>1621.2999999999997</v>
      </c>
      <c r="H62" s="249">
        <v>1665.2999999999997</v>
      </c>
      <c r="I62" s="249">
        <v>1673.6499999999996</v>
      </c>
      <c r="J62" s="249">
        <v>1687.2999999999997</v>
      </c>
      <c r="K62" s="248">
        <v>1660</v>
      </c>
      <c r="L62" s="248">
        <v>1638</v>
      </c>
      <c r="M62" s="248">
        <v>4.7663599999999997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774.05</v>
      </c>
      <c r="D63" s="249">
        <v>778.13333333333333</v>
      </c>
      <c r="E63" s="249">
        <v>764.31666666666661</v>
      </c>
      <c r="F63" s="249">
        <v>754.58333333333326</v>
      </c>
      <c r="G63" s="249">
        <v>740.76666666666654</v>
      </c>
      <c r="H63" s="249">
        <v>787.86666666666667</v>
      </c>
      <c r="I63" s="249">
        <v>801.68333333333351</v>
      </c>
      <c r="J63" s="249">
        <v>811.41666666666674</v>
      </c>
      <c r="K63" s="248">
        <v>791.95</v>
      </c>
      <c r="L63" s="248">
        <v>768.4</v>
      </c>
      <c r="M63" s="248">
        <v>10.97105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961.4</v>
      </c>
      <c r="D64" s="249">
        <v>962.21666666666658</v>
      </c>
      <c r="E64" s="249">
        <v>949.63333333333321</v>
      </c>
      <c r="F64" s="249">
        <v>937.86666666666667</v>
      </c>
      <c r="G64" s="249">
        <v>925.2833333333333</v>
      </c>
      <c r="H64" s="249">
        <v>973.98333333333312</v>
      </c>
      <c r="I64" s="249">
        <v>986.56666666666638</v>
      </c>
      <c r="J64" s="249">
        <v>998.33333333333303</v>
      </c>
      <c r="K64" s="248">
        <v>974.8</v>
      </c>
      <c r="L64" s="248">
        <v>950.45</v>
      </c>
      <c r="M64" s="248">
        <v>7.44536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354.8</v>
      </c>
      <c r="D65" s="249">
        <v>354.76666666666671</v>
      </c>
      <c r="E65" s="249">
        <v>352.43333333333339</v>
      </c>
      <c r="F65" s="249">
        <v>350.06666666666666</v>
      </c>
      <c r="G65" s="249">
        <v>347.73333333333335</v>
      </c>
      <c r="H65" s="249">
        <v>357.13333333333344</v>
      </c>
      <c r="I65" s="249">
        <v>359.46666666666681</v>
      </c>
      <c r="J65" s="249">
        <v>361.83333333333348</v>
      </c>
      <c r="K65" s="248">
        <v>357.1</v>
      </c>
      <c r="L65" s="248">
        <v>352.4</v>
      </c>
      <c r="M65" s="248">
        <v>6.6467499999999999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1523</v>
      </c>
      <c r="D66" s="249">
        <v>1516.0666666666666</v>
      </c>
      <c r="E66" s="249">
        <v>1480.1333333333332</v>
      </c>
      <c r="F66" s="249">
        <v>1437.2666666666667</v>
      </c>
      <c r="G66" s="249">
        <v>1401.3333333333333</v>
      </c>
      <c r="H66" s="249">
        <v>1558.9333333333332</v>
      </c>
      <c r="I66" s="249">
        <v>1594.8666666666666</v>
      </c>
      <c r="J66" s="249">
        <v>1637.7333333333331</v>
      </c>
      <c r="K66" s="248">
        <v>1552</v>
      </c>
      <c r="L66" s="248">
        <v>1473.2</v>
      </c>
      <c r="M66" s="248">
        <v>32.390549999999998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402.25</v>
      </c>
      <c r="D67" s="249">
        <v>402.06666666666666</v>
      </c>
      <c r="E67" s="249">
        <v>394.18333333333334</v>
      </c>
      <c r="F67" s="249">
        <v>386.11666666666667</v>
      </c>
      <c r="G67" s="249">
        <v>378.23333333333335</v>
      </c>
      <c r="H67" s="249">
        <v>410.13333333333333</v>
      </c>
      <c r="I67" s="249">
        <v>418.01666666666665</v>
      </c>
      <c r="J67" s="249">
        <v>426.08333333333331</v>
      </c>
      <c r="K67" s="248">
        <v>409.95</v>
      </c>
      <c r="L67" s="248">
        <v>394</v>
      </c>
      <c r="M67" s="248">
        <v>59.968449999999997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598.75</v>
      </c>
      <c r="D68" s="249">
        <v>600.76666666666665</v>
      </c>
      <c r="E68" s="249">
        <v>591.98333333333335</v>
      </c>
      <c r="F68" s="249">
        <v>585.2166666666667</v>
      </c>
      <c r="G68" s="249">
        <v>576.43333333333339</v>
      </c>
      <c r="H68" s="249">
        <v>607.5333333333333</v>
      </c>
      <c r="I68" s="249">
        <v>616.31666666666661</v>
      </c>
      <c r="J68" s="249">
        <v>623.08333333333326</v>
      </c>
      <c r="K68" s="248">
        <v>609.54999999999995</v>
      </c>
      <c r="L68" s="248">
        <v>594</v>
      </c>
      <c r="M68" s="248">
        <v>12.535640000000001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1847.45</v>
      </c>
      <c r="D69" s="249">
        <v>1844.6333333333332</v>
      </c>
      <c r="E69" s="249">
        <v>1823.4166666666665</v>
      </c>
      <c r="F69" s="249">
        <v>1799.3833333333332</v>
      </c>
      <c r="G69" s="249">
        <v>1778.1666666666665</v>
      </c>
      <c r="H69" s="249">
        <v>1868.6666666666665</v>
      </c>
      <c r="I69" s="249">
        <v>1889.8833333333332</v>
      </c>
      <c r="J69" s="249">
        <v>1913.9166666666665</v>
      </c>
      <c r="K69" s="248">
        <v>1865.85</v>
      </c>
      <c r="L69" s="248">
        <v>1820.6</v>
      </c>
      <c r="M69" s="248">
        <v>1.8946000000000001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2191.5</v>
      </c>
      <c r="D70" s="249">
        <v>2205.85</v>
      </c>
      <c r="E70" s="249">
        <v>2162</v>
      </c>
      <c r="F70" s="249">
        <v>2132.5</v>
      </c>
      <c r="G70" s="249">
        <v>2088.65</v>
      </c>
      <c r="H70" s="249">
        <v>2235.35</v>
      </c>
      <c r="I70" s="249">
        <v>2279.1999999999994</v>
      </c>
      <c r="J70" s="249">
        <v>2308.6999999999998</v>
      </c>
      <c r="K70" s="248">
        <v>2249.6999999999998</v>
      </c>
      <c r="L70" s="248">
        <v>2176.35</v>
      </c>
      <c r="M70" s="248">
        <v>2.9860600000000002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352.05</v>
      </c>
      <c r="D71" s="249">
        <v>349.5333333333333</v>
      </c>
      <c r="E71" s="249">
        <v>342.81666666666661</v>
      </c>
      <c r="F71" s="249">
        <v>333.58333333333331</v>
      </c>
      <c r="G71" s="249">
        <v>326.86666666666662</v>
      </c>
      <c r="H71" s="249">
        <v>358.76666666666659</v>
      </c>
      <c r="I71" s="249">
        <v>365.48333333333329</v>
      </c>
      <c r="J71" s="249">
        <v>374.71666666666658</v>
      </c>
      <c r="K71" s="248">
        <v>356.25</v>
      </c>
      <c r="L71" s="248">
        <v>340.3</v>
      </c>
      <c r="M71" s="248">
        <v>48.870260000000002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3274.05</v>
      </c>
      <c r="D72" s="249">
        <v>3281.6</v>
      </c>
      <c r="E72" s="249">
        <v>3255.5</v>
      </c>
      <c r="F72" s="249">
        <v>3236.9500000000003</v>
      </c>
      <c r="G72" s="249">
        <v>3210.8500000000004</v>
      </c>
      <c r="H72" s="249">
        <v>3300.1499999999996</v>
      </c>
      <c r="I72" s="249">
        <v>3326.2499999999991</v>
      </c>
      <c r="J72" s="249">
        <v>3344.7999999999993</v>
      </c>
      <c r="K72" s="248">
        <v>3307.7</v>
      </c>
      <c r="L72" s="248">
        <v>3263.05</v>
      </c>
      <c r="M72" s="248">
        <v>3.8431899999999999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4103.8999999999996</v>
      </c>
      <c r="D73" s="249">
        <v>4144.7</v>
      </c>
      <c r="E73" s="249">
        <v>4041.8499999999995</v>
      </c>
      <c r="F73" s="249">
        <v>3979.7999999999997</v>
      </c>
      <c r="G73" s="249">
        <v>3876.9499999999994</v>
      </c>
      <c r="H73" s="249">
        <v>4206.75</v>
      </c>
      <c r="I73" s="249">
        <v>4309.6000000000004</v>
      </c>
      <c r="J73" s="249">
        <v>4371.6499999999996</v>
      </c>
      <c r="K73" s="248">
        <v>4247.55</v>
      </c>
      <c r="L73" s="248">
        <v>4082.65</v>
      </c>
      <c r="M73" s="248">
        <v>2.2623799999999998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2456.1</v>
      </c>
      <c r="D74" s="249">
        <v>2455.7000000000003</v>
      </c>
      <c r="E74" s="249">
        <v>2436.4000000000005</v>
      </c>
      <c r="F74" s="249">
        <v>2416.7000000000003</v>
      </c>
      <c r="G74" s="249">
        <v>2397.4000000000005</v>
      </c>
      <c r="H74" s="249">
        <v>2475.4000000000005</v>
      </c>
      <c r="I74" s="249">
        <v>2494.7000000000007</v>
      </c>
      <c r="J74" s="249">
        <v>2514.4000000000005</v>
      </c>
      <c r="K74" s="248">
        <v>2475</v>
      </c>
      <c r="L74" s="248">
        <v>2436</v>
      </c>
      <c r="M74" s="248">
        <v>0.82145000000000001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4407.1000000000004</v>
      </c>
      <c r="D75" s="249">
        <v>4392.05</v>
      </c>
      <c r="E75" s="249">
        <v>4369.3</v>
      </c>
      <c r="F75" s="249">
        <v>4331.5</v>
      </c>
      <c r="G75" s="249">
        <v>4308.75</v>
      </c>
      <c r="H75" s="249">
        <v>4429.8500000000004</v>
      </c>
      <c r="I75" s="249">
        <v>4452.6000000000004</v>
      </c>
      <c r="J75" s="249">
        <v>4490.4000000000005</v>
      </c>
      <c r="K75" s="248">
        <v>4414.8</v>
      </c>
      <c r="L75" s="248">
        <v>4354.25</v>
      </c>
      <c r="M75" s="248">
        <v>3.0797300000000001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3358.2</v>
      </c>
      <c r="D76" s="249">
        <v>3349.1166666666668</v>
      </c>
      <c r="E76" s="249">
        <v>3335.2333333333336</v>
      </c>
      <c r="F76" s="249">
        <v>3312.2666666666669</v>
      </c>
      <c r="G76" s="249">
        <v>3298.3833333333337</v>
      </c>
      <c r="H76" s="249">
        <v>3372.0833333333335</v>
      </c>
      <c r="I76" s="249">
        <v>3385.9666666666667</v>
      </c>
      <c r="J76" s="249">
        <v>3408.9333333333334</v>
      </c>
      <c r="K76" s="248">
        <v>3363</v>
      </c>
      <c r="L76" s="248">
        <v>3326.15</v>
      </c>
      <c r="M76" s="248">
        <v>6.6024900000000004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440.35</v>
      </c>
      <c r="D77" s="249">
        <v>445.23333333333335</v>
      </c>
      <c r="E77" s="249">
        <v>434.11666666666667</v>
      </c>
      <c r="F77" s="249">
        <v>427.88333333333333</v>
      </c>
      <c r="G77" s="249">
        <v>416.76666666666665</v>
      </c>
      <c r="H77" s="249">
        <v>451.4666666666667</v>
      </c>
      <c r="I77" s="249">
        <v>462.58333333333337</v>
      </c>
      <c r="J77" s="249">
        <v>468.81666666666672</v>
      </c>
      <c r="K77" s="248">
        <v>456.35</v>
      </c>
      <c r="L77" s="248">
        <v>439</v>
      </c>
      <c r="M77" s="248">
        <v>1.3404100000000001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2286.15</v>
      </c>
      <c r="D78" s="249">
        <v>2298.75</v>
      </c>
      <c r="E78" s="249">
        <v>2252.6</v>
      </c>
      <c r="F78" s="249">
        <v>2219.0499999999997</v>
      </c>
      <c r="G78" s="249">
        <v>2172.8999999999996</v>
      </c>
      <c r="H78" s="249">
        <v>2332.3000000000002</v>
      </c>
      <c r="I78" s="249">
        <v>2378.4499999999998</v>
      </c>
      <c r="J78" s="249">
        <v>2412.0000000000005</v>
      </c>
      <c r="K78" s="248">
        <v>2344.9</v>
      </c>
      <c r="L78" s="248">
        <v>2265.1999999999998</v>
      </c>
      <c r="M78" s="248">
        <v>4.2070800000000004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174.6</v>
      </c>
      <c r="D79" s="249">
        <v>174.85</v>
      </c>
      <c r="E79" s="249">
        <v>172.75</v>
      </c>
      <c r="F79" s="249">
        <v>170.9</v>
      </c>
      <c r="G79" s="249">
        <v>168.8</v>
      </c>
      <c r="H79" s="249">
        <v>176.7</v>
      </c>
      <c r="I79" s="249">
        <v>178.79999999999995</v>
      </c>
      <c r="J79" s="249">
        <v>180.64999999999998</v>
      </c>
      <c r="K79" s="248">
        <v>176.95</v>
      </c>
      <c r="L79" s="248">
        <v>173</v>
      </c>
      <c r="M79" s="248">
        <v>82.961929999999995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133.85</v>
      </c>
      <c r="D80" s="249">
        <v>134.88333333333333</v>
      </c>
      <c r="E80" s="249">
        <v>131.56666666666666</v>
      </c>
      <c r="F80" s="249">
        <v>129.28333333333333</v>
      </c>
      <c r="G80" s="249">
        <v>125.96666666666667</v>
      </c>
      <c r="H80" s="249">
        <v>137.16666666666666</v>
      </c>
      <c r="I80" s="249">
        <v>140.48333333333332</v>
      </c>
      <c r="J80" s="249">
        <v>142.76666666666665</v>
      </c>
      <c r="K80" s="248">
        <v>138.19999999999999</v>
      </c>
      <c r="L80" s="248">
        <v>132.6</v>
      </c>
      <c r="M80" s="248">
        <v>120.91632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285.7</v>
      </c>
      <c r="D81" s="249">
        <v>285.5</v>
      </c>
      <c r="E81" s="249">
        <v>282.45</v>
      </c>
      <c r="F81" s="249">
        <v>279.2</v>
      </c>
      <c r="G81" s="249">
        <v>276.14999999999998</v>
      </c>
      <c r="H81" s="249">
        <v>288.75</v>
      </c>
      <c r="I81" s="249">
        <v>291.79999999999995</v>
      </c>
      <c r="J81" s="249">
        <v>295.05</v>
      </c>
      <c r="K81" s="248">
        <v>288.55</v>
      </c>
      <c r="L81" s="248">
        <v>282.25</v>
      </c>
      <c r="M81" s="248">
        <v>7.0255299999999998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90.85</v>
      </c>
      <c r="D82" s="249">
        <v>91.583333333333329</v>
      </c>
      <c r="E82" s="249">
        <v>89.566666666666663</v>
      </c>
      <c r="F82" s="249">
        <v>88.283333333333331</v>
      </c>
      <c r="G82" s="249">
        <v>86.266666666666666</v>
      </c>
      <c r="H82" s="249">
        <v>92.86666666666666</v>
      </c>
      <c r="I82" s="249">
        <v>94.88333333333334</v>
      </c>
      <c r="J82" s="249">
        <v>96.166666666666657</v>
      </c>
      <c r="K82" s="248">
        <v>93.6</v>
      </c>
      <c r="L82" s="248">
        <v>90.3</v>
      </c>
      <c r="M82" s="248">
        <v>158.35417000000001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1726.65</v>
      </c>
      <c r="D83" s="249">
        <v>1722.2833333333335</v>
      </c>
      <c r="E83" s="249">
        <v>1712.366666666667</v>
      </c>
      <c r="F83" s="249">
        <v>1698.0833333333335</v>
      </c>
      <c r="G83" s="249">
        <v>1688.166666666667</v>
      </c>
      <c r="H83" s="249">
        <v>1736.5666666666671</v>
      </c>
      <c r="I83" s="249">
        <v>1746.4833333333336</v>
      </c>
      <c r="J83" s="249">
        <v>1760.7666666666671</v>
      </c>
      <c r="K83" s="248">
        <v>1732.2</v>
      </c>
      <c r="L83" s="248">
        <v>1708</v>
      </c>
      <c r="M83" s="248">
        <v>1.9061900000000001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923.6</v>
      </c>
      <c r="D84" s="249">
        <v>918.18333333333339</v>
      </c>
      <c r="E84" s="249">
        <v>908.41666666666674</v>
      </c>
      <c r="F84" s="249">
        <v>893.23333333333335</v>
      </c>
      <c r="G84" s="249">
        <v>883.4666666666667</v>
      </c>
      <c r="H84" s="249">
        <v>933.36666666666679</v>
      </c>
      <c r="I84" s="249">
        <v>943.13333333333344</v>
      </c>
      <c r="J84" s="249">
        <v>958.31666666666683</v>
      </c>
      <c r="K84" s="248">
        <v>927.95</v>
      </c>
      <c r="L84" s="248">
        <v>903</v>
      </c>
      <c r="M84" s="248">
        <v>16.338650000000001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1277.6500000000001</v>
      </c>
      <c r="D85" s="249">
        <v>1284.1000000000001</v>
      </c>
      <c r="E85" s="249">
        <v>1258.2000000000003</v>
      </c>
      <c r="F85" s="249">
        <v>1238.7500000000002</v>
      </c>
      <c r="G85" s="249">
        <v>1212.8500000000004</v>
      </c>
      <c r="H85" s="249">
        <v>1303.5500000000002</v>
      </c>
      <c r="I85" s="249">
        <v>1329.4500000000003</v>
      </c>
      <c r="J85" s="249">
        <v>1348.9</v>
      </c>
      <c r="K85" s="248">
        <v>1310</v>
      </c>
      <c r="L85" s="248">
        <v>1264.6500000000001</v>
      </c>
      <c r="M85" s="248">
        <v>4.0701799999999997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1799.9</v>
      </c>
      <c r="D86" s="249">
        <v>1807.9166666666667</v>
      </c>
      <c r="E86" s="249">
        <v>1780.2833333333335</v>
      </c>
      <c r="F86" s="249">
        <v>1760.6666666666667</v>
      </c>
      <c r="G86" s="249">
        <v>1733.0333333333335</v>
      </c>
      <c r="H86" s="249">
        <v>1827.5333333333335</v>
      </c>
      <c r="I86" s="249">
        <v>1855.1666666666667</v>
      </c>
      <c r="J86" s="249">
        <v>1874.7833333333335</v>
      </c>
      <c r="K86" s="248">
        <v>1835.55</v>
      </c>
      <c r="L86" s="248">
        <v>1788.3</v>
      </c>
      <c r="M86" s="248">
        <v>5.2115999999999998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521.54999999999995</v>
      </c>
      <c r="D87" s="249">
        <v>524.01666666666665</v>
      </c>
      <c r="E87" s="249">
        <v>514.5333333333333</v>
      </c>
      <c r="F87" s="249">
        <v>507.51666666666665</v>
      </c>
      <c r="G87" s="249">
        <v>498.0333333333333</v>
      </c>
      <c r="H87" s="249">
        <v>531.0333333333333</v>
      </c>
      <c r="I87" s="249">
        <v>540.51666666666665</v>
      </c>
      <c r="J87" s="249">
        <v>547.5333333333333</v>
      </c>
      <c r="K87" s="248">
        <v>533.5</v>
      </c>
      <c r="L87" s="248">
        <v>517</v>
      </c>
      <c r="M87" s="248">
        <v>25.848269999999999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267.89999999999998</v>
      </c>
      <c r="D88" s="249">
        <v>267.39999999999998</v>
      </c>
      <c r="E88" s="249">
        <v>265.59999999999997</v>
      </c>
      <c r="F88" s="249">
        <v>263.3</v>
      </c>
      <c r="G88" s="249">
        <v>261.5</v>
      </c>
      <c r="H88" s="249">
        <v>269.69999999999993</v>
      </c>
      <c r="I88" s="249">
        <v>271.49999999999989</v>
      </c>
      <c r="J88" s="249">
        <v>273.7999999999999</v>
      </c>
      <c r="K88" s="248">
        <v>269.2</v>
      </c>
      <c r="L88" s="248">
        <v>265.10000000000002</v>
      </c>
      <c r="M88" s="248">
        <v>7.9989699999999999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1027.5</v>
      </c>
      <c r="D89" s="249">
        <v>1041.0666666666666</v>
      </c>
      <c r="E89" s="249">
        <v>1007.1333333333332</v>
      </c>
      <c r="F89" s="249">
        <v>986.76666666666665</v>
      </c>
      <c r="G89" s="249">
        <v>952.83333333333326</v>
      </c>
      <c r="H89" s="249">
        <v>1061.4333333333332</v>
      </c>
      <c r="I89" s="249">
        <v>1095.3666666666666</v>
      </c>
      <c r="J89" s="249">
        <v>1115.7333333333331</v>
      </c>
      <c r="K89" s="248">
        <v>1075</v>
      </c>
      <c r="L89" s="248">
        <v>1020.7</v>
      </c>
      <c r="M89" s="248">
        <v>124.15478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2253.0500000000002</v>
      </c>
      <c r="D90" s="249">
        <v>2260.1833333333334</v>
      </c>
      <c r="E90" s="249">
        <v>2222.8666666666668</v>
      </c>
      <c r="F90" s="249">
        <v>2192.6833333333334</v>
      </c>
      <c r="G90" s="249">
        <v>2155.3666666666668</v>
      </c>
      <c r="H90" s="249">
        <v>2290.3666666666668</v>
      </c>
      <c r="I90" s="249">
        <v>2327.6833333333334</v>
      </c>
      <c r="J90" s="249">
        <v>2357.8666666666668</v>
      </c>
      <c r="K90" s="248">
        <v>2297.5</v>
      </c>
      <c r="L90" s="248">
        <v>2230</v>
      </c>
      <c r="M90" s="248">
        <v>2.7085599999999999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1631.05</v>
      </c>
      <c r="D91" s="249">
        <v>1628.6333333333332</v>
      </c>
      <c r="E91" s="249">
        <v>1622.4166666666665</v>
      </c>
      <c r="F91" s="249">
        <v>1613.7833333333333</v>
      </c>
      <c r="G91" s="249">
        <v>1607.5666666666666</v>
      </c>
      <c r="H91" s="249">
        <v>1637.2666666666664</v>
      </c>
      <c r="I91" s="249">
        <v>1643.4833333333331</v>
      </c>
      <c r="J91" s="249">
        <v>1652.1166666666663</v>
      </c>
      <c r="K91" s="248">
        <v>1634.85</v>
      </c>
      <c r="L91" s="248">
        <v>1620</v>
      </c>
      <c r="M91" s="248">
        <v>59.816920000000003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579.6</v>
      </c>
      <c r="D92" s="249">
        <v>577.68333333333328</v>
      </c>
      <c r="E92" s="249">
        <v>573.46666666666658</v>
      </c>
      <c r="F92" s="249">
        <v>567.33333333333326</v>
      </c>
      <c r="G92" s="249">
        <v>563.11666666666656</v>
      </c>
      <c r="H92" s="249">
        <v>583.81666666666661</v>
      </c>
      <c r="I92" s="249">
        <v>588.0333333333333</v>
      </c>
      <c r="J92" s="249">
        <v>594.16666666666663</v>
      </c>
      <c r="K92" s="248">
        <v>581.9</v>
      </c>
      <c r="L92" s="248">
        <v>571.54999999999995</v>
      </c>
      <c r="M92" s="248">
        <v>32.435130000000001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1182</v>
      </c>
      <c r="D93" s="249">
        <v>1194.4166666666667</v>
      </c>
      <c r="E93" s="249">
        <v>1167.8833333333334</v>
      </c>
      <c r="F93" s="249">
        <v>1153.7666666666667</v>
      </c>
      <c r="G93" s="249">
        <v>1127.2333333333333</v>
      </c>
      <c r="H93" s="249">
        <v>1208.5333333333335</v>
      </c>
      <c r="I93" s="249">
        <v>1235.0666666666668</v>
      </c>
      <c r="J93" s="249">
        <v>1249.1833333333336</v>
      </c>
      <c r="K93" s="248">
        <v>1220.95</v>
      </c>
      <c r="L93" s="248">
        <v>1180.3</v>
      </c>
      <c r="M93" s="248">
        <v>9.2035199999999993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2751.5</v>
      </c>
      <c r="D94" s="249">
        <v>2754.9666666666667</v>
      </c>
      <c r="E94" s="249">
        <v>2727.6833333333334</v>
      </c>
      <c r="F94" s="249">
        <v>2703.8666666666668</v>
      </c>
      <c r="G94" s="249">
        <v>2676.5833333333335</v>
      </c>
      <c r="H94" s="249">
        <v>2778.7833333333333</v>
      </c>
      <c r="I94" s="249">
        <v>2806.0666666666671</v>
      </c>
      <c r="J94" s="249">
        <v>2829.8833333333332</v>
      </c>
      <c r="K94" s="248">
        <v>2782.25</v>
      </c>
      <c r="L94" s="248">
        <v>2731.15</v>
      </c>
      <c r="M94" s="248">
        <v>2.5499499999999999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462.85</v>
      </c>
      <c r="D95" s="249">
        <v>466.91666666666669</v>
      </c>
      <c r="E95" s="249">
        <v>457.83333333333337</v>
      </c>
      <c r="F95" s="249">
        <v>452.81666666666666</v>
      </c>
      <c r="G95" s="249">
        <v>443.73333333333335</v>
      </c>
      <c r="H95" s="249">
        <v>471.93333333333339</v>
      </c>
      <c r="I95" s="249">
        <v>481.01666666666677</v>
      </c>
      <c r="J95" s="249">
        <v>486.03333333333342</v>
      </c>
      <c r="K95" s="248">
        <v>476</v>
      </c>
      <c r="L95" s="248">
        <v>461.9</v>
      </c>
      <c r="M95" s="248">
        <v>54.057380000000002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2720.35</v>
      </c>
      <c r="D96" s="249">
        <v>2724.65</v>
      </c>
      <c r="E96" s="249">
        <v>2675.15</v>
      </c>
      <c r="F96" s="249">
        <v>2629.95</v>
      </c>
      <c r="G96" s="249">
        <v>2580.4499999999998</v>
      </c>
      <c r="H96" s="249">
        <v>2769.8500000000004</v>
      </c>
      <c r="I96" s="249">
        <v>2819.3500000000004</v>
      </c>
      <c r="J96" s="249">
        <v>2864.5500000000006</v>
      </c>
      <c r="K96" s="248">
        <v>2774.15</v>
      </c>
      <c r="L96" s="248">
        <v>2679.45</v>
      </c>
      <c r="M96" s="248">
        <v>6.6495600000000001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240</v>
      </c>
      <c r="D97" s="249">
        <v>239.98333333333335</v>
      </c>
      <c r="E97" s="249">
        <v>235.1166666666667</v>
      </c>
      <c r="F97" s="249">
        <v>230.23333333333335</v>
      </c>
      <c r="G97" s="249">
        <v>225.3666666666667</v>
      </c>
      <c r="H97" s="249">
        <v>244.8666666666667</v>
      </c>
      <c r="I97" s="249">
        <v>249.73333333333338</v>
      </c>
      <c r="J97" s="249">
        <v>254.6166666666667</v>
      </c>
      <c r="K97" s="248">
        <v>244.85</v>
      </c>
      <c r="L97" s="248">
        <v>235.1</v>
      </c>
      <c r="M97" s="248">
        <v>69.695089999999993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2722.25</v>
      </c>
      <c r="D98" s="249">
        <v>2725.0333333333333</v>
      </c>
      <c r="E98" s="249">
        <v>2708.4666666666667</v>
      </c>
      <c r="F98" s="249">
        <v>2694.6833333333334</v>
      </c>
      <c r="G98" s="249">
        <v>2678.1166666666668</v>
      </c>
      <c r="H98" s="249">
        <v>2738.8166666666666</v>
      </c>
      <c r="I98" s="249">
        <v>2755.3833333333332</v>
      </c>
      <c r="J98" s="249">
        <v>2769.1666666666665</v>
      </c>
      <c r="K98" s="248">
        <v>2741.6</v>
      </c>
      <c r="L98" s="248">
        <v>2711.25</v>
      </c>
      <c r="M98" s="248">
        <v>18.833970000000001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316.95</v>
      </c>
      <c r="D99" s="249">
        <v>316.40000000000003</v>
      </c>
      <c r="E99" s="249">
        <v>313.10000000000008</v>
      </c>
      <c r="F99" s="249">
        <v>309.25000000000006</v>
      </c>
      <c r="G99" s="249">
        <v>305.9500000000001</v>
      </c>
      <c r="H99" s="249">
        <v>320.25000000000006</v>
      </c>
      <c r="I99" s="249">
        <v>323.55</v>
      </c>
      <c r="J99" s="249">
        <v>327.40000000000003</v>
      </c>
      <c r="K99" s="248">
        <v>319.7</v>
      </c>
      <c r="L99" s="248">
        <v>312.55</v>
      </c>
      <c r="M99" s="248">
        <v>6.3831800000000003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41538.85</v>
      </c>
      <c r="D100" s="249">
        <v>41934.5</v>
      </c>
      <c r="E100" s="249">
        <v>40981</v>
      </c>
      <c r="F100" s="249">
        <v>40423.15</v>
      </c>
      <c r="G100" s="249">
        <v>39469.65</v>
      </c>
      <c r="H100" s="249">
        <v>42492.35</v>
      </c>
      <c r="I100" s="249">
        <v>43445.85</v>
      </c>
      <c r="J100" s="249">
        <v>44003.7</v>
      </c>
      <c r="K100" s="248">
        <v>42888</v>
      </c>
      <c r="L100" s="248">
        <v>41376.65</v>
      </c>
      <c r="M100" s="248">
        <v>9.5659999999999995E-2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2672.1</v>
      </c>
      <c r="D101" s="249">
        <v>2670.5166666666664</v>
      </c>
      <c r="E101" s="249">
        <v>2658.2333333333327</v>
      </c>
      <c r="F101" s="249">
        <v>2644.3666666666663</v>
      </c>
      <c r="G101" s="249">
        <v>2632.0833333333326</v>
      </c>
      <c r="H101" s="249">
        <v>2684.3833333333328</v>
      </c>
      <c r="I101" s="249">
        <v>2696.6666666666665</v>
      </c>
      <c r="J101" s="249">
        <v>2710.5333333333328</v>
      </c>
      <c r="K101" s="248">
        <v>2682.8</v>
      </c>
      <c r="L101" s="248">
        <v>2656.65</v>
      </c>
      <c r="M101" s="248">
        <v>25.564129999999999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929.9</v>
      </c>
      <c r="D102" s="249">
        <v>929.91666666666663</v>
      </c>
      <c r="E102" s="249">
        <v>925.0333333333333</v>
      </c>
      <c r="F102" s="249">
        <v>920.16666666666663</v>
      </c>
      <c r="G102" s="249">
        <v>915.2833333333333</v>
      </c>
      <c r="H102" s="249">
        <v>934.7833333333333</v>
      </c>
      <c r="I102" s="249">
        <v>939.66666666666674</v>
      </c>
      <c r="J102" s="249">
        <v>944.5333333333333</v>
      </c>
      <c r="K102" s="248">
        <v>934.8</v>
      </c>
      <c r="L102" s="248">
        <v>925.05</v>
      </c>
      <c r="M102" s="248">
        <v>95.753309999999999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1247.95</v>
      </c>
      <c r="D103" s="249">
        <v>1250.6833333333334</v>
      </c>
      <c r="E103" s="249">
        <v>1239.4166666666667</v>
      </c>
      <c r="F103" s="249">
        <v>1230.8833333333334</v>
      </c>
      <c r="G103" s="249">
        <v>1219.6166666666668</v>
      </c>
      <c r="H103" s="249">
        <v>1259.2166666666667</v>
      </c>
      <c r="I103" s="249">
        <v>1270.4833333333331</v>
      </c>
      <c r="J103" s="249">
        <v>1279.0166666666667</v>
      </c>
      <c r="K103" s="248">
        <v>1261.95</v>
      </c>
      <c r="L103" s="248">
        <v>1242.1500000000001</v>
      </c>
      <c r="M103" s="248">
        <v>5.5225299999999997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456.85</v>
      </c>
      <c r="D104" s="249">
        <v>459.2833333333333</v>
      </c>
      <c r="E104" s="249">
        <v>452.56666666666661</v>
      </c>
      <c r="F104" s="249">
        <v>448.2833333333333</v>
      </c>
      <c r="G104" s="249">
        <v>441.56666666666661</v>
      </c>
      <c r="H104" s="249">
        <v>463.56666666666661</v>
      </c>
      <c r="I104" s="249">
        <v>470.2833333333333</v>
      </c>
      <c r="J104" s="249">
        <v>474.56666666666661</v>
      </c>
      <c r="K104" s="248">
        <v>466</v>
      </c>
      <c r="L104" s="248">
        <v>455</v>
      </c>
      <c r="M104" s="248">
        <v>17.089469999999999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521.65</v>
      </c>
      <c r="D105" s="249">
        <v>523.2166666666667</v>
      </c>
      <c r="E105" s="249">
        <v>518.43333333333339</v>
      </c>
      <c r="F105" s="249">
        <v>515.2166666666667</v>
      </c>
      <c r="G105" s="249">
        <v>510.43333333333339</v>
      </c>
      <c r="H105" s="249">
        <v>526.43333333333339</v>
      </c>
      <c r="I105" s="249">
        <v>531.2166666666667</v>
      </c>
      <c r="J105" s="249">
        <v>534.43333333333339</v>
      </c>
      <c r="K105" s="248">
        <v>528</v>
      </c>
      <c r="L105" s="248">
        <v>520</v>
      </c>
      <c r="M105" s="248">
        <v>2.5320399999999998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58.6</v>
      </c>
      <c r="D106" s="249">
        <v>58.966666666666669</v>
      </c>
      <c r="E106" s="249">
        <v>57.533333333333339</v>
      </c>
      <c r="F106" s="249">
        <v>56.466666666666669</v>
      </c>
      <c r="G106" s="249">
        <v>55.033333333333339</v>
      </c>
      <c r="H106" s="249">
        <v>60.033333333333339</v>
      </c>
      <c r="I106" s="249">
        <v>61.466666666666676</v>
      </c>
      <c r="J106" s="249">
        <v>62.533333333333339</v>
      </c>
      <c r="K106" s="248">
        <v>60.4</v>
      </c>
      <c r="L106" s="248">
        <v>57.9</v>
      </c>
      <c r="M106" s="248">
        <v>333.71203000000003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341.4</v>
      </c>
      <c r="D107" s="249">
        <v>340.63333333333333</v>
      </c>
      <c r="E107" s="249">
        <v>338.76666666666665</v>
      </c>
      <c r="F107" s="249">
        <v>336.13333333333333</v>
      </c>
      <c r="G107" s="249">
        <v>334.26666666666665</v>
      </c>
      <c r="H107" s="249">
        <v>343.26666666666665</v>
      </c>
      <c r="I107" s="249">
        <v>345.13333333333333</v>
      </c>
      <c r="J107" s="249">
        <v>347.76666666666665</v>
      </c>
      <c r="K107" s="248">
        <v>342.5</v>
      </c>
      <c r="L107" s="248">
        <v>338</v>
      </c>
      <c r="M107" s="248">
        <v>81.322280000000006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4435.45</v>
      </c>
      <c r="D108" s="249">
        <v>4450.55</v>
      </c>
      <c r="E108" s="249">
        <v>4393.1000000000004</v>
      </c>
      <c r="F108" s="249">
        <v>4350.75</v>
      </c>
      <c r="G108" s="249">
        <v>4293.3</v>
      </c>
      <c r="H108" s="249">
        <v>4492.9000000000005</v>
      </c>
      <c r="I108" s="249">
        <v>4550.3499999999995</v>
      </c>
      <c r="J108" s="249">
        <v>4592.7000000000007</v>
      </c>
      <c r="K108" s="248">
        <v>4508</v>
      </c>
      <c r="L108" s="248">
        <v>4408.2</v>
      </c>
      <c r="M108" s="248">
        <v>0.86692999999999998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272.64999999999998</v>
      </c>
      <c r="D109" s="249">
        <v>281.3</v>
      </c>
      <c r="E109" s="249">
        <v>261.60000000000002</v>
      </c>
      <c r="F109" s="249">
        <v>250.55</v>
      </c>
      <c r="G109" s="249">
        <v>230.85000000000002</v>
      </c>
      <c r="H109" s="249">
        <v>292.35000000000002</v>
      </c>
      <c r="I109" s="249">
        <v>312.04999999999995</v>
      </c>
      <c r="J109" s="249">
        <v>323.10000000000002</v>
      </c>
      <c r="K109" s="248">
        <v>301</v>
      </c>
      <c r="L109" s="248">
        <v>270.25</v>
      </c>
      <c r="M109" s="248">
        <v>40.5747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145.1</v>
      </c>
      <c r="D110" s="249">
        <v>146.16666666666666</v>
      </c>
      <c r="E110" s="249">
        <v>143.33333333333331</v>
      </c>
      <c r="F110" s="249">
        <v>141.56666666666666</v>
      </c>
      <c r="G110" s="249">
        <v>138.73333333333332</v>
      </c>
      <c r="H110" s="249">
        <v>147.93333333333331</v>
      </c>
      <c r="I110" s="249">
        <v>150.76666666666662</v>
      </c>
      <c r="J110" s="249">
        <v>152.5333333333333</v>
      </c>
      <c r="K110" s="248">
        <v>149</v>
      </c>
      <c r="L110" s="248">
        <v>144.4</v>
      </c>
      <c r="M110" s="248">
        <v>33.467840000000002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330.1</v>
      </c>
      <c r="D111" s="249">
        <v>328.45</v>
      </c>
      <c r="E111" s="249">
        <v>324.89999999999998</v>
      </c>
      <c r="F111" s="249">
        <v>319.7</v>
      </c>
      <c r="G111" s="249">
        <v>316.14999999999998</v>
      </c>
      <c r="H111" s="249">
        <v>333.65</v>
      </c>
      <c r="I111" s="249">
        <v>337.20000000000005</v>
      </c>
      <c r="J111" s="249">
        <v>342.4</v>
      </c>
      <c r="K111" s="248">
        <v>332</v>
      </c>
      <c r="L111" s="248">
        <v>323.25</v>
      </c>
      <c r="M111" s="248">
        <v>35.300510000000003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77</v>
      </c>
      <c r="D112" s="249">
        <v>77.350000000000009</v>
      </c>
      <c r="E112" s="249">
        <v>76.350000000000023</v>
      </c>
      <c r="F112" s="249">
        <v>75.700000000000017</v>
      </c>
      <c r="G112" s="249">
        <v>74.700000000000031</v>
      </c>
      <c r="H112" s="249">
        <v>78.000000000000014</v>
      </c>
      <c r="I112" s="249">
        <v>78.999999999999986</v>
      </c>
      <c r="J112" s="249">
        <v>79.650000000000006</v>
      </c>
      <c r="K112" s="248">
        <v>78.349999999999994</v>
      </c>
      <c r="L112" s="248">
        <v>76.7</v>
      </c>
      <c r="M112" s="248">
        <v>247.02723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722.15</v>
      </c>
      <c r="D113" s="249">
        <v>722.4666666666667</v>
      </c>
      <c r="E113" s="249">
        <v>717.43333333333339</v>
      </c>
      <c r="F113" s="249">
        <v>712.7166666666667</v>
      </c>
      <c r="G113" s="249">
        <v>707.68333333333339</v>
      </c>
      <c r="H113" s="249">
        <v>727.18333333333339</v>
      </c>
      <c r="I113" s="249">
        <v>732.2166666666667</v>
      </c>
      <c r="J113" s="249">
        <v>736.93333333333339</v>
      </c>
      <c r="K113" s="248">
        <v>727.5</v>
      </c>
      <c r="L113" s="248">
        <v>717.75</v>
      </c>
      <c r="M113" s="248">
        <v>12.53279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435.75</v>
      </c>
      <c r="D114" s="249">
        <v>437.5</v>
      </c>
      <c r="E114" s="249">
        <v>431.5</v>
      </c>
      <c r="F114" s="249">
        <v>427.25</v>
      </c>
      <c r="G114" s="249">
        <v>421.25</v>
      </c>
      <c r="H114" s="249">
        <v>441.75</v>
      </c>
      <c r="I114" s="249">
        <v>447.75</v>
      </c>
      <c r="J114" s="249">
        <v>452</v>
      </c>
      <c r="K114" s="248">
        <v>443.5</v>
      </c>
      <c r="L114" s="248">
        <v>433.25</v>
      </c>
      <c r="M114" s="248">
        <v>14.44628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194.6</v>
      </c>
      <c r="D115" s="249">
        <v>195.4</v>
      </c>
      <c r="E115" s="249">
        <v>192.8</v>
      </c>
      <c r="F115" s="249">
        <v>191</v>
      </c>
      <c r="G115" s="249">
        <v>188.4</v>
      </c>
      <c r="H115" s="249">
        <v>197.20000000000002</v>
      </c>
      <c r="I115" s="249">
        <v>199.79999999999998</v>
      </c>
      <c r="J115" s="249">
        <v>201.60000000000002</v>
      </c>
      <c r="K115" s="248">
        <v>198</v>
      </c>
      <c r="L115" s="248">
        <v>193.6</v>
      </c>
      <c r="M115" s="248">
        <v>8.7875800000000002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1202.5</v>
      </c>
      <c r="D116" s="249">
        <v>1202.5833333333333</v>
      </c>
      <c r="E116" s="249">
        <v>1189.1666666666665</v>
      </c>
      <c r="F116" s="249">
        <v>1175.8333333333333</v>
      </c>
      <c r="G116" s="249">
        <v>1162.4166666666665</v>
      </c>
      <c r="H116" s="249">
        <v>1215.9166666666665</v>
      </c>
      <c r="I116" s="249">
        <v>1229.333333333333</v>
      </c>
      <c r="J116" s="249">
        <v>1242.6666666666665</v>
      </c>
      <c r="K116" s="248">
        <v>1216</v>
      </c>
      <c r="L116" s="248">
        <v>1189.25</v>
      </c>
      <c r="M116" s="248">
        <v>61.712820000000001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4015</v>
      </c>
      <c r="D117" s="249">
        <v>4018.6833333333329</v>
      </c>
      <c r="E117" s="249">
        <v>3992.3666666666659</v>
      </c>
      <c r="F117" s="249">
        <v>3969.7333333333331</v>
      </c>
      <c r="G117" s="249">
        <v>3943.4166666666661</v>
      </c>
      <c r="H117" s="249">
        <v>4041.3166666666657</v>
      </c>
      <c r="I117" s="249">
        <v>4067.6333333333323</v>
      </c>
      <c r="J117" s="249">
        <v>4090.2666666666655</v>
      </c>
      <c r="K117" s="248">
        <v>4045</v>
      </c>
      <c r="L117" s="248">
        <v>3996.05</v>
      </c>
      <c r="M117" s="248">
        <v>4.1673999999999998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1569.3</v>
      </c>
      <c r="D118" s="249">
        <v>1586.1333333333332</v>
      </c>
      <c r="E118" s="249">
        <v>1544.2666666666664</v>
      </c>
      <c r="F118" s="249">
        <v>1519.2333333333331</v>
      </c>
      <c r="G118" s="249">
        <v>1477.3666666666663</v>
      </c>
      <c r="H118" s="249">
        <v>1611.1666666666665</v>
      </c>
      <c r="I118" s="249">
        <v>1653.0333333333333</v>
      </c>
      <c r="J118" s="249">
        <v>1678.0666666666666</v>
      </c>
      <c r="K118" s="248">
        <v>1628</v>
      </c>
      <c r="L118" s="248">
        <v>1561.1</v>
      </c>
      <c r="M118" s="248">
        <v>88.806579999999997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1992.05</v>
      </c>
      <c r="D119" s="249">
        <v>2003.4000000000003</v>
      </c>
      <c r="E119" s="249">
        <v>1976.8000000000006</v>
      </c>
      <c r="F119" s="249">
        <v>1961.5500000000004</v>
      </c>
      <c r="G119" s="249">
        <v>1934.9500000000007</v>
      </c>
      <c r="H119" s="249">
        <v>2018.6500000000005</v>
      </c>
      <c r="I119" s="249">
        <v>2045.2500000000005</v>
      </c>
      <c r="J119" s="249">
        <v>2060.5000000000005</v>
      </c>
      <c r="K119" s="248">
        <v>2030</v>
      </c>
      <c r="L119" s="248">
        <v>1988.15</v>
      </c>
      <c r="M119" s="248">
        <v>6.17265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859</v>
      </c>
      <c r="D120" s="249">
        <v>859.16666666666663</v>
      </c>
      <c r="E120" s="249">
        <v>854.18333333333328</v>
      </c>
      <c r="F120" s="249">
        <v>849.36666666666667</v>
      </c>
      <c r="G120" s="249">
        <v>844.38333333333333</v>
      </c>
      <c r="H120" s="249">
        <v>863.98333333333323</v>
      </c>
      <c r="I120" s="249">
        <v>868.96666666666658</v>
      </c>
      <c r="J120" s="249">
        <v>873.78333333333319</v>
      </c>
      <c r="K120" s="248">
        <v>864.15</v>
      </c>
      <c r="L120" s="248">
        <v>854.35</v>
      </c>
      <c r="M120" s="248">
        <v>3.2165900000000001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295.85000000000002</v>
      </c>
      <c r="D121" s="249">
        <v>298.66666666666669</v>
      </c>
      <c r="E121" s="249">
        <v>291.23333333333335</v>
      </c>
      <c r="F121" s="249">
        <v>286.61666666666667</v>
      </c>
      <c r="G121" s="249">
        <v>279.18333333333334</v>
      </c>
      <c r="H121" s="249">
        <v>303.28333333333336</v>
      </c>
      <c r="I121" s="249">
        <v>310.71666666666664</v>
      </c>
      <c r="J121" s="249">
        <v>315.33333333333337</v>
      </c>
      <c r="K121" s="248">
        <v>306.10000000000002</v>
      </c>
      <c r="L121" s="248">
        <v>294.05</v>
      </c>
      <c r="M121" s="248">
        <v>7.3235999999999999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740.4</v>
      </c>
      <c r="D122" s="249">
        <v>743.13333333333321</v>
      </c>
      <c r="E122" s="249">
        <v>735.46666666666647</v>
      </c>
      <c r="F122" s="249">
        <v>730.5333333333333</v>
      </c>
      <c r="G122" s="249">
        <v>722.86666666666656</v>
      </c>
      <c r="H122" s="249">
        <v>748.06666666666638</v>
      </c>
      <c r="I122" s="249">
        <v>755.73333333333312</v>
      </c>
      <c r="J122" s="249">
        <v>760.66666666666629</v>
      </c>
      <c r="K122" s="248">
        <v>750.8</v>
      </c>
      <c r="L122" s="248">
        <v>738.2</v>
      </c>
      <c r="M122" s="248">
        <v>13.382709999999999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545.79999999999995</v>
      </c>
      <c r="D123" s="249">
        <v>550.73333333333323</v>
      </c>
      <c r="E123" s="249">
        <v>534.91666666666652</v>
      </c>
      <c r="F123" s="249">
        <v>524.0333333333333</v>
      </c>
      <c r="G123" s="249">
        <v>508.21666666666658</v>
      </c>
      <c r="H123" s="249">
        <v>561.61666666666645</v>
      </c>
      <c r="I123" s="249">
        <v>577.43333333333328</v>
      </c>
      <c r="J123" s="249">
        <v>588.31666666666638</v>
      </c>
      <c r="K123" s="248">
        <v>566.54999999999995</v>
      </c>
      <c r="L123" s="248">
        <v>539.85</v>
      </c>
      <c r="M123" s="248">
        <v>62.941360000000003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535.65</v>
      </c>
      <c r="D124" s="249">
        <v>537.34999999999991</v>
      </c>
      <c r="E124" s="249">
        <v>531.39999999999986</v>
      </c>
      <c r="F124" s="249">
        <v>527.15</v>
      </c>
      <c r="G124" s="249">
        <v>521.19999999999993</v>
      </c>
      <c r="H124" s="249">
        <v>541.5999999999998</v>
      </c>
      <c r="I124" s="249">
        <v>547.54999999999984</v>
      </c>
      <c r="J124" s="249">
        <v>551.79999999999973</v>
      </c>
      <c r="K124" s="248">
        <v>543.29999999999995</v>
      </c>
      <c r="L124" s="248">
        <v>533.1</v>
      </c>
      <c r="M124" s="248">
        <v>20.101230000000001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1888.05</v>
      </c>
      <c r="D125" s="249">
        <v>1894.6833333333334</v>
      </c>
      <c r="E125" s="249">
        <v>1872.6166666666668</v>
      </c>
      <c r="F125" s="249">
        <v>1857.1833333333334</v>
      </c>
      <c r="G125" s="249">
        <v>1835.1166666666668</v>
      </c>
      <c r="H125" s="249">
        <v>1910.1166666666668</v>
      </c>
      <c r="I125" s="249">
        <v>1932.1833333333334</v>
      </c>
      <c r="J125" s="249">
        <v>1947.6166666666668</v>
      </c>
      <c r="K125" s="248">
        <v>1916.75</v>
      </c>
      <c r="L125" s="248">
        <v>1879.25</v>
      </c>
      <c r="M125" s="248">
        <v>26.484549999999999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92</v>
      </c>
      <c r="D126" s="249">
        <v>92.383333333333326</v>
      </c>
      <c r="E126" s="249">
        <v>90.116666666666646</v>
      </c>
      <c r="F126" s="249">
        <v>88.23333333333332</v>
      </c>
      <c r="G126" s="249">
        <v>85.96666666666664</v>
      </c>
      <c r="H126" s="249">
        <v>94.266666666666652</v>
      </c>
      <c r="I126" s="249">
        <v>96.533333333333331</v>
      </c>
      <c r="J126" s="249">
        <v>98.416666666666657</v>
      </c>
      <c r="K126" s="248">
        <v>94.65</v>
      </c>
      <c r="L126" s="248">
        <v>90.5</v>
      </c>
      <c r="M126" s="248">
        <v>92.906080000000003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3980.9</v>
      </c>
      <c r="D127" s="249">
        <v>4029.4333333333329</v>
      </c>
      <c r="E127" s="249">
        <v>3907.9666666666662</v>
      </c>
      <c r="F127" s="249">
        <v>3835.0333333333333</v>
      </c>
      <c r="G127" s="249">
        <v>3713.5666666666666</v>
      </c>
      <c r="H127" s="249">
        <v>4102.3666666666659</v>
      </c>
      <c r="I127" s="249">
        <v>4223.8333333333321</v>
      </c>
      <c r="J127" s="249">
        <v>4296.7666666666655</v>
      </c>
      <c r="K127" s="248">
        <v>4150.8999999999996</v>
      </c>
      <c r="L127" s="248">
        <v>3956.5</v>
      </c>
      <c r="M127" s="248">
        <v>3.1025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402.2</v>
      </c>
      <c r="D128" s="249">
        <v>401.23333333333335</v>
      </c>
      <c r="E128" s="249">
        <v>396.9666666666667</v>
      </c>
      <c r="F128" s="249">
        <v>391.73333333333335</v>
      </c>
      <c r="G128" s="249">
        <v>387.4666666666667</v>
      </c>
      <c r="H128" s="249">
        <v>406.4666666666667</v>
      </c>
      <c r="I128" s="249">
        <v>410.73333333333335</v>
      </c>
      <c r="J128" s="249">
        <v>415.9666666666667</v>
      </c>
      <c r="K128" s="248">
        <v>405.5</v>
      </c>
      <c r="L128" s="248">
        <v>396</v>
      </c>
      <c r="M128" s="248">
        <v>10.287089999999999</v>
      </c>
      <c r="N128" s="1"/>
      <c r="O128" s="1"/>
    </row>
    <row r="129" spans="1:15" ht="12.75" customHeight="1">
      <c r="A129" s="224">
        <v>120</v>
      </c>
      <c r="B129" s="227" t="s">
        <v>963</v>
      </c>
      <c r="C129" s="248">
        <v>4401.75</v>
      </c>
      <c r="D129" s="249">
        <v>4466.9833333333327</v>
      </c>
      <c r="E129" s="249">
        <v>4327.9166666666652</v>
      </c>
      <c r="F129" s="249">
        <v>4254.0833333333321</v>
      </c>
      <c r="G129" s="249">
        <v>4115.0166666666646</v>
      </c>
      <c r="H129" s="249">
        <v>4540.8166666666657</v>
      </c>
      <c r="I129" s="249">
        <v>4679.8833333333332</v>
      </c>
      <c r="J129" s="249">
        <v>4753.7166666666662</v>
      </c>
      <c r="K129" s="248">
        <v>4606.05</v>
      </c>
      <c r="L129" s="248">
        <v>4393.1499999999996</v>
      </c>
      <c r="M129" s="248">
        <v>7.2064399999999997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2154.0500000000002</v>
      </c>
      <c r="D130" s="249">
        <v>2161.9666666666667</v>
      </c>
      <c r="E130" s="249">
        <v>2129.5833333333335</v>
      </c>
      <c r="F130" s="249">
        <v>2105.1166666666668</v>
      </c>
      <c r="G130" s="249">
        <v>2072.7333333333336</v>
      </c>
      <c r="H130" s="249">
        <v>2186.4333333333334</v>
      </c>
      <c r="I130" s="249">
        <v>2218.8166666666666</v>
      </c>
      <c r="J130" s="249">
        <v>2243.2833333333333</v>
      </c>
      <c r="K130" s="248">
        <v>2194.35</v>
      </c>
      <c r="L130" s="248">
        <v>2137.5</v>
      </c>
      <c r="M130" s="248">
        <v>25.736090000000001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412.7</v>
      </c>
      <c r="D131" s="249">
        <v>413.5</v>
      </c>
      <c r="E131" s="249">
        <v>410.25</v>
      </c>
      <c r="F131" s="249">
        <v>407.8</v>
      </c>
      <c r="G131" s="249">
        <v>404.55</v>
      </c>
      <c r="H131" s="249">
        <v>415.95</v>
      </c>
      <c r="I131" s="249">
        <v>419.2</v>
      </c>
      <c r="J131" s="249">
        <v>421.65</v>
      </c>
      <c r="K131" s="248">
        <v>416.75</v>
      </c>
      <c r="L131" s="248">
        <v>411.05</v>
      </c>
      <c r="M131" s="248">
        <v>14.15269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671.85</v>
      </c>
      <c r="D132" s="249">
        <v>670.65</v>
      </c>
      <c r="E132" s="249">
        <v>665.19999999999993</v>
      </c>
      <c r="F132" s="249">
        <v>658.55</v>
      </c>
      <c r="G132" s="249">
        <v>653.09999999999991</v>
      </c>
      <c r="H132" s="249">
        <v>677.3</v>
      </c>
      <c r="I132" s="249">
        <v>682.75</v>
      </c>
      <c r="J132" s="249">
        <v>689.4</v>
      </c>
      <c r="K132" s="248">
        <v>676.1</v>
      </c>
      <c r="L132" s="248">
        <v>664</v>
      </c>
      <c r="M132" s="248">
        <v>27.23169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3242.05</v>
      </c>
      <c r="D133" s="249">
        <v>3234.0166666666664</v>
      </c>
      <c r="E133" s="249">
        <v>3178.0333333333328</v>
      </c>
      <c r="F133" s="249">
        <v>3114.0166666666664</v>
      </c>
      <c r="G133" s="249">
        <v>3058.0333333333328</v>
      </c>
      <c r="H133" s="249">
        <v>3298.0333333333328</v>
      </c>
      <c r="I133" s="249">
        <v>3354.0166666666664</v>
      </c>
      <c r="J133" s="249">
        <v>3418.0333333333328</v>
      </c>
      <c r="K133" s="248">
        <v>3290</v>
      </c>
      <c r="L133" s="248">
        <v>3170</v>
      </c>
      <c r="M133" s="248">
        <v>0.56228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751.5</v>
      </c>
      <c r="D134" s="249">
        <v>752.9666666666667</v>
      </c>
      <c r="E134" s="249">
        <v>745.13333333333344</v>
      </c>
      <c r="F134" s="249">
        <v>738.76666666666677</v>
      </c>
      <c r="G134" s="249">
        <v>730.93333333333351</v>
      </c>
      <c r="H134" s="249">
        <v>759.33333333333337</v>
      </c>
      <c r="I134" s="249">
        <v>767.16666666666663</v>
      </c>
      <c r="J134" s="249">
        <v>773.5333333333333</v>
      </c>
      <c r="K134" s="248">
        <v>760.8</v>
      </c>
      <c r="L134" s="248">
        <v>746.6</v>
      </c>
      <c r="M134" s="248">
        <v>5.2684199999999999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91510.7</v>
      </c>
      <c r="D135" s="249">
        <v>91191.95</v>
      </c>
      <c r="E135" s="249">
        <v>90383.9</v>
      </c>
      <c r="F135" s="249">
        <v>89257.099999999991</v>
      </c>
      <c r="G135" s="249">
        <v>88449.049999999988</v>
      </c>
      <c r="H135" s="249">
        <v>92318.75</v>
      </c>
      <c r="I135" s="249">
        <v>93126.800000000017</v>
      </c>
      <c r="J135" s="249">
        <v>94253.6</v>
      </c>
      <c r="K135" s="248">
        <v>92000</v>
      </c>
      <c r="L135" s="248">
        <v>90065.15</v>
      </c>
      <c r="M135" s="248">
        <v>0.10766000000000001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230.1</v>
      </c>
      <c r="D136" s="249">
        <v>234.25</v>
      </c>
      <c r="E136" s="249">
        <v>225.3</v>
      </c>
      <c r="F136" s="249">
        <v>220.5</v>
      </c>
      <c r="G136" s="249">
        <v>211.55</v>
      </c>
      <c r="H136" s="249">
        <v>239.05</v>
      </c>
      <c r="I136" s="249">
        <v>248</v>
      </c>
      <c r="J136" s="249">
        <v>252.8</v>
      </c>
      <c r="K136" s="248">
        <v>243.2</v>
      </c>
      <c r="L136" s="248">
        <v>229.45</v>
      </c>
      <c r="M136" s="248">
        <v>51.88326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1265.4000000000001</v>
      </c>
      <c r="D137" s="249">
        <v>1268.8500000000001</v>
      </c>
      <c r="E137" s="249">
        <v>1253.0500000000002</v>
      </c>
      <c r="F137" s="249">
        <v>1240.7</v>
      </c>
      <c r="G137" s="249">
        <v>1224.9000000000001</v>
      </c>
      <c r="H137" s="249">
        <v>1281.2000000000003</v>
      </c>
      <c r="I137" s="249">
        <v>1297</v>
      </c>
      <c r="J137" s="249">
        <v>1309.3500000000004</v>
      </c>
      <c r="K137" s="248">
        <v>1284.6500000000001</v>
      </c>
      <c r="L137" s="248">
        <v>1256.5</v>
      </c>
      <c r="M137" s="248">
        <v>13.089410000000001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523.75</v>
      </c>
      <c r="D138" s="249">
        <v>520.76666666666665</v>
      </c>
      <c r="E138" s="249">
        <v>515.5333333333333</v>
      </c>
      <c r="F138" s="249">
        <v>507.31666666666661</v>
      </c>
      <c r="G138" s="249">
        <v>502.08333333333326</v>
      </c>
      <c r="H138" s="249">
        <v>528.98333333333335</v>
      </c>
      <c r="I138" s="249">
        <v>534.2166666666667</v>
      </c>
      <c r="J138" s="249">
        <v>542.43333333333339</v>
      </c>
      <c r="K138" s="248">
        <v>526</v>
      </c>
      <c r="L138" s="248">
        <v>512.54999999999995</v>
      </c>
      <c r="M138" s="248">
        <v>29.40138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8613.35</v>
      </c>
      <c r="D139" s="249">
        <v>8640.85</v>
      </c>
      <c r="E139" s="249">
        <v>8517.9500000000007</v>
      </c>
      <c r="F139" s="249">
        <v>8422.5500000000011</v>
      </c>
      <c r="G139" s="249">
        <v>8299.6500000000015</v>
      </c>
      <c r="H139" s="249">
        <v>8736.25</v>
      </c>
      <c r="I139" s="249">
        <v>8859.1499999999978</v>
      </c>
      <c r="J139" s="249">
        <v>8954.5499999999993</v>
      </c>
      <c r="K139" s="248">
        <v>8763.75</v>
      </c>
      <c r="L139" s="248">
        <v>8545.4500000000007</v>
      </c>
      <c r="M139" s="248">
        <v>7.9040600000000003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697.35</v>
      </c>
      <c r="D140" s="249">
        <v>706.98333333333346</v>
      </c>
      <c r="E140" s="249">
        <v>684.51666666666688</v>
      </c>
      <c r="F140" s="249">
        <v>671.68333333333339</v>
      </c>
      <c r="G140" s="249">
        <v>649.21666666666681</v>
      </c>
      <c r="H140" s="249">
        <v>719.81666666666695</v>
      </c>
      <c r="I140" s="249">
        <v>742.28333333333342</v>
      </c>
      <c r="J140" s="249">
        <v>755.11666666666702</v>
      </c>
      <c r="K140" s="248">
        <v>729.45</v>
      </c>
      <c r="L140" s="248">
        <v>694.15</v>
      </c>
      <c r="M140" s="248">
        <v>8.1132399999999993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432.7</v>
      </c>
      <c r="D141" s="249">
        <v>433.76666666666665</v>
      </c>
      <c r="E141" s="249">
        <v>428.43333333333328</v>
      </c>
      <c r="F141" s="249">
        <v>424.16666666666663</v>
      </c>
      <c r="G141" s="249">
        <v>418.83333333333326</v>
      </c>
      <c r="H141" s="249">
        <v>438.0333333333333</v>
      </c>
      <c r="I141" s="249">
        <v>443.36666666666667</v>
      </c>
      <c r="J141" s="249">
        <v>447.63333333333333</v>
      </c>
      <c r="K141" s="248">
        <v>439.1</v>
      </c>
      <c r="L141" s="248">
        <v>429.5</v>
      </c>
      <c r="M141" s="248">
        <v>9.7483599999999999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60.05</v>
      </c>
      <c r="D142" s="249">
        <v>60</v>
      </c>
      <c r="E142" s="249">
        <v>59.65</v>
      </c>
      <c r="F142" s="249">
        <v>59.25</v>
      </c>
      <c r="G142" s="249">
        <v>58.9</v>
      </c>
      <c r="H142" s="249">
        <v>60.4</v>
      </c>
      <c r="I142" s="249">
        <v>60.749999999999993</v>
      </c>
      <c r="J142" s="249">
        <v>61.15</v>
      </c>
      <c r="K142" s="248">
        <v>60.35</v>
      </c>
      <c r="L142" s="248">
        <v>59.6</v>
      </c>
      <c r="M142" s="248">
        <v>16.097799999999999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1997.3</v>
      </c>
      <c r="D143" s="249">
        <v>2023.8833333333334</v>
      </c>
      <c r="E143" s="249">
        <v>1948.9666666666667</v>
      </c>
      <c r="F143" s="249">
        <v>1900.6333333333332</v>
      </c>
      <c r="G143" s="249">
        <v>1825.7166666666665</v>
      </c>
      <c r="H143" s="249">
        <v>2072.2166666666672</v>
      </c>
      <c r="I143" s="249">
        <v>2147.1333333333332</v>
      </c>
      <c r="J143" s="249">
        <v>2195.4666666666672</v>
      </c>
      <c r="K143" s="248">
        <v>2098.8000000000002</v>
      </c>
      <c r="L143" s="248">
        <v>1975.55</v>
      </c>
      <c r="M143" s="248">
        <v>5.8415299999999997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1103.3</v>
      </c>
      <c r="D144" s="249">
        <v>1107.6499999999999</v>
      </c>
      <c r="E144" s="249">
        <v>1085.6499999999996</v>
      </c>
      <c r="F144" s="249">
        <v>1067.9999999999998</v>
      </c>
      <c r="G144" s="249">
        <v>1045.9999999999995</v>
      </c>
      <c r="H144" s="249">
        <v>1125.2999999999997</v>
      </c>
      <c r="I144" s="249">
        <v>1147.3000000000002</v>
      </c>
      <c r="J144" s="249">
        <v>1164.9499999999998</v>
      </c>
      <c r="K144" s="248">
        <v>1129.6500000000001</v>
      </c>
      <c r="L144" s="248">
        <v>1090</v>
      </c>
      <c r="M144" s="248">
        <v>5.0445799999999998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169.5</v>
      </c>
      <c r="D145" s="249">
        <v>169.75</v>
      </c>
      <c r="E145" s="249">
        <v>167.75</v>
      </c>
      <c r="F145" s="249">
        <v>166</v>
      </c>
      <c r="G145" s="249">
        <v>164</v>
      </c>
      <c r="H145" s="249">
        <v>171.5</v>
      </c>
      <c r="I145" s="249">
        <v>173.5</v>
      </c>
      <c r="J145" s="249">
        <v>175.25</v>
      </c>
      <c r="K145" s="248">
        <v>171.75</v>
      </c>
      <c r="L145" s="248">
        <v>168</v>
      </c>
      <c r="M145" s="248">
        <v>61.749189999999999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76.900000000000006</v>
      </c>
      <c r="D146" s="249">
        <v>77.616666666666674</v>
      </c>
      <c r="E146" s="249">
        <v>75.783333333333346</v>
      </c>
      <c r="F146" s="249">
        <v>74.666666666666671</v>
      </c>
      <c r="G146" s="249">
        <v>72.833333333333343</v>
      </c>
      <c r="H146" s="249">
        <v>78.733333333333348</v>
      </c>
      <c r="I146" s="249">
        <v>80.566666666666663</v>
      </c>
      <c r="J146" s="249">
        <v>81.683333333333351</v>
      </c>
      <c r="K146" s="248">
        <v>79.45</v>
      </c>
      <c r="L146" s="248">
        <v>76.5</v>
      </c>
      <c r="M146" s="248">
        <v>119.68333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4367.95</v>
      </c>
      <c r="D147" s="249">
        <v>4379.3166666666666</v>
      </c>
      <c r="E147" s="249">
        <v>4318.6333333333332</v>
      </c>
      <c r="F147" s="249">
        <v>4269.3166666666666</v>
      </c>
      <c r="G147" s="249">
        <v>4208.6333333333332</v>
      </c>
      <c r="H147" s="249">
        <v>4428.6333333333332</v>
      </c>
      <c r="I147" s="249">
        <v>4489.3166666666657</v>
      </c>
      <c r="J147" s="249">
        <v>4538.6333333333332</v>
      </c>
      <c r="K147" s="248">
        <v>4440</v>
      </c>
      <c r="L147" s="248">
        <v>4330</v>
      </c>
      <c r="M147" s="248">
        <v>0.94332000000000005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20241.75</v>
      </c>
      <c r="D148" s="249">
        <v>20126.966666666664</v>
      </c>
      <c r="E148" s="249">
        <v>19958.983333333326</v>
      </c>
      <c r="F148" s="249">
        <v>19676.216666666664</v>
      </c>
      <c r="G148" s="249">
        <v>19508.233333333326</v>
      </c>
      <c r="H148" s="249">
        <v>20409.733333333326</v>
      </c>
      <c r="I148" s="249">
        <v>20577.716666666664</v>
      </c>
      <c r="J148" s="249">
        <v>20860.483333333326</v>
      </c>
      <c r="K148" s="248">
        <v>20294.95</v>
      </c>
      <c r="L148" s="248">
        <v>19844.2</v>
      </c>
      <c r="M148" s="248">
        <v>0.76754999999999995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270.3</v>
      </c>
      <c r="D149" s="249">
        <v>270.23333333333335</v>
      </c>
      <c r="E149" s="249">
        <v>267.56666666666672</v>
      </c>
      <c r="F149" s="249">
        <v>264.83333333333337</v>
      </c>
      <c r="G149" s="249">
        <v>262.16666666666674</v>
      </c>
      <c r="H149" s="249">
        <v>272.9666666666667</v>
      </c>
      <c r="I149" s="249">
        <v>275.63333333333333</v>
      </c>
      <c r="J149" s="249">
        <v>278.36666666666667</v>
      </c>
      <c r="K149" s="248">
        <v>272.89999999999998</v>
      </c>
      <c r="L149" s="248">
        <v>267.5</v>
      </c>
      <c r="M149" s="248">
        <v>3.3955500000000001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902.95</v>
      </c>
      <c r="D150" s="249">
        <v>908.31666666666661</v>
      </c>
      <c r="E150" s="249">
        <v>889.63333333333321</v>
      </c>
      <c r="F150" s="249">
        <v>876.31666666666661</v>
      </c>
      <c r="G150" s="249">
        <v>857.63333333333321</v>
      </c>
      <c r="H150" s="249">
        <v>921.63333333333321</v>
      </c>
      <c r="I150" s="249">
        <v>940.31666666666661</v>
      </c>
      <c r="J150" s="249">
        <v>953.63333333333321</v>
      </c>
      <c r="K150" s="248">
        <v>927</v>
      </c>
      <c r="L150" s="248">
        <v>895</v>
      </c>
      <c r="M150" s="248">
        <v>6.8220499999999999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140.69999999999999</v>
      </c>
      <c r="D151" s="249">
        <v>141.31666666666666</v>
      </c>
      <c r="E151" s="249">
        <v>139.68333333333334</v>
      </c>
      <c r="F151" s="249">
        <v>138.66666666666669</v>
      </c>
      <c r="G151" s="249">
        <v>137.03333333333336</v>
      </c>
      <c r="H151" s="249">
        <v>142.33333333333331</v>
      </c>
      <c r="I151" s="249">
        <v>143.96666666666664</v>
      </c>
      <c r="J151" s="249">
        <v>144.98333333333329</v>
      </c>
      <c r="K151" s="248">
        <v>142.94999999999999</v>
      </c>
      <c r="L151" s="248">
        <v>140.30000000000001</v>
      </c>
      <c r="M151" s="248">
        <v>94.383070000000004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204.65</v>
      </c>
      <c r="D152" s="249">
        <v>205.9666666666667</v>
      </c>
      <c r="E152" s="249">
        <v>202.13333333333338</v>
      </c>
      <c r="F152" s="249">
        <v>199.61666666666667</v>
      </c>
      <c r="G152" s="249">
        <v>195.78333333333336</v>
      </c>
      <c r="H152" s="249">
        <v>208.48333333333341</v>
      </c>
      <c r="I152" s="249">
        <v>212.31666666666672</v>
      </c>
      <c r="J152" s="249">
        <v>214.83333333333343</v>
      </c>
      <c r="K152" s="248">
        <v>209.8</v>
      </c>
      <c r="L152" s="248">
        <v>203.45</v>
      </c>
      <c r="M152" s="248">
        <v>10.80545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544.6</v>
      </c>
      <c r="D153" s="249">
        <v>540.04999999999995</v>
      </c>
      <c r="E153" s="249">
        <v>532.09999999999991</v>
      </c>
      <c r="F153" s="249">
        <v>519.59999999999991</v>
      </c>
      <c r="G153" s="249">
        <v>511.64999999999986</v>
      </c>
      <c r="H153" s="249">
        <v>552.54999999999995</v>
      </c>
      <c r="I153" s="249">
        <v>560.5</v>
      </c>
      <c r="J153" s="249">
        <v>573</v>
      </c>
      <c r="K153" s="248">
        <v>548</v>
      </c>
      <c r="L153" s="248">
        <v>527.54999999999995</v>
      </c>
      <c r="M153" s="248">
        <v>204.23508000000001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3046.95</v>
      </c>
      <c r="D154" s="249">
        <v>3064</v>
      </c>
      <c r="E154" s="249">
        <v>3009.95</v>
      </c>
      <c r="F154" s="249">
        <v>2972.95</v>
      </c>
      <c r="G154" s="249">
        <v>2918.8999999999996</v>
      </c>
      <c r="H154" s="249">
        <v>3101</v>
      </c>
      <c r="I154" s="249">
        <v>3155.05</v>
      </c>
      <c r="J154" s="249">
        <v>3192.05</v>
      </c>
      <c r="K154" s="248">
        <v>3118.05</v>
      </c>
      <c r="L154" s="248">
        <v>3027</v>
      </c>
      <c r="M154" s="248">
        <v>1.0144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466.85</v>
      </c>
      <c r="D155" s="249">
        <v>469.86666666666662</v>
      </c>
      <c r="E155" s="249">
        <v>457.48333333333323</v>
      </c>
      <c r="F155" s="249">
        <v>448.11666666666662</v>
      </c>
      <c r="G155" s="249">
        <v>435.73333333333323</v>
      </c>
      <c r="H155" s="249">
        <v>479.23333333333323</v>
      </c>
      <c r="I155" s="249">
        <v>491.61666666666656</v>
      </c>
      <c r="J155" s="249">
        <v>500.98333333333323</v>
      </c>
      <c r="K155" s="248">
        <v>482.25</v>
      </c>
      <c r="L155" s="248">
        <v>460.5</v>
      </c>
      <c r="M155" s="248">
        <v>36.737139999999997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3452.85</v>
      </c>
      <c r="D156" s="249">
        <v>3464.4333333333329</v>
      </c>
      <c r="E156" s="249">
        <v>3415.9166666666661</v>
      </c>
      <c r="F156" s="249">
        <v>3378.9833333333331</v>
      </c>
      <c r="G156" s="249">
        <v>3330.4666666666662</v>
      </c>
      <c r="H156" s="249">
        <v>3501.3666666666659</v>
      </c>
      <c r="I156" s="249">
        <v>3549.8833333333332</v>
      </c>
      <c r="J156" s="249">
        <v>3586.8166666666657</v>
      </c>
      <c r="K156" s="248">
        <v>3512.95</v>
      </c>
      <c r="L156" s="248">
        <v>3427.5</v>
      </c>
      <c r="M156" s="248">
        <v>1.38028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46395.95</v>
      </c>
      <c r="D157" s="249">
        <v>46204.65</v>
      </c>
      <c r="E157" s="249">
        <v>45875.100000000006</v>
      </c>
      <c r="F157" s="249">
        <v>45354.250000000007</v>
      </c>
      <c r="G157" s="249">
        <v>45024.700000000012</v>
      </c>
      <c r="H157" s="249">
        <v>46725.5</v>
      </c>
      <c r="I157" s="249">
        <v>47055.05</v>
      </c>
      <c r="J157" s="249">
        <v>47575.899999999994</v>
      </c>
      <c r="K157" s="248">
        <v>46534.2</v>
      </c>
      <c r="L157" s="248">
        <v>45683.8</v>
      </c>
      <c r="M157" s="248">
        <v>0.11939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1265.95</v>
      </c>
      <c r="D158" s="249">
        <v>1267.8833333333334</v>
      </c>
      <c r="E158" s="249">
        <v>1252.0666666666668</v>
      </c>
      <c r="F158" s="249">
        <v>1238.1833333333334</v>
      </c>
      <c r="G158" s="249">
        <v>1222.3666666666668</v>
      </c>
      <c r="H158" s="249">
        <v>1281.7666666666669</v>
      </c>
      <c r="I158" s="249">
        <v>1297.5833333333335</v>
      </c>
      <c r="J158" s="249">
        <v>1311.4666666666669</v>
      </c>
      <c r="K158" s="248">
        <v>1283.7</v>
      </c>
      <c r="L158" s="248">
        <v>1254</v>
      </c>
      <c r="M158" s="248">
        <v>1.9790000000000001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3955.6</v>
      </c>
      <c r="D159" s="249">
        <v>4012.8666666666663</v>
      </c>
      <c r="E159" s="249">
        <v>3880.7833333333328</v>
      </c>
      <c r="F159" s="249">
        <v>3805.9666666666667</v>
      </c>
      <c r="G159" s="249">
        <v>3673.8833333333332</v>
      </c>
      <c r="H159" s="249">
        <v>4087.6833333333325</v>
      </c>
      <c r="I159" s="249">
        <v>4219.7666666666655</v>
      </c>
      <c r="J159" s="249">
        <v>4294.5833333333321</v>
      </c>
      <c r="K159" s="248">
        <v>4144.95</v>
      </c>
      <c r="L159" s="248">
        <v>3938.05</v>
      </c>
      <c r="M159" s="248">
        <v>3.26938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213.75</v>
      </c>
      <c r="D160" s="249">
        <v>214.71666666666667</v>
      </c>
      <c r="E160" s="249">
        <v>211.28333333333333</v>
      </c>
      <c r="F160" s="249">
        <v>208.81666666666666</v>
      </c>
      <c r="G160" s="249">
        <v>205.38333333333333</v>
      </c>
      <c r="H160" s="249">
        <v>217.18333333333334</v>
      </c>
      <c r="I160" s="249">
        <v>220.61666666666667</v>
      </c>
      <c r="J160" s="249">
        <v>223.08333333333334</v>
      </c>
      <c r="K160" s="248">
        <v>218.15</v>
      </c>
      <c r="L160" s="248">
        <v>212.25</v>
      </c>
      <c r="M160" s="248">
        <v>11.701599999999999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2739.65</v>
      </c>
      <c r="D161" s="249">
        <v>2747.0666666666671</v>
      </c>
      <c r="E161" s="249">
        <v>2712.5833333333339</v>
      </c>
      <c r="F161" s="249">
        <v>2685.5166666666669</v>
      </c>
      <c r="G161" s="249">
        <v>2651.0333333333338</v>
      </c>
      <c r="H161" s="249">
        <v>2774.1333333333341</v>
      </c>
      <c r="I161" s="249">
        <v>2808.6166666666668</v>
      </c>
      <c r="J161" s="249">
        <v>2835.6833333333343</v>
      </c>
      <c r="K161" s="248">
        <v>2781.55</v>
      </c>
      <c r="L161" s="248">
        <v>2720</v>
      </c>
      <c r="M161" s="248">
        <v>2.3468200000000001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2733.8</v>
      </c>
      <c r="D162" s="249">
        <v>2735.6166666666668</v>
      </c>
      <c r="E162" s="249">
        <v>2706.2333333333336</v>
      </c>
      <c r="F162" s="249">
        <v>2678.666666666667</v>
      </c>
      <c r="G162" s="249">
        <v>2649.2833333333338</v>
      </c>
      <c r="H162" s="249">
        <v>2763.1833333333334</v>
      </c>
      <c r="I162" s="249">
        <v>2792.5666666666666</v>
      </c>
      <c r="J162" s="249">
        <v>2820.1333333333332</v>
      </c>
      <c r="K162" s="248">
        <v>2765</v>
      </c>
      <c r="L162" s="248">
        <v>2708.05</v>
      </c>
      <c r="M162" s="248">
        <v>3.2554799999999999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299.55</v>
      </c>
      <c r="D163" s="249">
        <v>301.23333333333335</v>
      </c>
      <c r="E163" s="249">
        <v>293.51666666666671</v>
      </c>
      <c r="F163" s="249">
        <v>287.48333333333335</v>
      </c>
      <c r="G163" s="249">
        <v>279.76666666666671</v>
      </c>
      <c r="H163" s="249">
        <v>307.26666666666671</v>
      </c>
      <c r="I163" s="249">
        <v>314.98333333333341</v>
      </c>
      <c r="J163" s="249">
        <v>321.01666666666671</v>
      </c>
      <c r="K163" s="248">
        <v>308.95</v>
      </c>
      <c r="L163" s="248">
        <v>295.2</v>
      </c>
      <c r="M163" s="248">
        <v>113.68519000000001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141.9</v>
      </c>
      <c r="D164" s="249">
        <v>143.21666666666667</v>
      </c>
      <c r="E164" s="249">
        <v>139.53333333333333</v>
      </c>
      <c r="F164" s="249">
        <v>137.16666666666666</v>
      </c>
      <c r="G164" s="249">
        <v>133.48333333333332</v>
      </c>
      <c r="H164" s="249">
        <v>145.58333333333334</v>
      </c>
      <c r="I164" s="249">
        <v>149.26666666666668</v>
      </c>
      <c r="J164" s="249">
        <v>151.63333333333335</v>
      </c>
      <c r="K164" s="248">
        <v>146.9</v>
      </c>
      <c r="L164" s="248">
        <v>140.85</v>
      </c>
      <c r="M164" s="248">
        <v>72.180430000000001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217.2</v>
      </c>
      <c r="D165" s="249">
        <v>217.2833333333333</v>
      </c>
      <c r="E165" s="249">
        <v>215.61666666666662</v>
      </c>
      <c r="F165" s="249">
        <v>214.0333333333333</v>
      </c>
      <c r="G165" s="249">
        <v>212.36666666666662</v>
      </c>
      <c r="H165" s="249">
        <v>218.86666666666662</v>
      </c>
      <c r="I165" s="249">
        <v>220.5333333333333</v>
      </c>
      <c r="J165" s="249">
        <v>222.11666666666662</v>
      </c>
      <c r="K165" s="248">
        <v>218.95</v>
      </c>
      <c r="L165" s="248">
        <v>215.7</v>
      </c>
      <c r="M165" s="248">
        <v>45.150239999999997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476.65</v>
      </c>
      <c r="D166" s="249">
        <v>476.84999999999997</v>
      </c>
      <c r="E166" s="249">
        <v>465.79999999999995</v>
      </c>
      <c r="F166" s="249">
        <v>454.95</v>
      </c>
      <c r="G166" s="249">
        <v>443.9</v>
      </c>
      <c r="H166" s="249">
        <v>487.69999999999993</v>
      </c>
      <c r="I166" s="249">
        <v>498.75</v>
      </c>
      <c r="J166" s="249">
        <v>509.59999999999991</v>
      </c>
      <c r="K166" s="248">
        <v>487.9</v>
      </c>
      <c r="L166" s="248">
        <v>466</v>
      </c>
      <c r="M166" s="248">
        <v>2.6458200000000001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14334.7</v>
      </c>
      <c r="D167" s="249">
        <v>14323.266666666668</v>
      </c>
      <c r="E167" s="249">
        <v>14171.533333333336</v>
      </c>
      <c r="F167" s="249">
        <v>14008.366666666669</v>
      </c>
      <c r="G167" s="249">
        <v>13856.633333333337</v>
      </c>
      <c r="H167" s="249">
        <v>14486.433333333336</v>
      </c>
      <c r="I167" s="249">
        <v>14638.16666666667</v>
      </c>
      <c r="J167" s="249">
        <v>14801.333333333336</v>
      </c>
      <c r="K167" s="248">
        <v>14475</v>
      </c>
      <c r="L167" s="248">
        <v>14160.1</v>
      </c>
      <c r="M167" s="248">
        <v>2.1239999999999998E-2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56.25</v>
      </c>
      <c r="D168" s="249">
        <v>56.883333333333333</v>
      </c>
      <c r="E168" s="249">
        <v>54.366666666666667</v>
      </c>
      <c r="F168" s="249">
        <v>52.483333333333334</v>
      </c>
      <c r="G168" s="249">
        <v>49.966666666666669</v>
      </c>
      <c r="H168" s="249">
        <v>58.766666666666666</v>
      </c>
      <c r="I168" s="249">
        <v>61.283333333333331</v>
      </c>
      <c r="J168" s="249">
        <v>63.166666666666664</v>
      </c>
      <c r="K168" s="248">
        <v>59.4</v>
      </c>
      <c r="L168" s="248">
        <v>55</v>
      </c>
      <c r="M168" s="248">
        <v>2429.9367099999999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111.65</v>
      </c>
      <c r="D169" s="249">
        <v>112.33333333333333</v>
      </c>
      <c r="E169" s="249">
        <v>108.96666666666665</v>
      </c>
      <c r="F169" s="249">
        <v>106.28333333333333</v>
      </c>
      <c r="G169" s="249">
        <v>102.91666666666666</v>
      </c>
      <c r="H169" s="249">
        <v>115.01666666666665</v>
      </c>
      <c r="I169" s="249">
        <v>118.38333333333333</v>
      </c>
      <c r="J169" s="249">
        <v>121.06666666666665</v>
      </c>
      <c r="K169" s="248">
        <v>115.7</v>
      </c>
      <c r="L169" s="248">
        <v>109.65</v>
      </c>
      <c r="M169" s="248">
        <v>108.66022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2609.1</v>
      </c>
      <c r="D170" s="249">
        <v>2623.65</v>
      </c>
      <c r="E170" s="249">
        <v>2587.3000000000002</v>
      </c>
      <c r="F170" s="249">
        <v>2565.5</v>
      </c>
      <c r="G170" s="249">
        <v>2529.15</v>
      </c>
      <c r="H170" s="249">
        <v>2645.4500000000003</v>
      </c>
      <c r="I170" s="249">
        <v>2681.7999999999997</v>
      </c>
      <c r="J170" s="249">
        <v>2703.6000000000004</v>
      </c>
      <c r="K170" s="248">
        <v>2660</v>
      </c>
      <c r="L170" s="248">
        <v>2601.85</v>
      </c>
      <c r="M170" s="248">
        <v>58.406329999999997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801.4</v>
      </c>
      <c r="D171" s="249">
        <v>805.20000000000016</v>
      </c>
      <c r="E171" s="249">
        <v>792.40000000000032</v>
      </c>
      <c r="F171" s="249">
        <v>783.4000000000002</v>
      </c>
      <c r="G171" s="249">
        <v>770.60000000000036</v>
      </c>
      <c r="H171" s="249">
        <v>814.20000000000027</v>
      </c>
      <c r="I171" s="249">
        <v>827.00000000000023</v>
      </c>
      <c r="J171" s="249">
        <v>836.00000000000023</v>
      </c>
      <c r="K171" s="248">
        <v>818</v>
      </c>
      <c r="L171" s="248">
        <v>796.2</v>
      </c>
      <c r="M171" s="248">
        <v>12.775119999999999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1269.6500000000001</v>
      </c>
      <c r="D172" s="249">
        <v>1267.8999999999999</v>
      </c>
      <c r="E172" s="249">
        <v>1258.7999999999997</v>
      </c>
      <c r="F172" s="249">
        <v>1247.9499999999998</v>
      </c>
      <c r="G172" s="249">
        <v>1238.8499999999997</v>
      </c>
      <c r="H172" s="249">
        <v>1278.7499999999998</v>
      </c>
      <c r="I172" s="249">
        <v>1287.8499999999997</v>
      </c>
      <c r="J172" s="249">
        <v>1298.6999999999998</v>
      </c>
      <c r="K172" s="248">
        <v>1277</v>
      </c>
      <c r="L172" s="248">
        <v>1257.05</v>
      </c>
      <c r="M172" s="248">
        <v>6.7942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2365.5</v>
      </c>
      <c r="D173" s="249">
        <v>2371.15</v>
      </c>
      <c r="E173" s="249">
        <v>2333.3500000000004</v>
      </c>
      <c r="F173" s="249">
        <v>2301.2000000000003</v>
      </c>
      <c r="G173" s="249">
        <v>2263.4000000000005</v>
      </c>
      <c r="H173" s="249">
        <v>2403.3000000000002</v>
      </c>
      <c r="I173" s="249">
        <v>2441.1000000000004</v>
      </c>
      <c r="J173" s="249">
        <v>2473.25</v>
      </c>
      <c r="K173" s="248">
        <v>2408.9499999999998</v>
      </c>
      <c r="L173" s="248">
        <v>2339</v>
      </c>
      <c r="M173" s="248">
        <v>4.3291899999999996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73.099999999999994</v>
      </c>
      <c r="D174" s="249">
        <v>73.233333333333334</v>
      </c>
      <c r="E174" s="249">
        <v>72.016666666666666</v>
      </c>
      <c r="F174" s="249">
        <v>70.933333333333337</v>
      </c>
      <c r="G174" s="249">
        <v>69.716666666666669</v>
      </c>
      <c r="H174" s="249">
        <v>74.316666666666663</v>
      </c>
      <c r="I174" s="249">
        <v>75.533333333333331</v>
      </c>
      <c r="J174" s="249">
        <v>76.61666666666666</v>
      </c>
      <c r="K174" s="248">
        <v>74.45</v>
      </c>
      <c r="L174" s="248">
        <v>72.150000000000006</v>
      </c>
      <c r="M174" s="248">
        <v>151.36208999999999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24441.55</v>
      </c>
      <c r="D175" s="249">
        <v>24420.183333333331</v>
      </c>
      <c r="E175" s="249">
        <v>24227.46666666666</v>
      </c>
      <c r="F175" s="249">
        <v>24013.383333333328</v>
      </c>
      <c r="G175" s="249">
        <v>23820.666666666657</v>
      </c>
      <c r="H175" s="249">
        <v>24634.266666666663</v>
      </c>
      <c r="I175" s="249">
        <v>24826.98333333333</v>
      </c>
      <c r="J175" s="249">
        <v>25041.066666666666</v>
      </c>
      <c r="K175" s="248">
        <v>24612.9</v>
      </c>
      <c r="L175" s="248">
        <v>24206.1</v>
      </c>
      <c r="M175" s="248">
        <v>0.22708999999999999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1344.05</v>
      </c>
      <c r="D176" s="249">
        <v>1338.1999999999998</v>
      </c>
      <c r="E176" s="249">
        <v>1322.2999999999997</v>
      </c>
      <c r="F176" s="249">
        <v>1300.55</v>
      </c>
      <c r="G176" s="249">
        <v>1284.6499999999999</v>
      </c>
      <c r="H176" s="249">
        <v>1359.9499999999996</v>
      </c>
      <c r="I176" s="249">
        <v>1375.8499999999997</v>
      </c>
      <c r="J176" s="249">
        <v>1397.5999999999995</v>
      </c>
      <c r="K176" s="248">
        <v>1354.1</v>
      </c>
      <c r="L176" s="248">
        <v>1316.45</v>
      </c>
      <c r="M176" s="248">
        <v>6.4055299999999997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2967</v>
      </c>
      <c r="D177" s="249">
        <v>2966.2833333333333</v>
      </c>
      <c r="E177" s="249">
        <v>2937.5666666666666</v>
      </c>
      <c r="F177" s="249">
        <v>2908.1333333333332</v>
      </c>
      <c r="G177" s="249">
        <v>2879.4166666666665</v>
      </c>
      <c r="H177" s="249">
        <v>2995.7166666666667</v>
      </c>
      <c r="I177" s="249">
        <v>3024.4333333333329</v>
      </c>
      <c r="J177" s="249">
        <v>3053.8666666666668</v>
      </c>
      <c r="K177" s="248">
        <v>2995</v>
      </c>
      <c r="L177" s="248">
        <v>2936.85</v>
      </c>
      <c r="M177" s="248">
        <v>7.1127799999999999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438.15</v>
      </c>
      <c r="D178" s="249">
        <v>443.9666666666667</v>
      </c>
      <c r="E178" s="249">
        <v>431.18333333333339</v>
      </c>
      <c r="F178" s="249">
        <v>424.2166666666667</v>
      </c>
      <c r="G178" s="249">
        <v>411.43333333333339</v>
      </c>
      <c r="H178" s="249">
        <v>450.93333333333339</v>
      </c>
      <c r="I178" s="249">
        <v>463.7166666666667</v>
      </c>
      <c r="J178" s="249">
        <v>470.68333333333339</v>
      </c>
      <c r="K178" s="248">
        <v>456.75</v>
      </c>
      <c r="L178" s="248">
        <v>437</v>
      </c>
      <c r="M178" s="248">
        <v>6.1416899999999996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616.5</v>
      </c>
      <c r="D179" s="249">
        <v>614.5333333333333</v>
      </c>
      <c r="E179" s="249">
        <v>611.06666666666661</v>
      </c>
      <c r="F179" s="249">
        <v>605.63333333333333</v>
      </c>
      <c r="G179" s="249">
        <v>602.16666666666663</v>
      </c>
      <c r="H179" s="249">
        <v>619.96666666666658</v>
      </c>
      <c r="I179" s="249">
        <v>623.43333333333328</v>
      </c>
      <c r="J179" s="249">
        <v>628.86666666666656</v>
      </c>
      <c r="K179" s="248">
        <v>618</v>
      </c>
      <c r="L179" s="248">
        <v>609.1</v>
      </c>
      <c r="M179" s="248">
        <v>112.02267000000001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84.55</v>
      </c>
      <c r="D180" s="249">
        <v>85.083333333333329</v>
      </c>
      <c r="E180" s="249">
        <v>83.166666666666657</v>
      </c>
      <c r="F180" s="249">
        <v>81.783333333333331</v>
      </c>
      <c r="G180" s="249">
        <v>79.86666666666666</v>
      </c>
      <c r="H180" s="249">
        <v>86.466666666666654</v>
      </c>
      <c r="I180" s="249">
        <v>88.383333333333312</v>
      </c>
      <c r="J180" s="249">
        <v>89.766666666666652</v>
      </c>
      <c r="K180" s="248">
        <v>87</v>
      </c>
      <c r="L180" s="248">
        <v>83.7</v>
      </c>
      <c r="M180" s="248">
        <v>127.8475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992.85</v>
      </c>
      <c r="D181" s="249">
        <v>989.94999999999993</v>
      </c>
      <c r="E181" s="249">
        <v>982.89999999999986</v>
      </c>
      <c r="F181" s="249">
        <v>972.94999999999993</v>
      </c>
      <c r="G181" s="249">
        <v>965.89999999999986</v>
      </c>
      <c r="H181" s="249">
        <v>999.89999999999986</v>
      </c>
      <c r="I181" s="249">
        <v>1006.9499999999998</v>
      </c>
      <c r="J181" s="249">
        <v>1016.8999999999999</v>
      </c>
      <c r="K181" s="248">
        <v>997</v>
      </c>
      <c r="L181" s="248">
        <v>980</v>
      </c>
      <c r="M181" s="248">
        <v>42.317529999999998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496.35</v>
      </c>
      <c r="D182" s="249">
        <v>499.15000000000003</v>
      </c>
      <c r="E182" s="249">
        <v>490.90000000000009</v>
      </c>
      <c r="F182" s="249">
        <v>485.45000000000005</v>
      </c>
      <c r="G182" s="249">
        <v>477.2000000000001</v>
      </c>
      <c r="H182" s="249">
        <v>504.60000000000008</v>
      </c>
      <c r="I182" s="249">
        <v>512.84999999999991</v>
      </c>
      <c r="J182" s="249">
        <v>518.30000000000007</v>
      </c>
      <c r="K182" s="248">
        <v>507.4</v>
      </c>
      <c r="L182" s="248">
        <v>493.7</v>
      </c>
      <c r="M182" s="248">
        <v>14.697329999999999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585.4</v>
      </c>
      <c r="D183" s="249">
        <v>586.41666666666663</v>
      </c>
      <c r="E183" s="249">
        <v>580.0333333333333</v>
      </c>
      <c r="F183" s="249">
        <v>574.66666666666663</v>
      </c>
      <c r="G183" s="249">
        <v>568.2833333333333</v>
      </c>
      <c r="H183" s="249">
        <v>591.7833333333333</v>
      </c>
      <c r="I183" s="249">
        <v>598.16666666666674</v>
      </c>
      <c r="J183" s="249">
        <v>603.5333333333333</v>
      </c>
      <c r="K183" s="248">
        <v>592.79999999999995</v>
      </c>
      <c r="L183" s="248">
        <v>581.04999999999995</v>
      </c>
      <c r="M183" s="248">
        <v>1.9817199999999999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1036.1500000000001</v>
      </c>
      <c r="D184" s="249">
        <v>1033.4666666666667</v>
      </c>
      <c r="E184" s="249">
        <v>1025.6833333333334</v>
      </c>
      <c r="F184" s="249">
        <v>1015.2166666666667</v>
      </c>
      <c r="G184" s="249">
        <v>1007.4333333333334</v>
      </c>
      <c r="H184" s="249">
        <v>1043.9333333333334</v>
      </c>
      <c r="I184" s="249">
        <v>1051.7166666666667</v>
      </c>
      <c r="J184" s="249">
        <v>1062.1833333333334</v>
      </c>
      <c r="K184" s="248">
        <v>1041.25</v>
      </c>
      <c r="L184" s="248">
        <v>1023</v>
      </c>
      <c r="M184" s="248">
        <v>12.532959999999999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1033.75</v>
      </c>
      <c r="D185" s="249">
        <v>1038.9833333333333</v>
      </c>
      <c r="E185" s="249">
        <v>1021.0166666666667</v>
      </c>
      <c r="F185" s="249">
        <v>1008.2833333333333</v>
      </c>
      <c r="G185" s="249">
        <v>990.31666666666661</v>
      </c>
      <c r="H185" s="249">
        <v>1051.7166666666667</v>
      </c>
      <c r="I185" s="249">
        <v>1069.6833333333334</v>
      </c>
      <c r="J185" s="249">
        <v>1082.4166666666667</v>
      </c>
      <c r="K185" s="248">
        <v>1056.95</v>
      </c>
      <c r="L185" s="248">
        <v>1026.25</v>
      </c>
      <c r="M185" s="248">
        <v>7.7075300000000002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1268.6500000000001</v>
      </c>
      <c r="D186" s="249">
        <v>1274.3666666666666</v>
      </c>
      <c r="E186" s="249">
        <v>1251.1833333333332</v>
      </c>
      <c r="F186" s="249">
        <v>1233.7166666666667</v>
      </c>
      <c r="G186" s="249">
        <v>1210.5333333333333</v>
      </c>
      <c r="H186" s="249">
        <v>1291.833333333333</v>
      </c>
      <c r="I186" s="249">
        <v>1315.0166666666664</v>
      </c>
      <c r="J186" s="249">
        <v>1332.4833333333329</v>
      </c>
      <c r="K186" s="248">
        <v>1297.55</v>
      </c>
      <c r="L186" s="248">
        <v>1256.9000000000001</v>
      </c>
      <c r="M186" s="248">
        <v>2.0290699999999999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3292.75</v>
      </c>
      <c r="D187" s="249">
        <v>3314.4</v>
      </c>
      <c r="E187" s="249">
        <v>3254.7000000000003</v>
      </c>
      <c r="F187" s="249">
        <v>3216.65</v>
      </c>
      <c r="G187" s="249">
        <v>3156.9500000000003</v>
      </c>
      <c r="H187" s="249">
        <v>3352.4500000000003</v>
      </c>
      <c r="I187" s="249">
        <v>3412.15</v>
      </c>
      <c r="J187" s="249">
        <v>3450.2000000000003</v>
      </c>
      <c r="K187" s="248">
        <v>3374.1</v>
      </c>
      <c r="L187" s="248">
        <v>3276.35</v>
      </c>
      <c r="M187" s="248">
        <v>17.978960000000001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803.3</v>
      </c>
      <c r="D188" s="249">
        <v>804.73333333333323</v>
      </c>
      <c r="E188" s="249">
        <v>799.56666666666649</v>
      </c>
      <c r="F188" s="249">
        <v>795.83333333333326</v>
      </c>
      <c r="G188" s="249">
        <v>790.66666666666652</v>
      </c>
      <c r="H188" s="249">
        <v>808.46666666666647</v>
      </c>
      <c r="I188" s="249">
        <v>813.63333333333321</v>
      </c>
      <c r="J188" s="249">
        <v>817.36666666666645</v>
      </c>
      <c r="K188" s="248">
        <v>809.9</v>
      </c>
      <c r="L188" s="248">
        <v>801</v>
      </c>
      <c r="M188" s="248">
        <v>10.809659999999999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6745.75</v>
      </c>
      <c r="D189" s="249">
        <v>6781.8833333333341</v>
      </c>
      <c r="E189" s="249">
        <v>6694.9666666666681</v>
      </c>
      <c r="F189" s="249">
        <v>6644.1833333333343</v>
      </c>
      <c r="G189" s="249">
        <v>6557.2666666666682</v>
      </c>
      <c r="H189" s="249">
        <v>6832.6666666666679</v>
      </c>
      <c r="I189" s="249">
        <v>6919.5833333333339</v>
      </c>
      <c r="J189" s="249">
        <v>6970.3666666666677</v>
      </c>
      <c r="K189" s="248">
        <v>6868.8</v>
      </c>
      <c r="L189" s="248">
        <v>6731.1</v>
      </c>
      <c r="M189" s="248">
        <v>1.4789399999999999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413.3</v>
      </c>
      <c r="D190" s="249">
        <v>414.59999999999997</v>
      </c>
      <c r="E190" s="249">
        <v>408.24999999999994</v>
      </c>
      <c r="F190" s="249">
        <v>403.2</v>
      </c>
      <c r="G190" s="249">
        <v>396.84999999999997</v>
      </c>
      <c r="H190" s="249">
        <v>419.64999999999992</v>
      </c>
      <c r="I190" s="249">
        <v>425.99999999999994</v>
      </c>
      <c r="J190" s="249">
        <v>431.0499999999999</v>
      </c>
      <c r="K190" s="248">
        <v>420.95</v>
      </c>
      <c r="L190" s="248">
        <v>409.55</v>
      </c>
      <c r="M190" s="248">
        <v>99.202190000000002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219.4</v>
      </c>
      <c r="D191" s="249">
        <v>221.13333333333333</v>
      </c>
      <c r="E191" s="249">
        <v>215.76666666666665</v>
      </c>
      <c r="F191" s="249">
        <v>212.13333333333333</v>
      </c>
      <c r="G191" s="249">
        <v>206.76666666666665</v>
      </c>
      <c r="H191" s="249">
        <v>224.76666666666665</v>
      </c>
      <c r="I191" s="249">
        <v>230.13333333333333</v>
      </c>
      <c r="J191" s="249">
        <v>233.76666666666665</v>
      </c>
      <c r="K191" s="248">
        <v>226.5</v>
      </c>
      <c r="L191" s="248">
        <v>217.5</v>
      </c>
      <c r="M191" s="248">
        <v>130.87278000000001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110.45</v>
      </c>
      <c r="D192" s="249">
        <v>111.3</v>
      </c>
      <c r="E192" s="249">
        <v>108.85</v>
      </c>
      <c r="F192" s="249">
        <v>107.25</v>
      </c>
      <c r="G192" s="249">
        <v>104.8</v>
      </c>
      <c r="H192" s="249">
        <v>112.89999999999999</v>
      </c>
      <c r="I192" s="249">
        <v>115.35000000000001</v>
      </c>
      <c r="J192" s="249">
        <v>116.94999999999999</v>
      </c>
      <c r="K192" s="248">
        <v>113.75</v>
      </c>
      <c r="L192" s="248">
        <v>109.7</v>
      </c>
      <c r="M192" s="248">
        <v>356.65257000000003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98.7</v>
      </c>
      <c r="D193" s="249">
        <v>99.25</v>
      </c>
      <c r="E193" s="249">
        <v>97.5</v>
      </c>
      <c r="F193" s="249">
        <v>96.3</v>
      </c>
      <c r="G193" s="249">
        <v>94.55</v>
      </c>
      <c r="H193" s="249">
        <v>100.45</v>
      </c>
      <c r="I193" s="249">
        <v>102.2</v>
      </c>
      <c r="J193" s="249">
        <v>103.4</v>
      </c>
      <c r="K193" s="248">
        <v>101</v>
      </c>
      <c r="L193" s="248">
        <v>98.05</v>
      </c>
      <c r="M193" s="248">
        <v>13.96964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1035.3</v>
      </c>
      <c r="D194" s="249">
        <v>1047.0666666666666</v>
      </c>
      <c r="E194" s="249">
        <v>1018.4333333333332</v>
      </c>
      <c r="F194" s="249">
        <v>1001.5666666666666</v>
      </c>
      <c r="G194" s="249">
        <v>972.93333333333317</v>
      </c>
      <c r="H194" s="249">
        <v>1063.9333333333332</v>
      </c>
      <c r="I194" s="249">
        <v>1092.5666666666664</v>
      </c>
      <c r="J194" s="249">
        <v>1109.4333333333332</v>
      </c>
      <c r="K194" s="248">
        <v>1075.7</v>
      </c>
      <c r="L194" s="248">
        <v>1030.2</v>
      </c>
      <c r="M194" s="248">
        <v>31.383600000000001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730.15</v>
      </c>
      <c r="D195" s="249">
        <v>727.94999999999993</v>
      </c>
      <c r="E195" s="249">
        <v>720.44999999999982</v>
      </c>
      <c r="F195" s="249">
        <v>710.74999999999989</v>
      </c>
      <c r="G195" s="249">
        <v>703.24999999999977</v>
      </c>
      <c r="H195" s="249">
        <v>737.64999999999986</v>
      </c>
      <c r="I195" s="249">
        <v>745.15000000000009</v>
      </c>
      <c r="J195" s="249">
        <v>754.84999999999991</v>
      </c>
      <c r="K195" s="248">
        <v>735.45</v>
      </c>
      <c r="L195" s="248">
        <v>718.25</v>
      </c>
      <c r="M195" s="248">
        <v>16.93319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2615.4499999999998</v>
      </c>
      <c r="D196" s="249">
        <v>2604.4333333333334</v>
      </c>
      <c r="E196" s="249">
        <v>2578.9666666666667</v>
      </c>
      <c r="F196" s="249">
        <v>2542.4833333333331</v>
      </c>
      <c r="G196" s="249">
        <v>2517.0166666666664</v>
      </c>
      <c r="H196" s="249">
        <v>2640.916666666667</v>
      </c>
      <c r="I196" s="249">
        <v>2666.3833333333341</v>
      </c>
      <c r="J196" s="249">
        <v>2702.8666666666672</v>
      </c>
      <c r="K196" s="248">
        <v>2629.9</v>
      </c>
      <c r="L196" s="248">
        <v>2567.9499999999998</v>
      </c>
      <c r="M196" s="248">
        <v>9.3504699999999996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1617.6</v>
      </c>
      <c r="D197" s="249">
        <v>1626.4833333333333</v>
      </c>
      <c r="E197" s="249">
        <v>1603.1666666666667</v>
      </c>
      <c r="F197" s="249">
        <v>1588.7333333333333</v>
      </c>
      <c r="G197" s="249">
        <v>1565.4166666666667</v>
      </c>
      <c r="H197" s="249">
        <v>1640.9166666666667</v>
      </c>
      <c r="I197" s="249">
        <v>1664.2333333333333</v>
      </c>
      <c r="J197" s="249">
        <v>1678.6666666666667</v>
      </c>
      <c r="K197" s="248">
        <v>1649.8</v>
      </c>
      <c r="L197" s="248">
        <v>1612.05</v>
      </c>
      <c r="M197" s="248">
        <v>1.3998600000000001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528.65</v>
      </c>
      <c r="D198" s="249">
        <v>532.65</v>
      </c>
      <c r="E198" s="249">
        <v>522</v>
      </c>
      <c r="F198" s="249">
        <v>515.35</v>
      </c>
      <c r="G198" s="249">
        <v>504.70000000000005</v>
      </c>
      <c r="H198" s="249">
        <v>539.29999999999995</v>
      </c>
      <c r="I198" s="249">
        <v>549.94999999999982</v>
      </c>
      <c r="J198" s="249">
        <v>556.59999999999991</v>
      </c>
      <c r="K198" s="248">
        <v>543.29999999999995</v>
      </c>
      <c r="L198" s="248">
        <v>526</v>
      </c>
      <c r="M198" s="248">
        <v>1.8922000000000001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1458</v>
      </c>
      <c r="D199" s="249">
        <v>1452.9666666666665</v>
      </c>
      <c r="E199" s="249">
        <v>1437.9333333333329</v>
      </c>
      <c r="F199" s="249">
        <v>1417.8666666666666</v>
      </c>
      <c r="G199" s="249">
        <v>1402.833333333333</v>
      </c>
      <c r="H199" s="249">
        <v>1473.0333333333328</v>
      </c>
      <c r="I199" s="249">
        <v>1488.0666666666662</v>
      </c>
      <c r="J199" s="249">
        <v>1508.1333333333328</v>
      </c>
      <c r="K199" s="248">
        <v>1468</v>
      </c>
      <c r="L199" s="248">
        <v>1432.9</v>
      </c>
      <c r="M199" s="248">
        <v>3.8195299999999999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36.25</v>
      </c>
      <c r="D200" s="249">
        <v>36.533333333333331</v>
      </c>
      <c r="E200" s="249">
        <v>35.716666666666661</v>
      </c>
      <c r="F200" s="249">
        <v>35.18333333333333</v>
      </c>
      <c r="G200" s="249">
        <v>34.36666666666666</v>
      </c>
      <c r="H200" s="249">
        <v>37.066666666666663</v>
      </c>
      <c r="I200" s="249">
        <v>37.883333333333326</v>
      </c>
      <c r="J200" s="249">
        <v>38.416666666666664</v>
      </c>
      <c r="K200" s="248">
        <v>37.35</v>
      </c>
      <c r="L200" s="248">
        <v>36</v>
      </c>
      <c r="M200" s="248">
        <v>44.097880000000004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3010.2</v>
      </c>
      <c r="D201" s="249">
        <v>2986.7000000000003</v>
      </c>
      <c r="E201" s="249">
        <v>2933.5000000000005</v>
      </c>
      <c r="F201" s="249">
        <v>2856.8</v>
      </c>
      <c r="G201" s="249">
        <v>2803.6000000000004</v>
      </c>
      <c r="H201" s="249">
        <v>3063.4000000000005</v>
      </c>
      <c r="I201" s="249">
        <v>3116.6000000000004</v>
      </c>
      <c r="J201" s="249">
        <v>3193.3000000000006</v>
      </c>
      <c r="K201" s="248">
        <v>3039.9</v>
      </c>
      <c r="L201" s="248">
        <v>2910</v>
      </c>
      <c r="M201" s="248">
        <v>3.4344999999999999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763.7</v>
      </c>
      <c r="D202" s="249">
        <v>767.56666666666661</v>
      </c>
      <c r="E202" s="249">
        <v>753.18333333333317</v>
      </c>
      <c r="F202" s="249">
        <v>742.66666666666652</v>
      </c>
      <c r="G202" s="249">
        <v>728.28333333333308</v>
      </c>
      <c r="H202" s="249">
        <v>778.08333333333326</v>
      </c>
      <c r="I202" s="249">
        <v>792.4666666666667</v>
      </c>
      <c r="J202" s="249">
        <v>802.98333333333335</v>
      </c>
      <c r="K202" s="248">
        <v>781.95</v>
      </c>
      <c r="L202" s="248">
        <v>757.05</v>
      </c>
      <c r="M202" s="248">
        <v>16.36084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7077.4</v>
      </c>
      <c r="D203" s="249">
        <v>7113.5</v>
      </c>
      <c r="E203" s="249">
        <v>7003.9</v>
      </c>
      <c r="F203" s="249">
        <v>6930.4</v>
      </c>
      <c r="G203" s="249">
        <v>6820.7999999999993</v>
      </c>
      <c r="H203" s="249">
        <v>7187</v>
      </c>
      <c r="I203" s="249">
        <v>7296.6</v>
      </c>
      <c r="J203" s="249">
        <v>7370.1</v>
      </c>
      <c r="K203" s="248">
        <v>7223.1</v>
      </c>
      <c r="L203" s="248">
        <v>7040</v>
      </c>
      <c r="M203" s="248">
        <v>2.1158199999999998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83.7</v>
      </c>
      <c r="D204" s="249">
        <v>85.316666666666663</v>
      </c>
      <c r="E204" s="249">
        <v>79.383333333333326</v>
      </c>
      <c r="F204" s="249">
        <v>75.066666666666663</v>
      </c>
      <c r="G204" s="249">
        <v>69.133333333333326</v>
      </c>
      <c r="H204" s="249">
        <v>89.633333333333326</v>
      </c>
      <c r="I204" s="249">
        <v>95.566666666666663</v>
      </c>
      <c r="J204" s="249">
        <v>99.883333333333326</v>
      </c>
      <c r="K204" s="248">
        <v>91.25</v>
      </c>
      <c r="L204" s="248">
        <v>81</v>
      </c>
      <c r="M204" s="248">
        <v>447.09555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1776.3</v>
      </c>
      <c r="D205" s="249">
        <v>1773.0333333333335</v>
      </c>
      <c r="E205" s="249">
        <v>1758.2666666666671</v>
      </c>
      <c r="F205" s="249">
        <v>1740.2333333333336</v>
      </c>
      <c r="G205" s="249">
        <v>1725.4666666666672</v>
      </c>
      <c r="H205" s="249">
        <v>1791.0666666666671</v>
      </c>
      <c r="I205" s="249">
        <v>1805.8333333333335</v>
      </c>
      <c r="J205" s="249">
        <v>1823.866666666667</v>
      </c>
      <c r="K205" s="248">
        <v>1787.8</v>
      </c>
      <c r="L205" s="248">
        <v>1755</v>
      </c>
      <c r="M205" s="248">
        <v>3.2916099999999999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938</v>
      </c>
      <c r="D206" s="249">
        <v>939.38333333333333</v>
      </c>
      <c r="E206" s="249">
        <v>926.9666666666667</v>
      </c>
      <c r="F206" s="249">
        <v>915.93333333333339</v>
      </c>
      <c r="G206" s="249">
        <v>903.51666666666677</v>
      </c>
      <c r="H206" s="249">
        <v>950.41666666666663</v>
      </c>
      <c r="I206" s="249">
        <v>962.83333333333337</v>
      </c>
      <c r="J206" s="249">
        <v>973.86666666666656</v>
      </c>
      <c r="K206" s="248">
        <v>951.8</v>
      </c>
      <c r="L206" s="248">
        <v>928.35</v>
      </c>
      <c r="M206" s="248">
        <v>12.619350000000001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1410.25</v>
      </c>
      <c r="D207" s="249">
        <v>1394.9666666666665</v>
      </c>
      <c r="E207" s="249">
        <v>1360.333333333333</v>
      </c>
      <c r="F207" s="249">
        <v>1310.4166666666665</v>
      </c>
      <c r="G207" s="249">
        <v>1275.7833333333331</v>
      </c>
      <c r="H207" s="249">
        <v>1444.883333333333</v>
      </c>
      <c r="I207" s="249">
        <v>1479.5166666666667</v>
      </c>
      <c r="J207" s="249">
        <v>1529.4333333333329</v>
      </c>
      <c r="K207" s="248">
        <v>1429.6</v>
      </c>
      <c r="L207" s="248">
        <v>1345.05</v>
      </c>
      <c r="M207" s="248">
        <v>27.82846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308.85000000000002</v>
      </c>
      <c r="D208" s="249">
        <v>310.78333333333336</v>
      </c>
      <c r="E208" s="249">
        <v>304.06666666666672</v>
      </c>
      <c r="F208" s="249">
        <v>299.28333333333336</v>
      </c>
      <c r="G208" s="249">
        <v>292.56666666666672</v>
      </c>
      <c r="H208" s="249">
        <v>315.56666666666672</v>
      </c>
      <c r="I208" s="249">
        <v>322.2833333333333</v>
      </c>
      <c r="J208" s="249">
        <v>327.06666666666672</v>
      </c>
      <c r="K208" s="248">
        <v>317.5</v>
      </c>
      <c r="L208" s="248">
        <v>306</v>
      </c>
      <c r="M208" s="248">
        <v>76.432429999999997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7.95</v>
      </c>
      <c r="D209" s="249">
        <v>7.9666666666666659</v>
      </c>
      <c r="E209" s="249">
        <v>7.8833333333333311</v>
      </c>
      <c r="F209" s="249">
        <v>7.8166666666666655</v>
      </c>
      <c r="G209" s="249">
        <v>7.7333333333333307</v>
      </c>
      <c r="H209" s="249">
        <v>8.0333333333333314</v>
      </c>
      <c r="I209" s="249">
        <v>8.1166666666666654</v>
      </c>
      <c r="J209" s="249">
        <v>8.1833333333333318</v>
      </c>
      <c r="K209" s="248">
        <v>8.0500000000000007</v>
      </c>
      <c r="L209" s="248">
        <v>7.9</v>
      </c>
      <c r="M209" s="248">
        <v>647.42478000000006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833.6</v>
      </c>
      <c r="D210" s="249">
        <v>837.2833333333333</v>
      </c>
      <c r="E210" s="249">
        <v>824.41666666666663</v>
      </c>
      <c r="F210" s="249">
        <v>815.23333333333335</v>
      </c>
      <c r="G210" s="249">
        <v>802.36666666666667</v>
      </c>
      <c r="H210" s="249">
        <v>846.46666666666658</v>
      </c>
      <c r="I210" s="249">
        <v>859.33333333333337</v>
      </c>
      <c r="J210" s="249">
        <v>868.51666666666654</v>
      </c>
      <c r="K210" s="248">
        <v>850.15</v>
      </c>
      <c r="L210" s="248">
        <v>828.1</v>
      </c>
      <c r="M210" s="248">
        <v>12.43683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1516.8</v>
      </c>
      <c r="D211" s="249">
        <v>1527.5333333333335</v>
      </c>
      <c r="E211" s="249">
        <v>1497.166666666667</v>
      </c>
      <c r="F211" s="249">
        <v>1477.5333333333335</v>
      </c>
      <c r="G211" s="249">
        <v>1447.166666666667</v>
      </c>
      <c r="H211" s="249">
        <v>1547.166666666667</v>
      </c>
      <c r="I211" s="249">
        <v>1577.5333333333333</v>
      </c>
      <c r="J211" s="249">
        <v>1597.166666666667</v>
      </c>
      <c r="K211" s="248">
        <v>1557.9</v>
      </c>
      <c r="L211" s="248">
        <v>1507.9</v>
      </c>
      <c r="M211" s="248">
        <v>1.5379400000000001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394.05</v>
      </c>
      <c r="D212" s="249">
        <v>397.09999999999997</v>
      </c>
      <c r="E212" s="249">
        <v>388.19999999999993</v>
      </c>
      <c r="F212" s="249">
        <v>382.34999999999997</v>
      </c>
      <c r="G212" s="249">
        <v>373.44999999999993</v>
      </c>
      <c r="H212" s="249">
        <v>402.94999999999993</v>
      </c>
      <c r="I212" s="249">
        <v>411.84999999999991</v>
      </c>
      <c r="J212" s="249">
        <v>417.69999999999993</v>
      </c>
      <c r="K212" s="248">
        <v>406</v>
      </c>
      <c r="L212" s="248">
        <v>391.25</v>
      </c>
      <c r="M212" s="248">
        <v>77.116680000000002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19.7</v>
      </c>
      <c r="D213" s="249">
        <v>19.283333333333335</v>
      </c>
      <c r="E213" s="249">
        <v>18.06666666666667</v>
      </c>
      <c r="F213" s="249">
        <v>16.433333333333334</v>
      </c>
      <c r="G213" s="249">
        <v>15.216666666666669</v>
      </c>
      <c r="H213" s="249">
        <v>20.916666666666671</v>
      </c>
      <c r="I213" s="249">
        <v>22.133333333333333</v>
      </c>
      <c r="J213" s="249">
        <v>23.766666666666673</v>
      </c>
      <c r="K213" s="248">
        <v>20.5</v>
      </c>
      <c r="L213" s="248">
        <v>17.649999999999999</v>
      </c>
      <c r="M213" s="248">
        <v>13220.03621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260.7</v>
      </c>
      <c r="D214" s="249">
        <v>261.26666666666665</v>
      </c>
      <c r="E214" s="249">
        <v>257.63333333333333</v>
      </c>
      <c r="F214" s="249">
        <v>254.56666666666666</v>
      </c>
      <c r="G214" s="249">
        <v>250.93333333333334</v>
      </c>
      <c r="H214" s="249">
        <v>264.33333333333331</v>
      </c>
      <c r="I214" s="249">
        <v>267.96666666666664</v>
      </c>
      <c r="J214" s="249">
        <v>271.0333333333333</v>
      </c>
      <c r="K214" s="248">
        <v>264.89999999999998</v>
      </c>
      <c r="L214" s="248">
        <v>258.2</v>
      </c>
      <c r="M214" s="248">
        <v>49.57696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64.150000000000006</v>
      </c>
      <c r="D215" s="249">
        <v>64.3</v>
      </c>
      <c r="E215" s="249">
        <v>63.75</v>
      </c>
      <c r="F215" s="249">
        <v>63.35</v>
      </c>
      <c r="G215" s="249">
        <v>62.800000000000004</v>
      </c>
      <c r="H215" s="249">
        <v>64.699999999999989</v>
      </c>
      <c r="I215" s="249">
        <v>65.249999999999972</v>
      </c>
      <c r="J215" s="249">
        <v>65.649999999999991</v>
      </c>
      <c r="K215" s="248">
        <v>64.849999999999994</v>
      </c>
      <c r="L215" s="248">
        <v>63.9</v>
      </c>
      <c r="M215" s="248">
        <v>364.90408000000002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407.75</v>
      </c>
      <c r="D216" s="249">
        <v>409.15000000000003</v>
      </c>
      <c r="E216" s="249">
        <v>403.60000000000008</v>
      </c>
      <c r="F216" s="249">
        <v>399.45000000000005</v>
      </c>
      <c r="G216" s="249">
        <v>393.90000000000009</v>
      </c>
      <c r="H216" s="249">
        <v>413.30000000000007</v>
      </c>
      <c r="I216" s="249">
        <v>418.85</v>
      </c>
      <c r="J216" s="249">
        <v>423.00000000000006</v>
      </c>
      <c r="K216" s="248">
        <v>414.7</v>
      </c>
      <c r="L216" s="248">
        <v>405</v>
      </c>
      <c r="M216" s="248">
        <v>4.4344799999999998</v>
      </c>
      <c r="N216" s="1"/>
      <c r="O216" s="1"/>
    </row>
    <row r="217" spans="1:15" ht="12.75" customHeight="1">
      <c r="A217" s="295"/>
      <c r="B217" s="296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44907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8" t="s">
        <v>20</v>
      </c>
      <c r="D9" s="378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3"/>
      <c r="L9" s="24"/>
      <c r="M9" s="50"/>
      <c r="N9" s="1"/>
      <c r="O9" s="1"/>
    </row>
    <row r="10" spans="1:15" ht="42.75" customHeight="1">
      <c r="A10" s="376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23120.3</v>
      </c>
      <c r="D11" s="249">
        <v>23140.083333333332</v>
      </c>
      <c r="E11" s="249">
        <v>22880.166666666664</v>
      </c>
      <c r="F11" s="249">
        <v>22640.033333333333</v>
      </c>
      <c r="G11" s="249">
        <v>22380.116666666665</v>
      </c>
      <c r="H11" s="249">
        <v>23380.216666666664</v>
      </c>
      <c r="I11" s="249">
        <v>23640.133333333328</v>
      </c>
      <c r="J11" s="249">
        <v>23880.266666666663</v>
      </c>
      <c r="K11" s="248">
        <v>23400</v>
      </c>
      <c r="L11" s="248">
        <v>22899.95</v>
      </c>
      <c r="M11" s="248">
        <v>2.0129999999999999E-2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2976.65</v>
      </c>
      <c r="D12" s="249">
        <v>2984.15</v>
      </c>
      <c r="E12" s="249">
        <v>2932.5</v>
      </c>
      <c r="F12" s="249">
        <v>2888.35</v>
      </c>
      <c r="G12" s="249">
        <v>2836.7</v>
      </c>
      <c r="H12" s="249">
        <v>3028.3</v>
      </c>
      <c r="I12" s="249">
        <v>3079.9500000000007</v>
      </c>
      <c r="J12" s="249">
        <v>3124.1000000000004</v>
      </c>
      <c r="K12" s="248">
        <v>3035.8</v>
      </c>
      <c r="L12" s="248">
        <v>2940</v>
      </c>
      <c r="M12" s="248">
        <v>3.2956500000000002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2619.5</v>
      </c>
      <c r="D13" s="249">
        <v>2618.9333333333329</v>
      </c>
      <c r="E13" s="249">
        <v>2595.4666666666658</v>
      </c>
      <c r="F13" s="249">
        <v>2571.4333333333329</v>
      </c>
      <c r="G13" s="249">
        <v>2547.9666666666658</v>
      </c>
      <c r="H13" s="249">
        <v>2642.9666666666658</v>
      </c>
      <c r="I13" s="249">
        <v>2666.4333333333329</v>
      </c>
      <c r="J13" s="249">
        <v>2690.4666666666658</v>
      </c>
      <c r="K13" s="248">
        <v>2642.4</v>
      </c>
      <c r="L13" s="248">
        <v>2594.9</v>
      </c>
      <c r="M13" s="248">
        <v>4.9104900000000002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2752.55</v>
      </c>
      <c r="D14" s="249">
        <v>2784.85</v>
      </c>
      <c r="E14" s="249">
        <v>2699.7</v>
      </c>
      <c r="F14" s="249">
        <v>2646.85</v>
      </c>
      <c r="G14" s="249">
        <v>2561.6999999999998</v>
      </c>
      <c r="H14" s="249">
        <v>2837.7</v>
      </c>
      <c r="I14" s="249">
        <v>2922.8500000000004</v>
      </c>
      <c r="J14" s="249">
        <v>2975.7</v>
      </c>
      <c r="K14" s="248">
        <v>2870</v>
      </c>
      <c r="L14" s="248">
        <v>2732</v>
      </c>
      <c r="M14" s="248">
        <v>0.46526000000000001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1166.1500000000001</v>
      </c>
      <c r="D15" s="249">
        <v>1160.05</v>
      </c>
      <c r="E15" s="249">
        <v>1146.0999999999999</v>
      </c>
      <c r="F15" s="249">
        <v>1126.05</v>
      </c>
      <c r="G15" s="249">
        <v>1112.0999999999999</v>
      </c>
      <c r="H15" s="249">
        <v>1180.0999999999999</v>
      </c>
      <c r="I15" s="249">
        <v>1194.0500000000002</v>
      </c>
      <c r="J15" s="249">
        <v>1214.0999999999999</v>
      </c>
      <c r="K15" s="248">
        <v>1174</v>
      </c>
      <c r="L15" s="248">
        <v>1140</v>
      </c>
      <c r="M15" s="248">
        <v>8.9453399999999998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682.15</v>
      </c>
      <c r="D16" s="249">
        <v>683.31666666666661</v>
      </c>
      <c r="E16" s="249">
        <v>671.93333333333317</v>
      </c>
      <c r="F16" s="249">
        <v>661.71666666666658</v>
      </c>
      <c r="G16" s="249">
        <v>650.33333333333314</v>
      </c>
      <c r="H16" s="249">
        <v>693.53333333333319</v>
      </c>
      <c r="I16" s="249">
        <v>704.91666666666663</v>
      </c>
      <c r="J16" s="249">
        <v>715.13333333333321</v>
      </c>
      <c r="K16" s="248">
        <v>694.7</v>
      </c>
      <c r="L16" s="248">
        <v>673.1</v>
      </c>
      <c r="M16" s="248">
        <v>27.885919999999999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457.35</v>
      </c>
      <c r="D17" s="249">
        <v>458.0333333333333</v>
      </c>
      <c r="E17" s="249">
        <v>452.96666666666658</v>
      </c>
      <c r="F17" s="249">
        <v>448.58333333333326</v>
      </c>
      <c r="G17" s="249">
        <v>443.51666666666654</v>
      </c>
      <c r="H17" s="249">
        <v>462.41666666666663</v>
      </c>
      <c r="I17" s="249">
        <v>467.48333333333335</v>
      </c>
      <c r="J17" s="249">
        <v>471.86666666666667</v>
      </c>
      <c r="K17" s="248">
        <v>463.1</v>
      </c>
      <c r="L17" s="248">
        <v>453.65</v>
      </c>
      <c r="M17" s="248">
        <v>0.36379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1936.4</v>
      </c>
      <c r="D18" s="249">
        <v>1938.7</v>
      </c>
      <c r="E18" s="249">
        <v>1927.4</v>
      </c>
      <c r="F18" s="249">
        <v>1918.4</v>
      </c>
      <c r="G18" s="249">
        <v>1907.1000000000001</v>
      </c>
      <c r="H18" s="249">
        <v>1947.7</v>
      </c>
      <c r="I18" s="249">
        <v>1958.9999999999998</v>
      </c>
      <c r="J18" s="249">
        <v>1968</v>
      </c>
      <c r="K18" s="248">
        <v>1950</v>
      </c>
      <c r="L18" s="248">
        <v>1929.7</v>
      </c>
      <c r="M18" s="248">
        <v>0.24010999999999999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20436.150000000001</v>
      </c>
      <c r="D19" s="249">
        <v>20495.05</v>
      </c>
      <c r="E19" s="249">
        <v>20241.099999999999</v>
      </c>
      <c r="F19" s="249">
        <v>20046.05</v>
      </c>
      <c r="G19" s="249">
        <v>19792.099999999999</v>
      </c>
      <c r="H19" s="249">
        <v>20690.099999999999</v>
      </c>
      <c r="I19" s="249">
        <v>20944.050000000003</v>
      </c>
      <c r="J19" s="249">
        <v>21139.1</v>
      </c>
      <c r="K19" s="248">
        <v>20749</v>
      </c>
      <c r="L19" s="248">
        <v>20300</v>
      </c>
      <c r="M19" s="248">
        <v>0.14233999999999999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3996.8</v>
      </c>
      <c r="D20" s="249">
        <v>4010.7666666666664</v>
      </c>
      <c r="E20" s="249">
        <v>3927.5333333333328</v>
      </c>
      <c r="F20" s="249">
        <v>3858.2666666666664</v>
      </c>
      <c r="G20" s="249">
        <v>3775.0333333333328</v>
      </c>
      <c r="H20" s="249">
        <v>4080.0333333333328</v>
      </c>
      <c r="I20" s="249">
        <v>4163.2666666666664</v>
      </c>
      <c r="J20" s="249">
        <v>4232.5333333333328</v>
      </c>
      <c r="K20" s="248">
        <v>4094</v>
      </c>
      <c r="L20" s="248">
        <v>3941.5</v>
      </c>
      <c r="M20" s="248">
        <v>21.297999999999998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2053.4499999999998</v>
      </c>
      <c r="D21" s="249">
        <v>2044.4833333333333</v>
      </c>
      <c r="E21" s="249">
        <v>2023.9666666666667</v>
      </c>
      <c r="F21" s="249">
        <v>1994.4833333333333</v>
      </c>
      <c r="G21" s="249">
        <v>1973.9666666666667</v>
      </c>
      <c r="H21" s="249">
        <v>2073.9666666666667</v>
      </c>
      <c r="I21" s="249">
        <v>2094.4833333333336</v>
      </c>
      <c r="J21" s="249">
        <v>2123.9666666666667</v>
      </c>
      <c r="K21" s="248">
        <v>2065</v>
      </c>
      <c r="L21" s="248">
        <v>2015</v>
      </c>
      <c r="M21" s="248">
        <v>3.9504299999999999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890.75</v>
      </c>
      <c r="D22" s="249">
        <v>894.98333333333323</v>
      </c>
      <c r="E22" s="249">
        <v>877.96666666666647</v>
      </c>
      <c r="F22" s="249">
        <v>865.18333333333328</v>
      </c>
      <c r="G22" s="249">
        <v>848.16666666666652</v>
      </c>
      <c r="H22" s="249">
        <v>907.76666666666642</v>
      </c>
      <c r="I22" s="249">
        <v>924.78333333333308</v>
      </c>
      <c r="J22" s="249">
        <v>937.56666666666638</v>
      </c>
      <c r="K22" s="248">
        <v>912</v>
      </c>
      <c r="L22" s="248">
        <v>882.2</v>
      </c>
      <c r="M22" s="248">
        <v>69.796390000000002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3621.3</v>
      </c>
      <c r="D23" s="249">
        <v>3649.1</v>
      </c>
      <c r="E23" s="249">
        <v>3578.2</v>
      </c>
      <c r="F23" s="249">
        <v>3535.1</v>
      </c>
      <c r="G23" s="249">
        <v>3464.2</v>
      </c>
      <c r="H23" s="249">
        <v>3692.2</v>
      </c>
      <c r="I23" s="249">
        <v>3763.1000000000004</v>
      </c>
      <c r="J23" s="249">
        <v>3806.2</v>
      </c>
      <c r="K23" s="248">
        <v>3720</v>
      </c>
      <c r="L23" s="248">
        <v>3606</v>
      </c>
      <c r="M23" s="248">
        <v>2.4200499999999998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2646.4</v>
      </c>
      <c r="D24" s="249">
        <v>2664.3333333333335</v>
      </c>
      <c r="E24" s="249">
        <v>2612.0666666666671</v>
      </c>
      <c r="F24" s="249">
        <v>2577.7333333333336</v>
      </c>
      <c r="G24" s="249">
        <v>2525.4666666666672</v>
      </c>
      <c r="H24" s="249">
        <v>2698.666666666667</v>
      </c>
      <c r="I24" s="249">
        <v>2750.9333333333334</v>
      </c>
      <c r="J24" s="249">
        <v>2785.2666666666669</v>
      </c>
      <c r="K24" s="248">
        <v>2716.6</v>
      </c>
      <c r="L24" s="248">
        <v>2630</v>
      </c>
      <c r="M24" s="248">
        <v>3.6366800000000001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639.1</v>
      </c>
      <c r="D25" s="249">
        <v>644.13333333333333</v>
      </c>
      <c r="E25" s="249">
        <v>627.01666666666665</v>
      </c>
      <c r="F25" s="249">
        <v>614.93333333333328</v>
      </c>
      <c r="G25" s="249">
        <v>597.81666666666661</v>
      </c>
      <c r="H25" s="249">
        <v>656.2166666666667</v>
      </c>
      <c r="I25" s="249">
        <v>673.33333333333326</v>
      </c>
      <c r="J25" s="249">
        <v>685.41666666666674</v>
      </c>
      <c r="K25" s="248">
        <v>661.25</v>
      </c>
      <c r="L25" s="248">
        <v>632.04999999999995</v>
      </c>
      <c r="M25" s="248">
        <v>17.469329999999999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156</v>
      </c>
      <c r="D26" s="249">
        <v>156.98333333333335</v>
      </c>
      <c r="E26" s="249">
        <v>152.3666666666667</v>
      </c>
      <c r="F26" s="249">
        <v>148.73333333333335</v>
      </c>
      <c r="G26" s="249">
        <v>144.1166666666667</v>
      </c>
      <c r="H26" s="249">
        <v>160.6166666666667</v>
      </c>
      <c r="I26" s="249">
        <v>165.23333333333338</v>
      </c>
      <c r="J26" s="249">
        <v>168.8666666666667</v>
      </c>
      <c r="K26" s="248">
        <v>161.6</v>
      </c>
      <c r="L26" s="248">
        <v>153.35</v>
      </c>
      <c r="M26" s="248">
        <v>78.308520000000001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313.45</v>
      </c>
      <c r="D27" s="249">
        <v>312.75</v>
      </c>
      <c r="E27" s="249">
        <v>309.5</v>
      </c>
      <c r="F27" s="249">
        <v>305.55</v>
      </c>
      <c r="G27" s="249">
        <v>302.3</v>
      </c>
      <c r="H27" s="249">
        <v>316.7</v>
      </c>
      <c r="I27" s="249">
        <v>319.95</v>
      </c>
      <c r="J27" s="249">
        <v>323.89999999999998</v>
      </c>
      <c r="K27" s="248">
        <v>316</v>
      </c>
      <c r="L27" s="248">
        <v>308.8</v>
      </c>
      <c r="M27" s="248">
        <v>15.0585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449.55</v>
      </c>
      <c r="D28" s="249">
        <v>447.84999999999997</v>
      </c>
      <c r="E28" s="249">
        <v>444.19999999999993</v>
      </c>
      <c r="F28" s="249">
        <v>438.84999999999997</v>
      </c>
      <c r="G28" s="249">
        <v>435.19999999999993</v>
      </c>
      <c r="H28" s="249">
        <v>453.19999999999993</v>
      </c>
      <c r="I28" s="249">
        <v>456.84999999999991</v>
      </c>
      <c r="J28" s="249">
        <v>462.19999999999993</v>
      </c>
      <c r="K28" s="248">
        <v>451.5</v>
      </c>
      <c r="L28" s="248">
        <v>442.5</v>
      </c>
      <c r="M28" s="248">
        <v>1.6731799999999999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329.6</v>
      </c>
      <c r="D29" s="249">
        <v>332.40000000000003</v>
      </c>
      <c r="E29" s="249">
        <v>323.25000000000006</v>
      </c>
      <c r="F29" s="249">
        <v>316.90000000000003</v>
      </c>
      <c r="G29" s="249">
        <v>307.75000000000006</v>
      </c>
      <c r="H29" s="249">
        <v>338.75000000000006</v>
      </c>
      <c r="I29" s="249">
        <v>347.90000000000003</v>
      </c>
      <c r="J29" s="249">
        <v>354.25000000000006</v>
      </c>
      <c r="K29" s="248">
        <v>341.55</v>
      </c>
      <c r="L29" s="248">
        <v>326.05</v>
      </c>
      <c r="M29" s="248">
        <v>3.8897200000000001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902.6</v>
      </c>
      <c r="D30" s="249">
        <v>904.44999999999993</v>
      </c>
      <c r="E30" s="249">
        <v>893.99999999999989</v>
      </c>
      <c r="F30" s="249">
        <v>885.4</v>
      </c>
      <c r="G30" s="249">
        <v>874.94999999999993</v>
      </c>
      <c r="H30" s="249">
        <v>913.04999999999984</v>
      </c>
      <c r="I30" s="249">
        <v>923.49999999999989</v>
      </c>
      <c r="J30" s="249">
        <v>932.0999999999998</v>
      </c>
      <c r="K30" s="248">
        <v>914.9</v>
      </c>
      <c r="L30" s="248">
        <v>895.85</v>
      </c>
      <c r="M30" s="248">
        <v>0.31085000000000002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1174.7</v>
      </c>
      <c r="D31" s="249">
        <v>1181.3166666666668</v>
      </c>
      <c r="E31" s="249">
        <v>1164.0333333333338</v>
      </c>
      <c r="F31" s="249">
        <v>1153.366666666667</v>
      </c>
      <c r="G31" s="249">
        <v>1136.0833333333339</v>
      </c>
      <c r="H31" s="249">
        <v>1191.9833333333336</v>
      </c>
      <c r="I31" s="249">
        <v>1209.2666666666669</v>
      </c>
      <c r="J31" s="249">
        <v>1219.9333333333334</v>
      </c>
      <c r="K31" s="248">
        <v>1198.5999999999999</v>
      </c>
      <c r="L31" s="248">
        <v>1170.6500000000001</v>
      </c>
      <c r="M31" s="248">
        <v>0.97331000000000001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1229.6500000000001</v>
      </c>
      <c r="D32" s="249">
        <v>1230.55</v>
      </c>
      <c r="E32" s="249">
        <v>1217.0999999999999</v>
      </c>
      <c r="F32" s="249">
        <v>1204.55</v>
      </c>
      <c r="G32" s="249">
        <v>1191.0999999999999</v>
      </c>
      <c r="H32" s="249">
        <v>1243.0999999999999</v>
      </c>
      <c r="I32" s="249">
        <v>1256.5500000000002</v>
      </c>
      <c r="J32" s="249">
        <v>1269.0999999999999</v>
      </c>
      <c r="K32" s="248">
        <v>1244</v>
      </c>
      <c r="L32" s="248">
        <v>1218</v>
      </c>
      <c r="M32" s="248">
        <v>0.21184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595.85</v>
      </c>
      <c r="D33" s="249">
        <v>597.16666666666663</v>
      </c>
      <c r="E33" s="249">
        <v>585.73333333333323</v>
      </c>
      <c r="F33" s="249">
        <v>575.61666666666656</v>
      </c>
      <c r="G33" s="249">
        <v>564.18333333333317</v>
      </c>
      <c r="H33" s="249">
        <v>607.2833333333333</v>
      </c>
      <c r="I33" s="249">
        <v>618.7166666666667</v>
      </c>
      <c r="J33" s="249">
        <v>628.83333333333337</v>
      </c>
      <c r="K33" s="248">
        <v>608.6</v>
      </c>
      <c r="L33" s="248">
        <v>587.04999999999995</v>
      </c>
      <c r="M33" s="248">
        <v>1.5234700000000001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3138.2</v>
      </c>
      <c r="D34" s="249">
        <v>3131.3333333333335</v>
      </c>
      <c r="E34" s="249">
        <v>3099.666666666667</v>
      </c>
      <c r="F34" s="249">
        <v>3061.1333333333337</v>
      </c>
      <c r="G34" s="249">
        <v>3029.4666666666672</v>
      </c>
      <c r="H34" s="249">
        <v>3169.8666666666668</v>
      </c>
      <c r="I34" s="249">
        <v>3201.5333333333338</v>
      </c>
      <c r="J34" s="249">
        <v>3240.0666666666666</v>
      </c>
      <c r="K34" s="248">
        <v>3163</v>
      </c>
      <c r="L34" s="248">
        <v>3092.8</v>
      </c>
      <c r="M34" s="248">
        <v>0.80718000000000001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2791.8</v>
      </c>
      <c r="D35" s="249">
        <v>2796.9333333333329</v>
      </c>
      <c r="E35" s="249">
        <v>2768.8666666666659</v>
      </c>
      <c r="F35" s="249">
        <v>2745.9333333333329</v>
      </c>
      <c r="G35" s="249">
        <v>2717.8666666666659</v>
      </c>
      <c r="H35" s="249">
        <v>2819.8666666666659</v>
      </c>
      <c r="I35" s="249">
        <v>2847.9333333333325</v>
      </c>
      <c r="J35" s="249">
        <v>2870.8666666666659</v>
      </c>
      <c r="K35" s="248">
        <v>2825</v>
      </c>
      <c r="L35" s="248">
        <v>2774</v>
      </c>
      <c r="M35" s="248">
        <v>0.16647999999999999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423.3</v>
      </c>
      <c r="D36" s="249">
        <v>424.43333333333334</v>
      </c>
      <c r="E36" s="249">
        <v>417.41666666666669</v>
      </c>
      <c r="F36" s="249">
        <v>411.53333333333336</v>
      </c>
      <c r="G36" s="249">
        <v>404.51666666666671</v>
      </c>
      <c r="H36" s="249">
        <v>430.31666666666666</v>
      </c>
      <c r="I36" s="249">
        <v>437.33333333333331</v>
      </c>
      <c r="J36" s="249">
        <v>443.21666666666664</v>
      </c>
      <c r="K36" s="248">
        <v>431.45</v>
      </c>
      <c r="L36" s="248">
        <v>418.55</v>
      </c>
      <c r="M36" s="248">
        <v>2.4671099999999999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15.7</v>
      </c>
      <c r="D37" s="249">
        <v>15.75</v>
      </c>
      <c r="E37" s="249">
        <v>15.55</v>
      </c>
      <c r="F37" s="249">
        <v>15.4</v>
      </c>
      <c r="G37" s="249">
        <v>15.200000000000001</v>
      </c>
      <c r="H37" s="249">
        <v>15.9</v>
      </c>
      <c r="I37" s="249">
        <v>16.100000000000001</v>
      </c>
      <c r="J37" s="249">
        <v>16.25</v>
      </c>
      <c r="K37" s="248">
        <v>15.95</v>
      </c>
      <c r="L37" s="248">
        <v>15.6</v>
      </c>
      <c r="M37" s="248">
        <v>14.676069999999999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658.95</v>
      </c>
      <c r="D38" s="249">
        <v>660.51666666666665</v>
      </c>
      <c r="E38" s="249">
        <v>652.88333333333333</v>
      </c>
      <c r="F38" s="249">
        <v>646.81666666666672</v>
      </c>
      <c r="G38" s="249">
        <v>639.18333333333339</v>
      </c>
      <c r="H38" s="249">
        <v>666.58333333333326</v>
      </c>
      <c r="I38" s="249">
        <v>674.21666666666647</v>
      </c>
      <c r="J38" s="249">
        <v>680.28333333333319</v>
      </c>
      <c r="K38" s="248">
        <v>668.15</v>
      </c>
      <c r="L38" s="248">
        <v>654.45000000000005</v>
      </c>
      <c r="M38" s="248">
        <v>6.90618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1998.95</v>
      </c>
      <c r="D39" s="249">
        <v>2002.9333333333334</v>
      </c>
      <c r="E39" s="249">
        <v>1986.0166666666669</v>
      </c>
      <c r="F39" s="249">
        <v>1973.0833333333335</v>
      </c>
      <c r="G39" s="249">
        <v>1956.166666666667</v>
      </c>
      <c r="H39" s="249">
        <v>2015.8666666666668</v>
      </c>
      <c r="I39" s="249">
        <v>2032.7833333333333</v>
      </c>
      <c r="J39" s="249">
        <v>2045.7166666666667</v>
      </c>
      <c r="K39" s="248">
        <v>2019.85</v>
      </c>
      <c r="L39" s="248">
        <v>1990</v>
      </c>
      <c r="M39" s="248">
        <v>0.30063000000000001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581</v>
      </c>
      <c r="D40" s="249">
        <v>583.75</v>
      </c>
      <c r="E40" s="249">
        <v>569.5</v>
      </c>
      <c r="F40" s="249">
        <v>558</v>
      </c>
      <c r="G40" s="249">
        <v>543.75</v>
      </c>
      <c r="H40" s="249">
        <v>595.25</v>
      </c>
      <c r="I40" s="249">
        <v>609.5</v>
      </c>
      <c r="J40" s="249">
        <v>621</v>
      </c>
      <c r="K40" s="248">
        <v>598</v>
      </c>
      <c r="L40" s="248">
        <v>572.25</v>
      </c>
      <c r="M40" s="248">
        <v>77.958560000000006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1506</v>
      </c>
      <c r="D41" s="249">
        <v>1512.4666666666665</v>
      </c>
      <c r="E41" s="249">
        <v>1490.0333333333328</v>
      </c>
      <c r="F41" s="249">
        <v>1474.0666666666664</v>
      </c>
      <c r="G41" s="249">
        <v>1451.6333333333328</v>
      </c>
      <c r="H41" s="249">
        <v>1528.4333333333329</v>
      </c>
      <c r="I41" s="249">
        <v>1550.8666666666668</v>
      </c>
      <c r="J41" s="249">
        <v>1566.833333333333</v>
      </c>
      <c r="K41" s="248">
        <v>1534.9</v>
      </c>
      <c r="L41" s="248">
        <v>1496.5</v>
      </c>
      <c r="M41" s="248">
        <v>1.87019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715.8</v>
      </c>
      <c r="D42" s="249">
        <v>716.0333333333333</v>
      </c>
      <c r="E42" s="249">
        <v>712.06666666666661</v>
      </c>
      <c r="F42" s="249">
        <v>708.33333333333326</v>
      </c>
      <c r="G42" s="249">
        <v>704.36666666666656</v>
      </c>
      <c r="H42" s="249">
        <v>719.76666666666665</v>
      </c>
      <c r="I42" s="249">
        <v>723.73333333333335</v>
      </c>
      <c r="J42" s="249">
        <v>727.4666666666667</v>
      </c>
      <c r="K42" s="248">
        <v>720</v>
      </c>
      <c r="L42" s="248">
        <v>712.3</v>
      </c>
      <c r="M42" s="248">
        <v>0.36103000000000002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4685.1000000000004</v>
      </c>
      <c r="D43" s="249">
        <v>4698.7666666666664</v>
      </c>
      <c r="E43" s="249">
        <v>4661.583333333333</v>
      </c>
      <c r="F43" s="249">
        <v>4638.0666666666666</v>
      </c>
      <c r="G43" s="249">
        <v>4600.8833333333332</v>
      </c>
      <c r="H43" s="249">
        <v>4722.2833333333328</v>
      </c>
      <c r="I43" s="249">
        <v>4759.4666666666672</v>
      </c>
      <c r="J43" s="249">
        <v>4782.9833333333327</v>
      </c>
      <c r="K43" s="248">
        <v>4735.95</v>
      </c>
      <c r="L43" s="248">
        <v>4675.25</v>
      </c>
      <c r="M43" s="248">
        <v>2.7178499999999999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315.95</v>
      </c>
      <c r="D44" s="249">
        <v>316.06666666666666</v>
      </c>
      <c r="E44" s="249">
        <v>311.93333333333334</v>
      </c>
      <c r="F44" s="249">
        <v>307.91666666666669</v>
      </c>
      <c r="G44" s="249">
        <v>303.78333333333336</v>
      </c>
      <c r="H44" s="249">
        <v>320.08333333333331</v>
      </c>
      <c r="I44" s="249">
        <v>324.21666666666664</v>
      </c>
      <c r="J44" s="249">
        <v>328.23333333333329</v>
      </c>
      <c r="K44" s="248">
        <v>320.2</v>
      </c>
      <c r="L44" s="248">
        <v>312.05</v>
      </c>
      <c r="M44" s="248">
        <v>21.50553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306.75</v>
      </c>
      <c r="D45" s="249">
        <v>306.23333333333335</v>
      </c>
      <c r="E45" s="249">
        <v>301.4666666666667</v>
      </c>
      <c r="F45" s="249">
        <v>296.18333333333334</v>
      </c>
      <c r="G45" s="249">
        <v>291.41666666666669</v>
      </c>
      <c r="H45" s="249">
        <v>311.51666666666671</v>
      </c>
      <c r="I45" s="249">
        <v>316.28333333333336</v>
      </c>
      <c r="J45" s="249">
        <v>321.56666666666672</v>
      </c>
      <c r="K45" s="248">
        <v>311</v>
      </c>
      <c r="L45" s="248">
        <v>300.95</v>
      </c>
      <c r="M45" s="248">
        <v>2.6879499999999998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583.95000000000005</v>
      </c>
      <c r="D46" s="249">
        <v>591.65</v>
      </c>
      <c r="E46" s="249">
        <v>573.29999999999995</v>
      </c>
      <c r="F46" s="249">
        <v>562.65</v>
      </c>
      <c r="G46" s="249">
        <v>544.29999999999995</v>
      </c>
      <c r="H46" s="249">
        <v>602.29999999999995</v>
      </c>
      <c r="I46" s="249">
        <v>620.65000000000009</v>
      </c>
      <c r="J46" s="249">
        <v>631.29999999999995</v>
      </c>
      <c r="K46" s="248">
        <v>610</v>
      </c>
      <c r="L46" s="248">
        <v>581</v>
      </c>
      <c r="M46" s="248">
        <v>1.3652899999999999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143.65</v>
      </c>
      <c r="D47" s="249">
        <v>144.20000000000002</v>
      </c>
      <c r="E47" s="249">
        <v>141.75000000000003</v>
      </c>
      <c r="F47" s="249">
        <v>139.85000000000002</v>
      </c>
      <c r="G47" s="249">
        <v>137.40000000000003</v>
      </c>
      <c r="H47" s="249">
        <v>146.10000000000002</v>
      </c>
      <c r="I47" s="249">
        <v>148.55000000000001</v>
      </c>
      <c r="J47" s="249">
        <v>150.45000000000002</v>
      </c>
      <c r="K47" s="248">
        <v>146.65</v>
      </c>
      <c r="L47" s="248">
        <v>142.30000000000001</v>
      </c>
      <c r="M47" s="248">
        <v>67.827730000000003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3226.95</v>
      </c>
      <c r="D48" s="249">
        <v>3225.1</v>
      </c>
      <c r="E48" s="249">
        <v>3207.85</v>
      </c>
      <c r="F48" s="249">
        <v>3188.75</v>
      </c>
      <c r="G48" s="249">
        <v>3171.5</v>
      </c>
      <c r="H48" s="249">
        <v>3244.2</v>
      </c>
      <c r="I48" s="249">
        <v>3261.45</v>
      </c>
      <c r="J48" s="249">
        <v>3280.5499999999997</v>
      </c>
      <c r="K48" s="248">
        <v>3242.35</v>
      </c>
      <c r="L48" s="248">
        <v>3206</v>
      </c>
      <c r="M48" s="248">
        <v>8.47879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226.8</v>
      </c>
      <c r="D49" s="249">
        <v>227.04999999999998</v>
      </c>
      <c r="E49" s="249">
        <v>223.84999999999997</v>
      </c>
      <c r="F49" s="249">
        <v>220.89999999999998</v>
      </c>
      <c r="G49" s="249">
        <v>217.69999999999996</v>
      </c>
      <c r="H49" s="249">
        <v>229.99999999999997</v>
      </c>
      <c r="I49" s="249">
        <v>233.19999999999996</v>
      </c>
      <c r="J49" s="249">
        <v>236.14999999999998</v>
      </c>
      <c r="K49" s="248">
        <v>230.25</v>
      </c>
      <c r="L49" s="248">
        <v>224.1</v>
      </c>
      <c r="M49" s="248">
        <v>2.2305299999999999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3381.7</v>
      </c>
      <c r="D50" s="249">
        <v>3378.9</v>
      </c>
      <c r="E50" s="249">
        <v>3362.8</v>
      </c>
      <c r="F50" s="249">
        <v>3343.9</v>
      </c>
      <c r="G50" s="249">
        <v>3327.8</v>
      </c>
      <c r="H50" s="249">
        <v>3397.8</v>
      </c>
      <c r="I50" s="249">
        <v>3413.8999999999996</v>
      </c>
      <c r="J50" s="249">
        <v>3432.8</v>
      </c>
      <c r="K50" s="248">
        <v>3395</v>
      </c>
      <c r="L50" s="248">
        <v>3360</v>
      </c>
      <c r="M50" s="248">
        <v>0.10864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2062.65</v>
      </c>
      <c r="D51" s="249">
        <v>2067.9666666666667</v>
      </c>
      <c r="E51" s="249">
        <v>2035.9333333333334</v>
      </c>
      <c r="F51" s="249">
        <v>2009.2166666666667</v>
      </c>
      <c r="G51" s="249">
        <v>1977.1833333333334</v>
      </c>
      <c r="H51" s="249">
        <v>2094.6833333333334</v>
      </c>
      <c r="I51" s="249">
        <v>2126.7166666666672</v>
      </c>
      <c r="J51" s="249">
        <v>2153.4333333333334</v>
      </c>
      <c r="K51" s="248">
        <v>2100</v>
      </c>
      <c r="L51" s="248">
        <v>2041.25</v>
      </c>
      <c r="M51" s="248">
        <v>5.8061299999999996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8333.9</v>
      </c>
      <c r="D52" s="249">
        <v>8390.7000000000007</v>
      </c>
      <c r="E52" s="249">
        <v>8246.4000000000015</v>
      </c>
      <c r="F52" s="249">
        <v>8158.9000000000015</v>
      </c>
      <c r="G52" s="249">
        <v>8014.6000000000022</v>
      </c>
      <c r="H52" s="249">
        <v>8478.2000000000007</v>
      </c>
      <c r="I52" s="249">
        <v>8622.5</v>
      </c>
      <c r="J52" s="249">
        <v>8710</v>
      </c>
      <c r="K52" s="248">
        <v>8535</v>
      </c>
      <c r="L52" s="248">
        <v>8303.2000000000007</v>
      </c>
      <c r="M52" s="248">
        <v>0.24207999999999999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454</v>
      </c>
      <c r="D53" s="249">
        <v>455.26666666666671</v>
      </c>
      <c r="E53" s="249">
        <v>448.83333333333343</v>
      </c>
      <c r="F53" s="249">
        <v>443.66666666666674</v>
      </c>
      <c r="G53" s="249">
        <v>437.23333333333346</v>
      </c>
      <c r="H53" s="249">
        <v>460.43333333333339</v>
      </c>
      <c r="I53" s="249">
        <v>466.86666666666667</v>
      </c>
      <c r="J53" s="249">
        <v>472.03333333333336</v>
      </c>
      <c r="K53" s="248">
        <v>461.7</v>
      </c>
      <c r="L53" s="248">
        <v>450.1</v>
      </c>
      <c r="M53" s="248">
        <v>10.126239999999999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401.1</v>
      </c>
      <c r="D54" s="249">
        <v>402.7</v>
      </c>
      <c r="E54" s="249">
        <v>395.4</v>
      </c>
      <c r="F54" s="249">
        <v>389.7</v>
      </c>
      <c r="G54" s="249">
        <v>382.4</v>
      </c>
      <c r="H54" s="249">
        <v>408.4</v>
      </c>
      <c r="I54" s="249">
        <v>415.70000000000005</v>
      </c>
      <c r="J54" s="249">
        <v>421.4</v>
      </c>
      <c r="K54" s="248">
        <v>410</v>
      </c>
      <c r="L54" s="248">
        <v>397</v>
      </c>
      <c r="M54" s="248">
        <v>2.28708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4002.4</v>
      </c>
      <c r="D55" s="249">
        <v>4014.5166666666664</v>
      </c>
      <c r="E55" s="249">
        <v>3971.2833333333328</v>
      </c>
      <c r="F55" s="249">
        <v>3940.1666666666665</v>
      </c>
      <c r="G55" s="249">
        <v>3896.9333333333329</v>
      </c>
      <c r="H55" s="249">
        <v>4045.6333333333328</v>
      </c>
      <c r="I55" s="249">
        <v>4088.8666666666663</v>
      </c>
      <c r="J55" s="249">
        <v>4119.9833333333327</v>
      </c>
      <c r="K55" s="248">
        <v>4057.75</v>
      </c>
      <c r="L55" s="248">
        <v>3983.4</v>
      </c>
      <c r="M55" s="248">
        <v>2.6565400000000001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933.7</v>
      </c>
      <c r="D56" s="249">
        <v>935.43333333333339</v>
      </c>
      <c r="E56" s="249">
        <v>925.86666666666679</v>
      </c>
      <c r="F56" s="249">
        <v>918.03333333333342</v>
      </c>
      <c r="G56" s="249">
        <v>908.46666666666681</v>
      </c>
      <c r="H56" s="249">
        <v>943.26666666666677</v>
      </c>
      <c r="I56" s="249">
        <v>952.83333333333337</v>
      </c>
      <c r="J56" s="249">
        <v>960.66666666666674</v>
      </c>
      <c r="K56" s="248">
        <v>945</v>
      </c>
      <c r="L56" s="248">
        <v>927.6</v>
      </c>
      <c r="M56" s="248">
        <v>80.189809999999994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2670.75</v>
      </c>
      <c r="D57" s="249">
        <v>2689.2833333333333</v>
      </c>
      <c r="E57" s="249">
        <v>2635.4666666666667</v>
      </c>
      <c r="F57" s="249">
        <v>2600.1833333333334</v>
      </c>
      <c r="G57" s="249">
        <v>2546.3666666666668</v>
      </c>
      <c r="H57" s="249">
        <v>2724.5666666666666</v>
      </c>
      <c r="I57" s="249">
        <v>2778.3833333333332</v>
      </c>
      <c r="J57" s="249">
        <v>2813.6666666666665</v>
      </c>
      <c r="K57" s="248">
        <v>2743.1</v>
      </c>
      <c r="L57" s="248">
        <v>2654</v>
      </c>
      <c r="M57" s="248">
        <v>0.11871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573.04999999999995</v>
      </c>
      <c r="D58" s="249">
        <v>574.36666666666667</v>
      </c>
      <c r="E58" s="249">
        <v>570.18333333333339</v>
      </c>
      <c r="F58" s="249">
        <v>567.31666666666672</v>
      </c>
      <c r="G58" s="249">
        <v>563.13333333333344</v>
      </c>
      <c r="H58" s="249">
        <v>577.23333333333335</v>
      </c>
      <c r="I58" s="249">
        <v>581.41666666666652</v>
      </c>
      <c r="J58" s="249">
        <v>584.2833333333333</v>
      </c>
      <c r="K58" s="248">
        <v>578.54999999999995</v>
      </c>
      <c r="L58" s="248">
        <v>571.5</v>
      </c>
      <c r="M58" s="248">
        <v>4.5944000000000003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3616.95</v>
      </c>
      <c r="D59" s="249">
        <v>3629.0833333333335</v>
      </c>
      <c r="E59" s="249">
        <v>3588.8666666666668</v>
      </c>
      <c r="F59" s="249">
        <v>3560.7833333333333</v>
      </c>
      <c r="G59" s="249">
        <v>3520.5666666666666</v>
      </c>
      <c r="H59" s="249">
        <v>3657.166666666667</v>
      </c>
      <c r="I59" s="249">
        <v>3697.3833333333332</v>
      </c>
      <c r="J59" s="249">
        <v>3725.4666666666672</v>
      </c>
      <c r="K59" s="248">
        <v>3669.3</v>
      </c>
      <c r="L59" s="248">
        <v>3601</v>
      </c>
      <c r="M59" s="248">
        <v>1.66035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1107.0999999999999</v>
      </c>
      <c r="D60" s="249">
        <v>1110.2</v>
      </c>
      <c r="E60" s="249">
        <v>1099.9000000000001</v>
      </c>
      <c r="F60" s="249">
        <v>1092.7</v>
      </c>
      <c r="G60" s="249">
        <v>1082.4000000000001</v>
      </c>
      <c r="H60" s="249">
        <v>1117.4000000000001</v>
      </c>
      <c r="I60" s="249">
        <v>1127.6999999999998</v>
      </c>
      <c r="J60" s="249">
        <v>1134.9000000000001</v>
      </c>
      <c r="K60" s="248">
        <v>1120.5</v>
      </c>
      <c r="L60" s="248">
        <v>1103</v>
      </c>
      <c r="M60" s="248">
        <v>0.32190999999999997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6517.45</v>
      </c>
      <c r="D61" s="249">
        <v>6541.8166666666666</v>
      </c>
      <c r="E61" s="249">
        <v>6465.6333333333332</v>
      </c>
      <c r="F61" s="249">
        <v>6413.8166666666666</v>
      </c>
      <c r="G61" s="249">
        <v>6337.6333333333332</v>
      </c>
      <c r="H61" s="249">
        <v>6593.6333333333332</v>
      </c>
      <c r="I61" s="249">
        <v>6669.8166666666657</v>
      </c>
      <c r="J61" s="249">
        <v>6721.6333333333332</v>
      </c>
      <c r="K61" s="248">
        <v>6618</v>
      </c>
      <c r="L61" s="248">
        <v>6490</v>
      </c>
      <c r="M61" s="248">
        <v>11.31292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1598.6</v>
      </c>
      <c r="D62" s="249">
        <v>1602.5166666666667</v>
      </c>
      <c r="E62" s="249">
        <v>1578.0833333333333</v>
      </c>
      <c r="F62" s="249">
        <v>1557.5666666666666</v>
      </c>
      <c r="G62" s="249">
        <v>1533.1333333333332</v>
      </c>
      <c r="H62" s="249">
        <v>1623.0333333333333</v>
      </c>
      <c r="I62" s="249">
        <v>1647.4666666666667</v>
      </c>
      <c r="J62" s="249">
        <v>1667.9833333333333</v>
      </c>
      <c r="K62" s="248">
        <v>1626.95</v>
      </c>
      <c r="L62" s="248">
        <v>1582</v>
      </c>
      <c r="M62" s="248">
        <v>17.66412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6209.8</v>
      </c>
      <c r="D63" s="249">
        <v>6204.1166666666659</v>
      </c>
      <c r="E63" s="249">
        <v>6117.6833333333316</v>
      </c>
      <c r="F63" s="249">
        <v>6025.5666666666657</v>
      </c>
      <c r="G63" s="249">
        <v>5939.1333333333314</v>
      </c>
      <c r="H63" s="249">
        <v>6296.2333333333318</v>
      </c>
      <c r="I63" s="249">
        <v>6382.6666666666661</v>
      </c>
      <c r="J63" s="249">
        <v>6474.7833333333319</v>
      </c>
      <c r="K63" s="248">
        <v>6290.55</v>
      </c>
      <c r="L63" s="248">
        <v>6112</v>
      </c>
      <c r="M63" s="248">
        <v>0.74043999999999999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2843.8</v>
      </c>
      <c r="D64" s="249">
        <v>2854.2666666666664</v>
      </c>
      <c r="E64" s="249">
        <v>2819.5333333333328</v>
      </c>
      <c r="F64" s="249">
        <v>2795.2666666666664</v>
      </c>
      <c r="G64" s="249">
        <v>2760.5333333333328</v>
      </c>
      <c r="H64" s="249">
        <v>2878.5333333333328</v>
      </c>
      <c r="I64" s="249">
        <v>2913.2666666666664</v>
      </c>
      <c r="J64" s="249">
        <v>2937.5333333333328</v>
      </c>
      <c r="K64" s="248">
        <v>2889</v>
      </c>
      <c r="L64" s="248">
        <v>2830</v>
      </c>
      <c r="M64" s="248">
        <v>0.36204999999999998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2058.1</v>
      </c>
      <c r="D65" s="249">
        <v>2061.25</v>
      </c>
      <c r="E65" s="249">
        <v>2031.9499999999998</v>
      </c>
      <c r="F65" s="249">
        <v>2005.7999999999997</v>
      </c>
      <c r="G65" s="249">
        <v>1976.4999999999995</v>
      </c>
      <c r="H65" s="249">
        <v>2087.4</v>
      </c>
      <c r="I65" s="249">
        <v>2116.7000000000003</v>
      </c>
      <c r="J65" s="249">
        <v>2142.8500000000004</v>
      </c>
      <c r="K65" s="248">
        <v>2090.5500000000002</v>
      </c>
      <c r="L65" s="248">
        <v>2035.1</v>
      </c>
      <c r="M65" s="248">
        <v>2.1594500000000001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378</v>
      </c>
      <c r="D66" s="249">
        <v>378.08333333333331</v>
      </c>
      <c r="E66" s="249">
        <v>373.91666666666663</v>
      </c>
      <c r="F66" s="249">
        <v>369.83333333333331</v>
      </c>
      <c r="G66" s="249">
        <v>365.66666666666663</v>
      </c>
      <c r="H66" s="249">
        <v>382.16666666666663</v>
      </c>
      <c r="I66" s="249">
        <v>386.33333333333326</v>
      </c>
      <c r="J66" s="249">
        <v>390.41666666666663</v>
      </c>
      <c r="K66" s="248">
        <v>382.25</v>
      </c>
      <c r="L66" s="248">
        <v>374</v>
      </c>
      <c r="M66" s="248">
        <v>11.302020000000001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246.95</v>
      </c>
      <c r="D67" s="249">
        <v>248.2166666666667</v>
      </c>
      <c r="E67" s="249">
        <v>243.53333333333339</v>
      </c>
      <c r="F67" s="249">
        <v>240.1166666666667</v>
      </c>
      <c r="G67" s="249">
        <v>235.43333333333339</v>
      </c>
      <c r="H67" s="249">
        <v>251.63333333333338</v>
      </c>
      <c r="I67" s="249">
        <v>256.31666666666666</v>
      </c>
      <c r="J67" s="249">
        <v>259.73333333333335</v>
      </c>
      <c r="K67" s="248">
        <v>252.9</v>
      </c>
      <c r="L67" s="248">
        <v>244.8</v>
      </c>
      <c r="M67" s="248">
        <v>94.845709999999997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188.6</v>
      </c>
      <c r="D68" s="249">
        <v>190.21666666666667</v>
      </c>
      <c r="E68" s="249">
        <v>183.23333333333335</v>
      </c>
      <c r="F68" s="249">
        <v>177.86666666666667</v>
      </c>
      <c r="G68" s="249">
        <v>170.88333333333335</v>
      </c>
      <c r="H68" s="249">
        <v>195.58333333333334</v>
      </c>
      <c r="I68" s="249">
        <v>202.56666666666663</v>
      </c>
      <c r="J68" s="249">
        <v>207.93333333333334</v>
      </c>
      <c r="K68" s="248">
        <v>197.2</v>
      </c>
      <c r="L68" s="248">
        <v>184.85</v>
      </c>
      <c r="M68" s="248">
        <v>992.20254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95.25</v>
      </c>
      <c r="D69" s="249">
        <v>96.266666666666666</v>
      </c>
      <c r="E69" s="249">
        <v>89.683333333333337</v>
      </c>
      <c r="F69" s="249">
        <v>84.116666666666674</v>
      </c>
      <c r="G69" s="249">
        <v>77.533333333333346</v>
      </c>
      <c r="H69" s="249">
        <v>101.83333333333333</v>
      </c>
      <c r="I69" s="249">
        <v>108.41666666666667</v>
      </c>
      <c r="J69" s="249">
        <v>113.98333333333332</v>
      </c>
      <c r="K69" s="248">
        <v>102.85</v>
      </c>
      <c r="L69" s="248">
        <v>90.7</v>
      </c>
      <c r="M69" s="248">
        <v>642.53084000000001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28.65</v>
      </c>
      <c r="D70" s="249">
        <v>29.083333333333332</v>
      </c>
      <c r="E70" s="249">
        <v>26.766666666666666</v>
      </c>
      <c r="F70" s="249">
        <v>24.883333333333333</v>
      </c>
      <c r="G70" s="249">
        <v>22.566666666666666</v>
      </c>
      <c r="H70" s="249">
        <v>30.966666666666665</v>
      </c>
      <c r="I70" s="249">
        <v>33.283333333333331</v>
      </c>
      <c r="J70" s="249">
        <v>35.166666666666664</v>
      </c>
      <c r="K70" s="248">
        <v>31.4</v>
      </c>
      <c r="L70" s="248">
        <v>27.2</v>
      </c>
      <c r="M70" s="248">
        <v>821.66735000000006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1679.05</v>
      </c>
      <c r="D71" s="249">
        <v>1681.9166666666667</v>
      </c>
      <c r="E71" s="249">
        <v>1667.1333333333334</v>
      </c>
      <c r="F71" s="249">
        <v>1655.2166666666667</v>
      </c>
      <c r="G71" s="249">
        <v>1640.4333333333334</v>
      </c>
      <c r="H71" s="249">
        <v>1693.8333333333335</v>
      </c>
      <c r="I71" s="249">
        <v>1708.6166666666668</v>
      </c>
      <c r="J71" s="249">
        <v>1720.5333333333335</v>
      </c>
      <c r="K71" s="248">
        <v>1696.7</v>
      </c>
      <c r="L71" s="248">
        <v>1670</v>
      </c>
      <c r="M71" s="248">
        <v>2.54358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4751.8</v>
      </c>
      <c r="D72" s="249">
        <v>4759.4666666666662</v>
      </c>
      <c r="E72" s="249">
        <v>4694.9333333333325</v>
      </c>
      <c r="F72" s="249">
        <v>4638.0666666666666</v>
      </c>
      <c r="G72" s="249">
        <v>4573.5333333333328</v>
      </c>
      <c r="H72" s="249">
        <v>4816.3333333333321</v>
      </c>
      <c r="I72" s="249">
        <v>4880.8666666666668</v>
      </c>
      <c r="J72" s="249">
        <v>4937.7333333333318</v>
      </c>
      <c r="K72" s="248">
        <v>4824</v>
      </c>
      <c r="L72" s="248">
        <v>4702.6000000000004</v>
      </c>
      <c r="M72" s="248">
        <v>5.7090000000000002E-2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615.15</v>
      </c>
      <c r="D73" s="249">
        <v>616.91666666666663</v>
      </c>
      <c r="E73" s="249">
        <v>607.68333333333328</v>
      </c>
      <c r="F73" s="249">
        <v>600.2166666666667</v>
      </c>
      <c r="G73" s="249">
        <v>590.98333333333335</v>
      </c>
      <c r="H73" s="249">
        <v>624.38333333333321</v>
      </c>
      <c r="I73" s="249">
        <v>633.61666666666656</v>
      </c>
      <c r="J73" s="249">
        <v>641.08333333333314</v>
      </c>
      <c r="K73" s="248">
        <v>626.15</v>
      </c>
      <c r="L73" s="248">
        <v>609.45000000000005</v>
      </c>
      <c r="M73" s="248">
        <v>4.3685900000000002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944.05</v>
      </c>
      <c r="D74" s="249">
        <v>953.68333333333339</v>
      </c>
      <c r="E74" s="249">
        <v>915.36666666666679</v>
      </c>
      <c r="F74" s="249">
        <v>886.68333333333339</v>
      </c>
      <c r="G74" s="249">
        <v>848.36666666666679</v>
      </c>
      <c r="H74" s="249">
        <v>982.36666666666679</v>
      </c>
      <c r="I74" s="249">
        <v>1020.6833333333334</v>
      </c>
      <c r="J74" s="249">
        <v>1049.3666666666668</v>
      </c>
      <c r="K74" s="248">
        <v>992</v>
      </c>
      <c r="L74" s="248">
        <v>925</v>
      </c>
      <c r="M74" s="248">
        <v>12.10866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105.8</v>
      </c>
      <c r="D75" s="249">
        <v>105.73333333333333</v>
      </c>
      <c r="E75" s="249">
        <v>104.56666666666666</v>
      </c>
      <c r="F75" s="249">
        <v>103.33333333333333</v>
      </c>
      <c r="G75" s="249">
        <v>102.16666666666666</v>
      </c>
      <c r="H75" s="249">
        <v>106.96666666666667</v>
      </c>
      <c r="I75" s="249">
        <v>108.13333333333333</v>
      </c>
      <c r="J75" s="249">
        <v>109.36666666666667</v>
      </c>
      <c r="K75" s="248">
        <v>106.9</v>
      </c>
      <c r="L75" s="248">
        <v>104.5</v>
      </c>
      <c r="M75" s="248">
        <v>126.30851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857.4</v>
      </c>
      <c r="D76" s="249">
        <v>861.80000000000007</v>
      </c>
      <c r="E76" s="249">
        <v>843.60000000000014</v>
      </c>
      <c r="F76" s="249">
        <v>829.80000000000007</v>
      </c>
      <c r="G76" s="249">
        <v>811.60000000000014</v>
      </c>
      <c r="H76" s="249">
        <v>875.60000000000014</v>
      </c>
      <c r="I76" s="249">
        <v>893.80000000000018</v>
      </c>
      <c r="J76" s="249">
        <v>907.60000000000014</v>
      </c>
      <c r="K76" s="248">
        <v>880</v>
      </c>
      <c r="L76" s="248">
        <v>848</v>
      </c>
      <c r="M76" s="248">
        <v>10.254899999999999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85.5</v>
      </c>
      <c r="D77" s="249">
        <v>86.516666666666666</v>
      </c>
      <c r="E77" s="249">
        <v>83.383333333333326</v>
      </c>
      <c r="F77" s="249">
        <v>81.266666666666666</v>
      </c>
      <c r="G77" s="249">
        <v>78.133333333333326</v>
      </c>
      <c r="H77" s="249">
        <v>88.633333333333326</v>
      </c>
      <c r="I77" s="249">
        <v>91.76666666666668</v>
      </c>
      <c r="J77" s="249">
        <v>93.883333333333326</v>
      </c>
      <c r="K77" s="248">
        <v>89.65</v>
      </c>
      <c r="L77" s="248">
        <v>84.4</v>
      </c>
      <c r="M77" s="248">
        <v>408.94738999999998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338.45</v>
      </c>
      <c r="D78" s="249">
        <v>337.76666666666671</v>
      </c>
      <c r="E78" s="249">
        <v>335.53333333333342</v>
      </c>
      <c r="F78" s="249">
        <v>332.61666666666673</v>
      </c>
      <c r="G78" s="249">
        <v>330.38333333333344</v>
      </c>
      <c r="H78" s="249">
        <v>340.68333333333339</v>
      </c>
      <c r="I78" s="249">
        <v>342.91666666666663</v>
      </c>
      <c r="J78" s="249">
        <v>345.83333333333337</v>
      </c>
      <c r="K78" s="248">
        <v>340</v>
      </c>
      <c r="L78" s="248">
        <v>334.85</v>
      </c>
      <c r="M78" s="248">
        <v>51.961730000000003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10019.5</v>
      </c>
      <c r="D79" s="249">
        <v>10069.833333333334</v>
      </c>
      <c r="E79" s="249">
        <v>9949.6666666666679</v>
      </c>
      <c r="F79" s="249">
        <v>9879.8333333333339</v>
      </c>
      <c r="G79" s="249">
        <v>9759.6666666666679</v>
      </c>
      <c r="H79" s="249">
        <v>10139.666666666668</v>
      </c>
      <c r="I79" s="249">
        <v>10259.833333333336</v>
      </c>
      <c r="J79" s="249">
        <v>10329.666666666668</v>
      </c>
      <c r="K79" s="248">
        <v>10190</v>
      </c>
      <c r="L79" s="248">
        <v>10000</v>
      </c>
      <c r="M79" s="248">
        <v>8.0499999999999999E-3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834.9</v>
      </c>
      <c r="D80" s="249">
        <v>831.81666666666661</v>
      </c>
      <c r="E80" s="249">
        <v>827.03333333333319</v>
      </c>
      <c r="F80" s="249">
        <v>819.16666666666663</v>
      </c>
      <c r="G80" s="249">
        <v>814.38333333333321</v>
      </c>
      <c r="H80" s="249">
        <v>839.68333333333317</v>
      </c>
      <c r="I80" s="249">
        <v>844.46666666666647</v>
      </c>
      <c r="J80" s="249">
        <v>852.33333333333314</v>
      </c>
      <c r="K80" s="248">
        <v>836.6</v>
      </c>
      <c r="L80" s="248">
        <v>823.95</v>
      </c>
      <c r="M80" s="248">
        <v>46.158430000000003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272.25</v>
      </c>
      <c r="D81" s="249">
        <v>273.40000000000003</v>
      </c>
      <c r="E81" s="249">
        <v>269.45000000000005</v>
      </c>
      <c r="F81" s="249">
        <v>266.65000000000003</v>
      </c>
      <c r="G81" s="249">
        <v>262.70000000000005</v>
      </c>
      <c r="H81" s="249">
        <v>276.20000000000005</v>
      </c>
      <c r="I81" s="249">
        <v>280.14999999999998</v>
      </c>
      <c r="J81" s="249">
        <v>282.95000000000005</v>
      </c>
      <c r="K81" s="248">
        <v>277.35000000000002</v>
      </c>
      <c r="L81" s="248">
        <v>270.60000000000002</v>
      </c>
      <c r="M81" s="248">
        <v>8.6543399999999995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983.95</v>
      </c>
      <c r="D82" s="249">
        <v>972.63333333333333</v>
      </c>
      <c r="E82" s="249">
        <v>955.31666666666661</v>
      </c>
      <c r="F82" s="249">
        <v>926.68333333333328</v>
      </c>
      <c r="G82" s="249">
        <v>909.36666666666656</v>
      </c>
      <c r="H82" s="249">
        <v>1001.2666666666667</v>
      </c>
      <c r="I82" s="249">
        <v>1018.5833333333335</v>
      </c>
      <c r="J82" s="249">
        <v>1047.2166666666667</v>
      </c>
      <c r="K82" s="248">
        <v>989.95</v>
      </c>
      <c r="L82" s="248">
        <v>944</v>
      </c>
      <c r="M82" s="248">
        <v>3.62079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309.35000000000002</v>
      </c>
      <c r="D83" s="249">
        <v>314.83333333333331</v>
      </c>
      <c r="E83" s="249">
        <v>301.16666666666663</v>
      </c>
      <c r="F83" s="249">
        <v>292.98333333333329</v>
      </c>
      <c r="G83" s="249">
        <v>279.31666666666661</v>
      </c>
      <c r="H83" s="249">
        <v>323.01666666666665</v>
      </c>
      <c r="I83" s="249">
        <v>336.68333333333328</v>
      </c>
      <c r="J83" s="249">
        <v>344.86666666666667</v>
      </c>
      <c r="K83" s="248">
        <v>328.5</v>
      </c>
      <c r="L83" s="248">
        <v>306.64999999999998</v>
      </c>
      <c r="M83" s="248">
        <v>38.294550000000001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7625.35</v>
      </c>
      <c r="D84" s="249">
        <v>7589.0999999999995</v>
      </c>
      <c r="E84" s="249">
        <v>7518.1999999999989</v>
      </c>
      <c r="F84" s="249">
        <v>7411.0499999999993</v>
      </c>
      <c r="G84" s="249">
        <v>7340.1499999999987</v>
      </c>
      <c r="H84" s="249">
        <v>7696.2499999999991</v>
      </c>
      <c r="I84" s="249">
        <v>7767.1499999999987</v>
      </c>
      <c r="J84" s="249">
        <v>7874.2999999999993</v>
      </c>
      <c r="K84" s="248">
        <v>7660</v>
      </c>
      <c r="L84" s="248">
        <v>7481.95</v>
      </c>
      <c r="M84" s="248">
        <v>0.29031000000000001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1272.8499999999999</v>
      </c>
      <c r="D85" s="249">
        <v>1268.1833333333334</v>
      </c>
      <c r="E85" s="249">
        <v>1257.6666666666667</v>
      </c>
      <c r="F85" s="249">
        <v>1242.4833333333333</v>
      </c>
      <c r="G85" s="249">
        <v>1231.9666666666667</v>
      </c>
      <c r="H85" s="249">
        <v>1283.3666666666668</v>
      </c>
      <c r="I85" s="249">
        <v>1293.8833333333332</v>
      </c>
      <c r="J85" s="249">
        <v>1309.0666666666668</v>
      </c>
      <c r="K85" s="248">
        <v>1278.7</v>
      </c>
      <c r="L85" s="248">
        <v>1253</v>
      </c>
      <c r="M85" s="248">
        <v>1.0897300000000001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984.95</v>
      </c>
      <c r="D86" s="249">
        <v>990.08333333333337</v>
      </c>
      <c r="E86" s="249">
        <v>967.06666666666672</v>
      </c>
      <c r="F86" s="249">
        <v>949.18333333333339</v>
      </c>
      <c r="G86" s="249">
        <v>926.16666666666674</v>
      </c>
      <c r="H86" s="249">
        <v>1007.9666666666667</v>
      </c>
      <c r="I86" s="249">
        <v>1030.9833333333333</v>
      </c>
      <c r="J86" s="249">
        <v>1048.8666666666668</v>
      </c>
      <c r="K86" s="248">
        <v>1013.1</v>
      </c>
      <c r="L86" s="248">
        <v>972.2</v>
      </c>
      <c r="M86" s="248">
        <v>0.49391000000000002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528.20000000000005</v>
      </c>
      <c r="D87" s="249">
        <v>530.36666666666667</v>
      </c>
      <c r="E87" s="249">
        <v>522.0333333333333</v>
      </c>
      <c r="F87" s="249">
        <v>515.86666666666667</v>
      </c>
      <c r="G87" s="249">
        <v>507.5333333333333</v>
      </c>
      <c r="H87" s="249">
        <v>536.5333333333333</v>
      </c>
      <c r="I87" s="249">
        <v>544.86666666666656</v>
      </c>
      <c r="J87" s="249">
        <v>551.0333333333333</v>
      </c>
      <c r="K87" s="248">
        <v>538.70000000000005</v>
      </c>
      <c r="L87" s="248">
        <v>524.20000000000005</v>
      </c>
      <c r="M87" s="248">
        <v>1.44665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17516.8</v>
      </c>
      <c r="D88" s="249">
        <v>17575.183333333334</v>
      </c>
      <c r="E88" s="249">
        <v>17300.416666666668</v>
      </c>
      <c r="F88" s="249">
        <v>17084.033333333333</v>
      </c>
      <c r="G88" s="249">
        <v>16809.266666666666</v>
      </c>
      <c r="H88" s="249">
        <v>17791.566666666669</v>
      </c>
      <c r="I88" s="249">
        <v>18066.333333333332</v>
      </c>
      <c r="J88" s="249">
        <v>18282.716666666671</v>
      </c>
      <c r="K88" s="248">
        <v>17849.95</v>
      </c>
      <c r="L88" s="248">
        <v>17358.8</v>
      </c>
      <c r="M88" s="248">
        <v>0.71665000000000001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468.65</v>
      </c>
      <c r="D89" s="249">
        <v>473.34999999999997</v>
      </c>
      <c r="E89" s="249">
        <v>460.69999999999993</v>
      </c>
      <c r="F89" s="249">
        <v>452.74999999999994</v>
      </c>
      <c r="G89" s="249">
        <v>440.09999999999991</v>
      </c>
      <c r="H89" s="249">
        <v>481.29999999999995</v>
      </c>
      <c r="I89" s="249">
        <v>493.94999999999993</v>
      </c>
      <c r="J89" s="249">
        <v>501.9</v>
      </c>
      <c r="K89" s="248">
        <v>486</v>
      </c>
      <c r="L89" s="248">
        <v>465.4</v>
      </c>
      <c r="M89" s="248">
        <v>1.5718700000000001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32.4</v>
      </c>
      <c r="D90" s="249">
        <v>33.283333333333339</v>
      </c>
      <c r="E90" s="249">
        <v>31.066666666666677</v>
      </c>
      <c r="F90" s="249">
        <v>29.733333333333338</v>
      </c>
      <c r="G90" s="249">
        <v>27.516666666666676</v>
      </c>
      <c r="H90" s="249">
        <v>34.616666666666674</v>
      </c>
      <c r="I90" s="249">
        <v>36.833333333333329</v>
      </c>
      <c r="J90" s="249">
        <v>38.166666666666679</v>
      </c>
      <c r="K90" s="248">
        <v>35.5</v>
      </c>
      <c r="L90" s="248">
        <v>31.95</v>
      </c>
      <c r="M90" s="248">
        <v>241.80833999999999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4410.3</v>
      </c>
      <c r="D91" s="249">
        <v>4406.9666666666672</v>
      </c>
      <c r="E91" s="249">
        <v>4387.5333333333347</v>
      </c>
      <c r="F91" s="249">
        <v>4364.7666666666673</v>
      </c>
      <c r="G91" s="249">
        <v>4345.3333333333348</v>
      </c>
      <c r="H91" s="249">
        <v>4429.7333333333345</v>
      </c>
      <c r="I91" s="249">
        <v>4449.166666666667</v>
      </c>
      <c r="J91" s="249">
        <v>4471.9333333333343</v>
      </c>
      <c r="K91" s="248">
        <v>4426.3999999999996</v>
      </c>
      <c r="L91" s="248">
        <v>4384.2</v>
      </c>
      <c r="M91" s="248">
        <v>2.3343699999999998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1146.7</v>
      </c>
      <c r="D92" s="249">
        <v>1155.0666666666666</v>
      </c>
      <c r="E92" s="249">
        <v>1131.6833333333332</v>
      </c>
      <c r="F92" s="249">
        <v>1116.6666666666665</v>
      </c>
      <c r="G92" s="249">
        <v>1093.2833333333331</v>
      </c>
      <c r="H92" s="249">
        <v>1170.0833333333333</v>
      </c>
      <c r="I92" s="249">
        <v>1193.4666666666665</v>
      </c>
      <c r="J92" s="249">
        <v>1208.4833333333333</v>
      </c>
      <c r="K92" s="248">
        <v>1178.45</v>
      </c>
      <c r="L92" s="248">
        <v>1140.05</v>
      </c>
      <c r="M92" s="248">
        <v>0.67364999999999997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511.15</v>
      </c>
      <c r="D93" s="249">
        <v>515.11666666666667</v>
      </c>
      <c r="E93" s="249">
        <v>504.23333333333335</v>
      </c>
      <c r="F93" s="249">
        <v>497.31666666666666</v>
      </c>
      <c r="G93" s="249">
        <v>486.43333333333334</v>
      </c>
      <c r="H93" s="249">
        <v>522.0333333333333</v>
      </c>
      <c r="I93" s="249">
        <v>532.91666666666674</v>
      </c>
      <c r="J93" s="249">
        <v>539.83333333333337</v>
      </c>
      <c r="K93" s="248">
        <v>526</v>
      </c>
      <c r="L93" s="248">
        <v>508.2</v>
      </c>
      <c r="M93" s="248">
        <v>1.1553500000000001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76.349999999999994</v>
      </c>
      <c r="D94" s="249">
        <v>76.416666666666671</v>
      </c>
      <c r="E94" s="249">
        <v>75.933333333333337</v>
      </c>
      <c r="F94" s="249">
        <v>75.516666666666666</v>
      </c>
      <c r="G94" s="249">
        <v>75.033333333333331</v>
      </c>
      <c r="H94" s="249">
        <v>76.833333333333343</v>
      </c>
      <c r="I94" s="249">
        <v>77.316666666666663</v>
      </c>
      <c r="J94" s="249">
        <v>77.733333333333348</v>
      </c>
      <c r="K94" s="248">
        <v>76.900000000000006</v>
      </c>
      <c r="L94" s="248">
        <v>76</v>
      </c>
      <c r="M94" s="248">
        <v>13.320349999999999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276</v>
      </c>
      <c r="D95" s="249">
        <v>276.03333333333336</v>
      </c>
      <c r="E95" s="249">
        <v>272.06666666666672</v>
      </c>
      <c r="F95" s="249">
        <v>268.13333333333338</v>
      </c>
      <c r="G95" s="249">
        <v>264.16666666666674</v>
      </c>
      <c r="H95" s="249">
        <v>279.9666666666667</v>
      </c>
      <c r="I95" s="249">
        <v>283.93333333333328</v>
      </c>
      <c r="J95" s="249">
        <v>287.86666666666667</v>
      </c>
      <c r="K95" s="248">
        <v>280</v>
      </c>
      <c r="L95" s="248">
        <v>272.10000000000002</v>
      </c>
      <c r="M95" s="248">
        <v>11.214180000000001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2816.25</v>
      </c>
      <c r="D96" s="249">
        <v>2818.3666666666663</v>
      </c>
      <c r="E96" s="249">
        <v>2752.8333333333326</v>
      </c>
      <c r="F96" s="249">
        <v>2689.4166666666661</v>
      </c>
      <c r="G96" s="249">
        <v>2623.8833333333323</v>
      </c>
      <c r="H96" s="249">
        <v>2881.7833333333328</v>
      </c>
      <c r="I96" s="249">
        <v>2947.3166666666666</v>
      </c>
      <c r="J96" s="249">
        <v>3010.7333333333331</v>
      </c>
      <c r="K96" s="248">
        <v>2883.9</v>
      </c>
      <c r="L96" s="248">
        <v>2754.95</v>
      </c>
      <c r="M96" s="248">
        <v>0.52603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226.85</v>
      </c>
      <c r="D97" s="249">
        <v>230.26666666666665</v>
      </c>
      <c r="E97" s="249">
        <v>220.68333333333331</v>
      </c>
      <c r="F97" s="249">
        <v>214.51666666666665</v>
      </c>
      <c r="G97" s="249">
        <v>204.93333333333331</v>
      </c>
      <c r="H97" s="249">
        <v>236.43333333333331</v>
      </c>
      <c r="I97" s="249">
        <v>246.01666666666668</v>
      </c>
      <c r="J97" s="249">
        <v>252.18333333333331</v>
      </c>
      <c r="K97" s="248">
        <v>239.85</v>
      </c>
      <c r="L97" s="248">
        <v>224.1</v>
      </c>
      <c r="M97" s="248">
        <v>11.65564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465.2</v>
      </c>
      <c r="D98" s="249">
        <v>463.06666666666666</v>
      </c>
      <c r="E98" s="249">
        <v>454.13333333333333</v>
      </c>
      <c r="F98" s="249">
        <v>443.06666666666666</v>
      </c>
      <c r="G98" s="249">
        <v>434.13333333333333</v>
      </c>
      <c r="H98" s="249">
        <v>474.13333333333333</v>
      </c>
      <c r="I98" s="249">
        <v>483.06666666666661</v>
      </c>
      <c r="J98" s="249">
        <v>494.13333333333333</v>
      </c>
      <c r="K98" s="248">
        <v>472</v>
      </c>
      <c r="L98" s="248">
        <v>452</v>
      </c>
      <c r="M98" s="248">
        <v>5.7162899999999999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557.15</v>
      </c>
      <c r="D99" s="249">
        <v>557.61666666666667</v>
      </c>
      <c r="E99" s="249">
        <v>548.5333333333333</v>
      </c>
      <c r="F99" s="249">
        <v>539.91666666666663</v>
      </c>
      <c r="G99" s="249">
        <v>530.83333333333326</v>
      </c>
      <c r="H99" s="249">
        <v>566.23333333333335</v>
      </c>
      <c r="I99" s="249">
        <v>575.31666666666661</v>
      </c>
      <c r="J99" s="249">
        <v>583.93333333333339</v>
      </c>
      <c r="K99" s="248">
        <v>566.70000000000005</v>
      </c>
      <c r="L99" s="248">
        <v>549</v>
      </c>
      <c r="M99" s="248">
        <v>7.2393700000000001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317.55</v>
      </c>
      <c r="D100" s="249">
        <v>320.39999999999998</v>
      </c>
      <c r="E100" s="249">
        <v>310.29999999999995</v>
      </c>
      <c r="F100" s="249">
        <v>303.04999999999995</v>
      </c>
      <c r="G100" s="249">
        <v>292.94999999999993</v>
      </c>
      <c r="H100" s="249">
        <v>327.64999999999998</v>
      </c>
      <c r="I100" s="249">
        <v>337.75</v>
      </c>
      <c r="J100" s="249">
        <v>345</v>
      </c>
      <c r="K100" s="248">
        <v>330.5</v>
      </c>
      <c r="L100" s="248">
        <v>313.14999999999998</v>
      </c>
      <c r="M100" s="248">
        <v>190.15971999999999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737.5</v>
      </c>
      <c r="D101" s="249">
        <v>739.69999999999993</v>
      </c>
      <c r="E101" s="249">
        <v>729.39999999999986</v>
      </c>
      <c r="F101" s="249">
        <v>721.3</v>
      </c>
      <c r="G101" s="249">
        <v>710.99999999999989</v>
      </c>
      <c r="H101" s="249">
        <v>747.79999999999984</v>
      </c>
      <c r="I101" s="249">
        <v>758.0999999999998</v>
      </c>
      <c r="J101" s="249">
        <v>766.19999999999982</v>
      </c>
      <c r="K101" s="248">
        <v>750</v>
      </c>
      <c r="L101" s="248">
        <v>731.6</v>
      </c>
      <c r="M101" s="248">
        <v>0.37648999999999999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758.5</v>
      </c>
      <c r="D102" s="249">
        <v>762.5333333333333</v>
      </c>
      <c r="E102" s="249">
        <v>751.06666666666661</v>
      </c>
      <c r="F102" s="249">
        <v>743.63333333333333</v>
      </c>
      <c r="G102" s="249">
        <v>732.16666666666663</v>
      </c>
      <c r="H102" s="249">
        <v>769.96666666666658</v>
      </c>
      <c r="I102" s="249">
        <v>781.43333333333328</v>
      </c>
      <c r="J102" s="249">
        <v>788.86666666666656</v>
      </c>
      <c r="K102" s="248">
        <v>774</v>
      </c>
      <c r="L102" s="248">
        <v>755.1</v>
      </c>
      <c r="M102" s="248">
        <v>1.23099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855.5</v>
      </c>
      <c r="D103" s="249">
        <v>852.48333333333323</v>
      </c>
      <c r="E103" s="249">
        <v>840.96666666666647</v>
      </c>
      <c r="F103" s="249">
        <v>826.43333333333328</v>
      </c>
      <c r="G103" s="249">
        <v>814.91666666666652</v>
      </c>
      <c r="H103" s="249">
        <v>867.01666666666642</v>
      </c>
      <c r="I103" s="249">
        <v>878.53333333333308</v>
      </c>
      <c r="J103" s="249">
        <v>893.06666666666638</v>
      </c>
      <c r="K103" s="248">
        <v>864</v>
      </c>
      <c r="L103" s="248">
        <v>837.95</v>
      </c>
      <c r="M103" s="248">
        <v>2.4968300000000001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130.69999999999999</v>
      </c>
      <c r="D104" s="249">
        <v>128</v>
      </c>
      <c r="E104" s="249">
        <v>119.19999999999999</v>
      </c>
      <c r="F104" s="249">
        <v>107.69999999999999</v>
      </c>
      <c r="G104" s="249">
        <v>98.899999999999977</v>
      </c>
      <c r="H104" s="249">
        <v>139.5</v>
      </c>
      <c r="I104" s="249">
        <v>148.30000000000001</v>
      </c>
      <c r="J104" s="249">
        <v>159.80000000000001</v>
      </c>
      <c r="K104" s="248">
        <v>136.80000000000001</v>
      </c>
      <c r="L104" s="248">
        <v>116.5</v>
      </c>
      <c r="M104" s="248">
        <v>31.284870000000002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1818.3</v>
      </c>
      <c r="D105" s="249">
        <v>1842.7666666666667</v>
      </c>
      <c r="E105" s="249">
        <v>1780.5333333333333</v>
      </c>
      <c r="F105" s="249">
        <v>1742.7666666666667</v>
      </c>
      <c r="G105" s="249">
        <v>1680.5333333333333</v>
      </c>
      <c r="H105" s="249">
        <v>1880.5333333333333</v>
      </c>
      <c r="I105" s="249">
        <v>1942.7666666666664</v>
      </c>
      <c r="J105" s="249">
        <v>1980.5333333333333</v>
      </c>
      <c r="K105" s="248">
        <v>1905</v>
      </c>
      <c r="L105" s="248">
        <v>1805</v>
      </c>
      <c r="M105" s="248">
        <v>1.5608500000000001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33.15</v>
      </c>
      <c r="D106" s="249">
        <v>32.683333333333337</v>
      </c>
      <c r="E106" s="249">
        <v>30.866666666666674</v>
      </c>
      <c r="F106" s="249">
        <v>28.583333333333336</v>
      </c>
      <c r="G106" s="249">
        <v>26.766666666666673</v>
      </c>
      <c r="H106" s="249">
        <v>34.966666666666676</v>
      </c>
      <c r="I106" s="249">
        <v>36.783333333333339</v>
      </c>
      <c r="J106" s="249">
        <v>39.066666666666677</v>
      </c>
      <c r="K106" s="248">
        <v>34.5</v>
      </c>
      <c r="L106" s="248">
        <v>30.4</v>
      </c>
      <c r="M106" s="248">
        <v>2273.25153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1210.2</v>
      </c>
      <c r="D107" s="249">
        <v>1217.2</v>
      </c>
      <c r="E107" s="249">
        <v>1201</v>
      </c>
      <c r="F107" s="249">
        <v>1191.8</v>
      </c>
      <c r="G107" s="249">
        <v>1175.5999999999999</v>
      </c>
      <c r="H107" s="249">
        <v>1226.4000000000001</v>
      </c>
      <c r="I107" s="249">
        <v>1242.6000000000004</v>
      </c>
      <c r="J107" s="249">
        <v>1251.8000000000002</v>
      </c>
      <c r="K107" s="248">
        <v>1233.4000000000001</v>
      </c>
      <c r="L107" s="248">
        <v>1208</v>
      </c>
      <c r="M107" s="248">
        <v>3.1619600000000001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572.85</v>
      </c>
      <c r="D108" s="249">
        <v>572.65</v>
      </c>
      <c r="E108" s="249">
        <v>565.29999999999995</v>
      </c>
      <c r="F108" s="249">
        <v>557.75</v>
      </c>
      <c r="G108" s="249">
        <v>550.4</v>
      </c>
      <c r="H108" s="249">
        <v>580.19999999999993</v>
      </c>
      <c r="I108" s="249">
        <v>587.55000000000007</v>
      </c>
      <c r="J108" s="249">
        <v>595.09999999999991</v>
      </c>
      <c r="K108" s="248">
        <v>580</v>
      </c>
      <c r="L108" s="248">
        <v>565.1</v>
      </c>
      <c r="M108" s="248">
        <v>1.5238700000000001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768.4</v>
      </c>
      <c r="D109" s="249">
        <v>768.4</v>
      </c>
      <c r="E109" s="249">
        <v>756.8</v>
      </c>
      <c r="F109" s="249">
        <v>745.19999999999993</v>
      </c>
      <c r="G109" s="249">
        <v>733.59999999999991</v>
      </c>
      <c r="H109" s="249">
        <v>780</v>
      </c>
      <c r="I109" s="249">
        <v>791.60000000000014</v>
      </c>
      <c r="J109" s="249">
        <v>803.2</v>
      </c>
      <c r="K109" s="248">
        <v>780</v>
      </c>
      <c r="L109" s="248">
        <v>756.8</v>
      </c>
      <c r="M109" s="248">
        <v>1.38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5309.15</v>
      </c>
      <c r="D110" s="249">
        <v>5316.3833333333332</v>
      </c>
      <c r="E110" s="249">
        <v>5252.7666666666664</v>
      </c>
      <c r="F110" s="249">
        <v>5196.3833333333332</v>
      </c>
      <c r="G110" s="249">
        <v>5132.7666666666664</v>
      </c>
      <c r="H110" s="249">
        <v>5372.7666666666664</v>
      </c>
      <c r="I110" s="249">
        <v>5436.3833333333332</v>
      </c>
      <c r="J110" s="249">
        <v>5492.7666666666664</v>
      </c>
      <c r="K110" s="248">
        <v>5380</v>
      </c>
      <c r="L110" s="248">
        <v>5260</v>
      </c>
      <c r="M110" s="248">
        <v>0.31522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360.3</v>
      </c>
      <c r="D111" s="249">
        <v>361.40000000000003</v>
      </c>
      <c r="E111" s="249">
        <v>356.25000000000006</v>
      </c>
      <c r="F111" s="249">
        <v>352.20000000000005</v>
      </c>
      <c r="G111" s="249">
        <v>347.05000000000007</v>
      </c>
      <c r="H111" s="249">
        <v>365.45000000000005</v>
      </c>
      <c r="I111" s="249">
        <v>370.6</v>
      </c>
      <c r="J111" s="249">
        <v>374.65000000000003</v>
      </c>
      <c r="K111" s="248">
        <v>366.55</v>
      </c>
      <c r="L111" s="248">
        <v>357.35</v>
      </c>
      <c r="M111" s="248">
        <v>0.48043000000000002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305.64999999999998</v>
      </c>
      <c r="D112" s="249">
        <v>307.56666666666666</v>
      </c>
      <c r="E112" s="249">
        <v>300.63333333333333</v>
      </c>
      <c r="F112" s="249">
        <v>295.61666666666667</v>
      </c>
      <c r="G112" s="249">
        <v>288.68333333333334</v>
      </c>
      <c r="H112" s="249">
        <v>312.58333333333331</v>
      </c>
      <c r="I112" s="249">
        <v>319.51666666666659</v>
      </c>
      <c r="J112" s="249">
        <v>324.5333333333333</v>
      </c>
      <c r="K112" s="248">
        <v>314.5</v>
      </c>
      <c r="L112" s="248">
        <v>302.55</v>
      </c>
      <c r="M112" s="248">
        <v>14.734719999999999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458.2</v>
      </c>
      <c r="D113" s="249">
        <v>459.36666666666662</v>
      </c>
      <c r="E113" s="249">
        <v>444.98333333333323</v>
      </c>
      <c r="F113" s="249">
        <v>431.76666666666659</v>
      </c>
      <c r="G113" s="249">
        <v>417.38333333333321</v>
      </c>
      <c r="H113" s="249">
        <v>472.58333333333326</v>
      </c>
      <c r="I113" s="249">
        <v>486.96666666666658</v>
      </c>
      <c r="J113" s="249">
        <v>500.18333333333328</v>
      </c>
      <c r="K113" s="248">
        <v>473.75</v>
      </c>
      <c r="L113" s="248">
        <v>446.15</v>
      </c>
      <c r="M113" s="248">
        <v>3.2270500000000002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602.75</v>
      </c>
      <c r="D114" s="249">
        <v>604.13333333333333</v>
      </c>
      <c r="E114" s="249">
        <v>596.61666666666667</v>
      </c>
      <c r="F114" s="249">
        <v>590.48333333333335</v>
      </c>
      <c r="G114" s="249">
        <v>582.9666666666667</v>
      </c>
      <c r="H114" s="249">
        <v>610.26666666666665</v>
      </c>
      <c r="I114" s="249">
        <v>617.7833333333333</v>
      </c>
      <c r="J114" s="249">
        <v>623.91666666666663</v>
      </c>
      <c r="K114" s="248">
        <v>611.65</v>
      </c>
      <c r="L114" s="248">
        <v>598</v>
      </c>
      <c r="M114" s="248">
        <v>0.16037999999999999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744.1</v>
      </c>
      <c r="D115" s="249">
        <v>746.19999999999993</v>
      </c>
      <c r="E115" s="249">
        <v>737.39999999999986</v>
      </c>
      <c r="F115" s="249">
        <v>730.69999999999993</v>
      </c>
      <c r="G115" s="249">
        <v>721.89999999999986</v>
      </c>
      <c r="H115" s="249">
        <v>752.89999999999986</v>
      </c>
      <c r="I115" s="249">
        <v>761.69999999999982</v>
      </c>
      <c r="J115" s="249">
        <v>768.39999999999986</v>
      </c>
      <c r="K115" s="248">
        <v>755</v>
      </c>
      <c r="L115" s="248">
        <v>739.5</v>
      </c>
      <c r="M115" s="248">
        <v>13.702529999999999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1107.9000000000001</v>
      </c>
      <c r="D116" s="249">
        <v>1108.2833333333333</v>
      </c>
      <c r="E116" s="249">
        <v>1100.7166666666667</v>
      </c>
      <c r="F116" s="249">
        <v>1093.5333333333333</v>
      </c>
      <c r="G116" s="249">
        <v>1085.9666666666667</v>
      </c>
      <c r="H116" s="249">
        <v>1115.4666666666667</v>
      </c>
      <c r="I116" s="249">
        <v>1123.0333333333333</v>
      </c>
      <c r="J116" s="249">
        <v>1130.2166666666667</v>
      </c>
      <c r="K116" s="248">
        <v>1115.8499999999999</v>
      </c>
      <c r="L116" s="248">
        <v>1101.0999999999999</v>
      </c>
      <c r="M116" s="248">
        <v>9.9486600000000003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192.1</v>
      </c>
      <c r="D117" s="249">
        <v>193.08333333333334</v>
      </c>
      <c r="E117" s="249">
        <v>188.7166666666667</v>
      </c>
      <c r="F117" s="249">
        <v>185.33333333333334</v>
      </c>
      <c r="G117" s="249">
        <v>180.9666666666667</v>
      </c>
      <c r="H117" s="249">
        <v>196.4666666666667</v>
      </c>
      <c r="I117" s="249">
        <v>200.83333333333331</v>
      </c>
      <c r="J117" s="249">
        <v>204.2166666666667</v>
      </c>
      <c r="K117" s="248">
        <v>197.45</v>
      </c>
      <c r="L117" s="248">
        <v>189.7</v>
      </c>
      <c r="M117" s="248">
        <v>17.022310000000001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1554.55</v>
      </c>
      <c r="D118" s="249">
        <v>1560.8333333333333</v>
      </c>
      <c r="E118" s="249">
        <v>1539.2166666666665</v>
      </c>
      <c r="F118" s="249">
        <v>1523.8833333333332</v>
      </c>
      <c r="G118" s="249">
        <v>1502.2666666666664</v>
      </c>
      <c r="H118" s="249">
        <v>1576.1666666666665</v>
      </c>
      <c r="I118" s="249">
        <v>1597.7833333333333</v>
      </c>
      <c r="J118" s="249">
        <v>1613.1166666666666</v>
      </c>
      <c r="K118" s="248">
        <v>1582.45</v>
      </c>
      <c r="L118" s="248">
        <v>1545.5</v>
      </c>
      <c r="M118" s="248">
        <v>0.56971000000000005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228.85</v>
      </c>
      <c r="D119" s="249">
        <v>229.66666666666666</v>
      </c>
      <c r="E119" s="249">
        <v>226.98333333333332</v>
      </c>
      <c r="F119" s="249">
        <v>225.11666666666667</v>
      </c>
      <c r="G119" s="249">
        <v>222.43333333333334</v>
      </c>
      <c r="H119" s="249">
        <v>231.5333333333333</v>
      </c>
      <c r="I119" s="249">
        <v>234.21666666666664</v>
      </c>
      <c r="J119" s="249">
        <v>236.08333333333329</v>
      </c>
      <c r="K119" s="248">
        <v>232.35</v>
      </c>
      <c r="L119" s="248">
        <v>227.8</v>
      </c>
      <c r="M119" s="248">
        <v>41.971649999999997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611.25</v>
      </c>
      <c r="D120" s="249">
        <v>618.86666666666667</v>
      </c>
      <c r="E120" s="249">
        <v>598.43333333333339</v>
      </c>
      <c r="F120" s="249">
        <v>585.61666666666667</v>
      </c>
      <c r="G120" s="249">
        <v>565.18333333333339</v>
      </c>
      <c r="H120" s="249">
        <v>631.68333333333339</v>
      </c>
      <c r="I120" s="249">
        <v>652.11666666666656</v>
      </c>
      <c r="J120" s="249">
        <v>664.93333333333339</v>
      </c>
      <c r="K120" s="248">
        <v>639.29999999999995</v>
      </c>
      <c r="L120" s="248">
        <v>606.04999999999995</v>
      </c>
      <c r="M120" s="248">
        <v>18.35671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3877.2</v>
      </c>
      <c r="D121" s="249">
        <v>3924.5333333333333</v>
      </c>
      <c r="E121" s="249">
        <v>3810.0666666666666</v>
      </c>
      <c r="F121" s="249">
        <v>3742.9333333333334</v>
      </c>
      <c r="G121" s="249">
        <v>3628.4666666666667</v>
      </c>
      <c r="H121" s="249">
        <v>3991.6666666666665</v>
      </c>
      <c r="I121" s="249">
        <v>4106.1333333333332</v>
      </c>
      <c r="J121" s="249">
        <v>4173.2666666666664</v>
      </c>
      <c r="K121" s="248">
        <v>4039</v>
      </c>
      <c r="L121" s="248">
        <v>3857.4</v>
      </c>
      <c r="M121" s="248">
        <v>4.1633199999999997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1656.95</v>
      </c>
      <c r="D122" s="249">
        <v>1651.6499999999999</v>
      </c>
      <c r="E122" s="249">
        <v>1643.2999999999997</v>
      </c>
      <c r="F122" s="249">
        <v>1629.6499999999999</v>
      </c>
      <c r="G122" s="249">
        <v>1621.2999999999997</v>
      </c>
      <c r="H122" s="249">
        <v>1665.2999999999997</v>
      </c>
      <c r="I122" s="249">
        <v>1673.6499999999996</v>
      </c>
      <c r="J122" s="249">
        <v>1687.2999999999997</v>
      </c>
      <c r="K122" s="248">
        <v>1660</v>
      </c>
      <c r="L122" s="248">
        <v>1638</v>
      </c>
      <c r="M122" s="248">
        <v>4.7663599999999997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2210.75</v>
      </c>
      <c r="D123" s="249">
        <v>2213.0833333333335</v>
      </c>
      <c r="E123" s="249">
        <v>2182.7166666666672</v>
      </c>
      <c r="F123" s="249">
        <v>2154.6833333333338</v>
      </c>
      <c r="G123" s="249">
        <v>2124.3166666666675</v>
      </c>
      <c r="H123" s="249">
        <v>2241.1166666666668</v>
      </c>
      <c r="I123" s="249">
        <v>2271.4833333333327</v>
      </c>
      <c r="J123" s="249">
        <v>2299.5166666666664</v>
      </c>
      <c r="K123" s="248">
        <v>2243.4499999999998</v>
      </c>
      <c r="L123" s="248">
        <v>2185.0500000000002</v>
      </c>
      <c r="M123" s="248">
        <v>1.2975000000000001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774.05</v>
      </c>
      <c r="D124" s="249">
        <v>778.13333333333333</v>
      </c>
      <c r="E124" s="249">
        <v>764.31666666666661</v>
      </c>
      <c r="F124" s="249">
        <v>754.58333333333326</v>
      </c>
      <c r="G124" s="249">
        <v>740.76666666666654</v>
      </c>
      <c r="H124" s="249">
        <v>787.86666666666667</v>
      </c>
      <c r="I124" s="249">
        <v>801.68333333333351</v>
      </c>
      <c r="J124" s="249">
        <v>811.41666666666674</v>
      </c>
      <c r="K124" s="248">
        <v>791.95</v>
      </c>
      <c r="L124" s="248">
        <v>768.4</v>
      </c>
      <c r="M124" s="248">
        <v>10.97105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961.4</v>
      </c>
      <c r="D125" s="249">
        <v>962.21666666666658</v>
      </c>
      <c r="E125" s="249">
        <v>949.63333333333321</v>
      </c>
      <c r="F125" s="249">
        <v>937.86666666666667</v>
      </c>
      <c r="G125" s="249">
        <v>925.2833333333333</v>
      </c>
      <c r="H125" s="249">
        <v>973.98333333333312</v>
      </c>
      <c r="I125" s="249">
        <v>986.56666666666638</v>
      </c>
      <c r="J125" s="249">
        <v>998.33333333333303</v>
      </c>
      <c r="K125" s="248">
        <v>974.8</v>
      </c>
      <c r="L125" s="248">
        <v>950.45</v>
      </c>
      <c r="M125" s="248">
        <v>7.44536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863.8</v>
      </c>
      <c r="D126" s="249">
        <v>876.61666666666667</v>
      </c>
      <c r="E126" s="249">
        <v>842.2833333333333</v>
      </c>
      <c r="F126" s="249">
        <v>820.76666666666665</v>
      </c>
      <c r="G126" s="249">
        <v>786.43333333333328</v>
      </c>
      <c r="H126" s="249">
        <v>898.13333333333333</v>
      </c>
      <c r="I126" s="249">
        <v>932.46666666666658</v>
      </c>
      <c r="J126" s="249">
        <v>953.98333333333335</v>
      </c>
      <c r="K126" s="248">
        <v>910.95</v>
      </c>
      <c r="L126" s="248">
        <v>855.1</v>
      </c>
      <c r="M126" s="248">
        <v>3.9637699999999998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354.8</v>
      </c>
      <c r="D127" s="249">
        <v>354.76666666666671</v>
      </c>
      <c r="E127" s="249">
        <v>352.43333333333339</v>
      </c>
      <c r="F127" s="249">
        <v>350.06666666666666</v>
      </c>
      <c r="G127" s="249">
        <v>347.73333333333335</v>
      </c>
      <c r="H127" s="249">
        <v>357.13333333333344</v>
      </c>
      <c r="I127" s="249">
        <v>359.46666666666681</v>
      </c>
      <c r="J127" s="249">
        <v>361.83333333333348</v>
      </c>
      <c r="K127" s="248">
        <v>357.1</v>
      </c>
      <c r="L127" s="248">
        <v>352.4</v>
      </c>
      <c r="M127" s="248">
        <v>6.6467499999999999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1523</v>
      </c>
      <c r="D128" s="249">
        <v>1516.0666666666666</v>
      </c>
      <c r="E128" s="249">
        <v>1480.1333333333332</v>
      </c>
      <c r="F128" s="249">
        <v>1437.2666666666667</v>
      </c>
      <c r="G128" s="249">
        <v>1401.3333333333333</v>
      </c>
      <c r="H128" s="249">
        <v>1558.9333333333332</v>
      </c>
      <c r="I128" s="249">
        <v>1594.8666666666666</v>
      </c>
      <c r="J128" s="249">
        <v>1637.7333333333331</v>
      </c>
      <c r="K128" s="248">
        <v>1552</v>
      </c>
      <c r="L128" s="248">
        <v>1473.2</v>
      </c>
      <c r="M128" s="248">
        <v>32.390549999999998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821.75</v>
      </c>
      <c r="D129" s="249">
        <v>824.41666666666663</v>
      </c>
      <c r="E129" s="249">
        <v>803.48333333333323</v>
      </c>
      <c r="F129" s="249">
        <v>785.21666666666658</v>
      </c>
      <c r="G129" s="249">
        <v>764.28333333333319</v>
      </c>
      <c r="H129" s="249">
        <v>842.68333333333328</v>
      </c>
      <c r="I129" s="249">
        <v>863.61666666666667</v>
      </c>
      <c r="J129" s="249">
        <v>881.88333333333333</v>
      </c>
      <c r="K129" s="248">
        <v>845.35</v>
      </c>
      <c r="L129" s="248">
        <v>806.15</v>
      </c>
      <c r="M129" s="248">
        <v>1.31389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883.3</v>
      </c>
      <c r="D130" s="249">
        <v>888.05000000000007</v>
      </c>
      <c r="E130" s="249">
        <v>875.25000000000011</v>
      </c>
      <c r="F130" s="249">
        <v>867.2</v>
      </c>
      <c r="G130" s="249">
        <v>854.40000000000009</v>
      </c>
      <c r="H130" s="249">
        <v>896.10000000000014</v>
      </c>
      <c r="I130" s="249">
        <v>908.90000000000009</v>
      </c>
      <c r="J130" s="249">
        <v>916.95000000000016</v>
      </c>
      <c r="K130" s="248">
        <v>900.85</v>
      </c>
      <c r="L130" s="248">
        <v>880</v>
      </c>
      <c r="M130" s="248">
        <v>0.21306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402.25</v>
      </c>
      <c r="D131" s="249">
        <v>402.06666666666666</v>
      </c>
      <c r="E131" s="249">
        <v>394.18333333333334</v>
      </c>
      <c r="F131" s="249">
        <v>386.11666666666667</v>
      </c>
      <c r="G131" s="249">
        <v>378.23333333333335</v>
      </c>
      <c r="H131" s="249">
        <v>410.13333333333333</v>
      </c>
      <c r="I131" s="249">
        <v>418.01666666666665</v>
      </c>
      <c r="J131" s="249">
        <v>426.08333333333331</v>
      </c>
      <c r="K131" s="248">
        <v>409.95</v>
      </c>
      <c r="L131" s="248">
        <v>394</v>
      </c>
      <c r="M131" s="248">
        <v>59.968449999999997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598.75</v>
      </c>
      <c r="D132" s="249">
        <v>600.76666666666665</v>
      </c>
      <c r="E132" s="249">
        <v>591.98333333333335</v>
      </c>
      <c r="F132" s="249">
        <v>585.2166666666667</v>
      </c>
      <c r="G132" s="249">
        <v>576.43333333333339</v>
      </c>
      <c r="H132" s="249">
        <v>607.5333333333333</v>
      </c>
      <c r="I132" s="249">
        <v>616.31666666666661</v>
      </c>
      <c r="J132" s="249">
        <v>623.08333333333326</v>
      </c>
      <c r="K132" s="248">
        <v>609.54999999999995</v>
      </c>
      <c r="L132" s="248">
        <v>594</v>
      </c>
      <c r="M132" s="248">
        <v>12.535640000000001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1847.45</v>
      </c>
      <c r="D133" s="249">
        <v>1844.6333333333332</v>
      </c>
      <c r="E133" s="249">
        <v>1823.4166666666665</v>
      </c>
      <c r="F133" s="249">
        <v>1799.3833333333332</v>
      </c>
      <c r="G133" s="249">
        <v>1778.1666666666665</v>
      </c>
      <c r="H133" s="249">
        <v>1868.6666666666665</v>
      </c>
      <c r="I133" s="249">
        <v>1889.8833333333332</v>
      </c>
      <c r="J133" s="249">
        <v>1913.9166666666665</v>
      </c>
      <c r="K133" s="248">
        <v>1865.85</v>
      </c>
      <c r="L133" s="248">
        <v>1820.6</v>
      </c>
      <c r="M133" s="248">
        <v>1.8946000000000001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792.15</v>
      </c>
      <c r="D134" s="249">
        <v>796.5</v>
      </c>
      <c r="E134" s="249">
        <v>783.2</v>
      </c>
      <c r="F134" s="249">
        <v>774.25</v>
      </c>
      <c r="G134" s="249">
        <v>760.95</v>
      </c>
      <c r="H134" s="249">
        <v>805.45</v>
      </c>
      <c r="I134" s="249">
        <v>818.75</v>
      </c>
      <c r="J134" s="249">
        <v>827.7</v>
      </c>
      <c r="K134" s="248">
        <v>809.8</v>
      </c>
      <c r="L134" s="248">
        <v>787.55</v>
      </c>
      <c r="M134" s="248">
        <v>2.1492900000000001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2191.5</v>
      </c>
      <c r="D135" s="249">
        <v>2205.85</v>
      </c>
      <c r="E135" s="249">
        <v>2162</v>
      </c>
      <c r="F135" s="249">
        <v>2132.5</v>
      </c>
      <c r="G135" s="249">
        <v>2088.65</v>
      </c>
      <c r="H135" s="249">
        <v>2235.35</v>
      </c>
      <c r="I135" s="249">
        <v>2279.1999999999994</v>
      </c>
      <c r="J135" s="249">
        <v>2308.6999999999998</v>
      </c>
      <c r="K135" s="248">
        <v>2249.6999999999998</v>
      </c>
      <c r="L135" s="248">
        <v>2176.35</v>
      </c>
      <c r="M135" s="248">
        <v>2.9860600000000002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352.05</v>
      </c>
      <c r="D136" s="249">
        <v>349.5333333333333</v>
      </c>
      <c r="E136" s="249">
        <v>342.81666666666661</v>
      </c>
      <c r="F136" s="249">
        <v>333.58333333333331</v>
      </c>
      <c r="G136" s="249">
        <v>326.86666666666662</v>
      </c>
      <c r="H136" s="249">
        <v>358.76666666666659</v>
      </c>
      <c r="I136" s="249">
        <v>365.48333333333329</v>
      </c>
      <c r="J136" s="249">
        <v>374.71666666666658</v>
      </c>
      <c r="K136" s="248">
        <v>356.25</v>
      </c>
      <c r="L136" s="248">
        <v>340.3</v>
      </c>
      <c r="M136" s="248">
        <v>48.870260000000002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223.1</v>
      </c>
      <c r="D137" s="249">
        <v>224.6</v>
      </c>
      <c r="E137" s="249">
        <v>219.89999999999998</v>
      </c>
      <c r="F137" s="249">
        <v>216.7</v>
      </c>
      <c r="G137" s="249">
        <v>211.99999999999997</v>
      </c>
      <c r="H137" s="249">
        <v>227.79999999999998</v>
      </c>
      <c r="I137" s="249">
        <v>232.49999999999997</v>
      </c>
      <c r="J137" s="249">
        <v>235.7</v>
      </c>
      <c r="K137" s="248">
        <v>229.3</v>
      </c>
      <c r="L137" s="248">
        <v>221.4</v>
      </c>
      <c r="M137" s="248">
        <v>31.003270000000001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188.3</v>
      </c>
      <c r="D138" s="249">
        <v>188.76666666666665</v>
      </c>
      <c r="E138" s="249">
        <v>186.5333333333333</v>
      </c>
      <c r="F138" s="249">
        <v>184.76666666666665</v>
      </c>
      <c r="G138" s="249">
        <v>182.5333333333333</v>
      </c>
      <c r="H138" s="249">
        <v>190.5333333333333</v>
      </c>
      <c r="I138" s="249">
        <v>192.76666666666665</v>
      </c>
      <c r="J138" s="249">
        <v>194.5333333333333</v>
      </c>
      <c r="K138" s="248">
        <v>191</v>
      </c>
      <c r="L138" s="248">
        <v>187</v>
      </c>
      <c r="M138" s="248">
        <v>14.373889999999999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44.2</v>
      </c>
      <c r="D139" s="249">
        <v>44.816666666666663</v>
      </c>
      <c r="E139" s="249">
        <v>42.883333333333326</v>
      </c>
      <c r="F139" s="249">
        <v>41.566666666666663</v>
      </c>
      <c r="G139" s="249">
        <v>39.633333333333326</v>
      </c>
      <c r="H139" s="249">
        <v>46.133333333333326</v>
      </c>
      <c r="I139" s="249">
        <v>48.066666666666663</v>
      </c>
      <c r="J139" s="249">
        <v>49.383333333333326</v>
      </c>
      <c r="K139" s="248">
        <v>46.75</v>
      </c>
      <c r="L139" s="248">
        <v>43.5</v>
      </c>
      <c r="M139" s="248">
        <v>69.719650000000001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223.95</v>
      </c>
      <c r="D140" s="249">
        <v>227.7166666666667</v>
      </c>
      <c r="E140" s="249">
        <v>218.53333333333339</v>
      </c>
      <c r="F140" s="249">
        <v>213.1166666666667</v>
      </c>
      <c r="G140" s="249">
        <v>203.93333333333339</v>
      </c>
      <c r="H140" s="249">
        <v>233.13333333333338</v>
      </c>
      <c r="I140" s="249">
        <v>242.31666666666666</v>
      </c>
      <c r="J140" s="249">
        <v>247.73333333333338</v>
      </c>
      <c r="K140" s="248">
        <v>236.9</v>
      </c>
      <c r="L140" s="248">
        <v>222.3</v>
      </c>
      <c r="M140" s="248">
        <v>3.8687200000000002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3274.05</v>
      </c>
      <c r="D141" s="249">
        <v>3281.6</v>
      </c>
      <c r="E141" s="249">
        <v>3255.5</v>
      </c>
      <c r="F141" s="249">
        <v>3236.9500000000003</v>
      </c>
      <c r="G141" s="249">
        <v>3210.8500000000004</v>
      </c>
      <c r="H141" s="249">
        <v>3300.1499999999996</v>
      </c>
      <c r="I141" s="249">
        <v>3326.2499999999991</v>
      </c>
      <c r="J141" s="249">
        <v>3344.7999999999993</v>
      </c>
      <c r="K141" s="248">
        <v>3307.7</v>
      </c>
      <c r="L141" s="248">
        <v>3263.05</v>
      </c>
      <c r="M141" s="248">
        <v>3.8431899999999999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4103.8999999999996</v>
      </c>
      <c r="D142" s="249">
        <v>4144.7</v>
      </c>
      <c r="E142" s="249">
        <v>4041.8499999999995</v>
      </c>
      <c r="F142" s="249">
        <v>3979.7999999999997</v>
      </c>
      <c r="G142" s="249">
        <v>3876.9499999999994</v>
      </c>
      <c r="H142" s="249">
        <v>4206.75</v>
      </c>
      <c r="I142" s="249">
        <v>4309.6000000000004</v>
      </c>
      <c r="J142" s="249">
        <v>4371.6499999999996</v>
      </c>
      <c r="K142" s="248">
        <v>4247.55</v>
      </c>
      <c r="L142" s="248">
        <v>4082.65</v>
      </c>
      <c r="M142" s="248">
        <v>2.2623799999999998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2456.1</v>
      </c>
      <c r="D143" s="249">
        <v>2455.7000000000003</v>
      </c>
      <c r="E143" s="249">
        <v>2436.4000000000005</v>
      </c>
      <c r="F143" s="249">
        <v>2416.7000000000003</v>
      </c>
      <c r="G143" s="249">
        <v>2397.4000000000005</v>
      </c>
      <c r="H143" s="249">
        <v>2475.4000000000005</v>
      </c>
      <c r="I143" s="249">
        <v>2494.7000000000007</v>
      </c>
      <c r="J143" s="249">
        <v>2514.4000000000005</v>
      </c>
      <c r="K143" s="248">
        <v>2475</v>
      </c>
      <c r="L143" s="248">
        <v>2436</v>
      </c>
      <c r="M143" s="248">
        <v>0.82145000000000001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4407.1000000000004</v>
      </c>
      <c r="D144" s="249">
        <v>4392.05</v>
      </c>
      <c r="E144" s="249">
        <v>4369.3</v>
      </c>
      <c r="F144" s="249">
        <v>4331.5</v>
      </c>
      <c r="G144" s="249">
        <v>4308.75</v>
      </c>
      <c r="H144" s="249">
        <v>4429.8500000000004</v>
      </c>
      <c r="I144" s="249">
        <v>4452.6000000000004</v>
      </c>
      <c r="J144" s="249">
        <v>4490.4000000000005</v>
      </c>
      <c r="K144" s="248">
        <v>4414.8</v>
      </c>
      <c r="L144" s="248">
        <v>4354.25</v>
      </c>
      <c r="M144" s="248">
        <v>3.0797300000000001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590</v>
      </c>
      <c r="D145" s="249">
        <v>591.25</v>
      </c>
      <c r="E145" s="249">
        <v>585.54999999999995</v>
      </c>
      <c r="F145" s="249">
        <v>581.09999999999991</v>
      </c>
      <c r="G145" s="249">
        <v>575.39999999999986</v>
      </c>
      <c r="H145" s="249">
        <v>595.70000000000005</v>
      </c>
      <c r="I145" s="249">
        <v>601.40000000000009</v>
      </c>
      <c r="J145" s="249">
        <v>605.85000000000014</v>
      </c>
      <c r="K145" s="248">
        <v>596.95000000000005</v>
      </c>
      <c r="L145" s="248">
        <v>586.79999999999995</v>
      </c>
      <c r="M145" s="248">
        <v>0.68766000000000005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183.35</v>
      </c>
      <c r="D146" s="249">
        <v>183.98333333333335</v>
      </c>
      <c r="E146" s="249">
        <v>181.3666666666667</v>
      </c>
      <c r="F146" s="249">
        <v>179.38333333333335</v>
      </c>
      <c r="G146" s="249">
        <v>176.76666666666671</v>
      </c>
      <c r="H146" s="249">
        <v>185.9666666666667</v>
      </c>
      <c r="I146" s="249">
        <v>188.58333333333337</v>
      </c>
      <c r="J146" s="249">
        <v>190.56666666666669</v>
      </c>
      <c r="K146" s="248">
        <v>186.6</v>
      </c>
      <c r="L146" s="248">
        <v>182</v>
      </c>
      <c r="M146" s="248">
        <v>3.7039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164</v>
      </c>
      <c r="D147" s="249">
        <v>162.68333333333334</v>
      </c>
      <c r="E147" s="249">
        <v>160.51666666666668</v>
      </c>
      <c r="F147" s="249">
        <v>157.03333333333333</v>
      </c>
      <c r="G147" s="249">
        <v>154.86666666666667</v>
      </c>
      <c r="H147" s="249">
        <v>166.16666666666669</v>
      </c>
      <c r="I147" s="249">
        <v>168.33333333333331</v>
      </c>
      <c r="J147" s="249">
        <v>171.81666666666669</v>
      </c>
      <c r="K147" s="248">
        <v>164.85</v>
      </c>
      <c r="L147" s="248">
        <v>159.19999999999999</v>
      </c>
      <c r="M147" s="248">
        <v>3.9449900000000002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52.45</v>
      </c>
      <c r="D148" s="249">
        <v>52.333333333333336</v>
      </c>
      <c r="E148" s="249">
        <v>50.516666666666673</v>
      </c>
      <c r="F148" s="249">
        <v>48.583333333333336</v>
      </c>
      <c r="G148" s="249">
        <v>46.766666666666673</v>
      </c>
      <c r="H148" s="249">
        <v>54.266666666666673</v>
      </c>
      <c r="I148" s="249">
        <v>56.083333333333336</v>
      </c>
      <c r="J148" s="249">
        <v>58.016666666666673</v>
      </c>
      <c r="K148" s="248">
        <v>54.15</v>
      </c>
      <c r="L148" s="248">
        <v>50.4</v>
      </c>
      <c r="M148" s="248">
        <v>507.43599999999998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67.599999999999994</v>
      </c>
      <c r="D149" s="249">
        <v>67.899999999999991</v>
      </c>
      <c r="E149" s="249">
        <v>66.399999999999977</v>
      </c>
      <c r="F149" s="249">
        <v>65.199999999999989</v>
      </c>
      <c r="G149" s="249">
        <v>63.699999999999974</v>
      </c>
      <c r="H149" s="249">
        <v>69.09999999999998</v>
      </c>
      <c r="I149" s="249">
        <v>70.600000000000009</v>
      </c>
      <c r="J149" s="249">
        <v>71.799999999999983</v>
      </c>
      <c r="K149" s="248">
        <v>69.400000000000006</v>
      </c>
      <c r="L149" s="248">
        <v>66.7</v>
      </c>
      <c r="M149" s="248">
        <v>12.042479999999999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3358.2</v>
      </c>
      <c r="D150" s="249">
        <v>3349.1166666666668</v>
      </c>
      <c r="E150" s="249">
        <v>3335.2333333333336</v>
      </c>
      <c r="F150" s="249">
        <v>3312.2666666666669</v>
      </c>
      <c r="G150" s="249">
        <v>3298.3833333333337</v>
      </c>
      <c r="H150" s="249">
        <v>3372.0833333333335</v>
      </c>
      <c r="I150" s="249">
        <v>3385.9666666666667</v>
      </c>
      <c r="J150" s="249">
        <v>3408.9333333333334</v>
      </c>
      <c r="K150" s="248">
        <v>3363</v>
      </c>
      <c r="L150" s="248">
        <v>3326.15</v>
      </c>
      <c r="M150" s="248">
        <v>6.6024900000000004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511.6</v>
      </c>
      <c r="D151" s="249">
        <v>515.26666666666665</v>
      </c>
      <c r="E151" s="249">
        <v>497.88333333333333</v>
      </c>
      <c r="F151" s="249">
        <v>484.16666666666669</v>
      </c>
      <c r="G151" s="249">
        <v>466.78333333333336</v>
      </c>
      <c r="H151" s="249">
        <v>528.98333333333335</v>
      </c>
      <c r="I151" s="249">
        <v>546.36666666666656</v>
      </c>
      <c r="J151" s="249">
        <v>560.08333333333326</v>
      </c>
      <c r="K151" s="248">
        <v>532.65</v>
      </c>
      <c r="L151" s="248">
        <v>501.55</v>
      </c>
      <c r="M151" s="248">
        <v>3.9422899999999998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440.35</v>
      </c>
      <c r="D152" s="249">
        <v>445.23333333333335</v>
      </c>
      <c r="E152" s="249">
        <v>434.11666666666667</v>
      </c>
      <c r="F152" s="249">
        <v>427.88333333333333</v>
      </c>
      <c r="G152" s="249">
        <v>416.76666666666665</v>
      </c>
      <c r="H152" s="249">
        <v>451.4666666666667</v>
      </c>
      <c r="I152" s="249">
        <v>462.58333333333337</v>
      </c>
      <c r="J152" s="249">
        <v>468.81666666666672</v>
      </c>
      <c r="K152" s="248">
        <v>456.35</v>
      </c>
      <c r="L152" s="248">
        <v>439</v>
      </c>
      <c r="M152" s="248">
        <v>1.3404100000000001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1461.5</v>
      </c>
      <c r="D153" s="249">
        <v>1464.4833333333333</v>
      </c>
      <c r="E153" s="249">
        <v>1437.0166666666667</v>
      </c>
      <c r="F153" s="249">
        <v>1412.5333333333333</v>
      </c>
      <c r="G153" s="249">
        <v>1385.0666666666666</v>
      </c>
      <c r="H153" s="249">
        <v>1488.9666666666667</v>
      </c>
      <c r="I153" s="249">
        <v>1516.4333333333334</v>
      </c>
      <c r="J153" s="249">
        <v>1540.9166666666667</v>
      </c>
      <c r="K153" s="248">
        <v>1491.95</v>
      </c>
      <c r="L153" s="248">
        <v>1440</v>
      </c>
      <c r="M153" s="248">
        <v>0.16067999999999999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80.3</v>
      </c>
      <c r="D154" s="249">
        <v>79.95</v>
      </c>
      <c r="E154" s="249">
        <v>78.2</v>
      </c>
      <c r="F154" s="249">
        <v>76.099999999999994</v>
      </c>
      <c r="G154" s="249">
        <v>74.349999999999994</v>
      </c>
      <c r="H154" s="249">
        <v>82.050000000000011</v>
      </c>
      <c r="I154" s="249">
        <v>83.800000000000011</v>
      </c>
      <c r="J154" s="249">
        <v>85.90000000000002</v>
      </c>
      <c r="K154" s="248">
        <v>81.7</v>
      </c>
      <c r="L154" s="248">
        <v>77.849999999999994</v>
      </c>
      <c r="M154" s="248">
        <v>33.367510000000003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56.5</v>
      </c>
      <c r="D155" s="249">
        <v>57.133333333333333</v>
      </c>
      <c r="E155" s="249">
        <v>54.066666666666663</v>
      </c>
      <c r="F155" s="249">
        <v>51.633333333333333</v>
      </c>
      <c r="G155" s="249">
        <v>48.566666666666663</v>
      </c>
      <c r="H155" s="249">
        <v>59.566666666666663</v>
      </c>
      <c r="I155" s="249">
        <v>62.63333333333334</v>
      </c>
      <c r="J155" s="249">
        <v>65.066666666666663</v>
      </c>
      <c r="K155" s="248">
        <v>60.2</v>
      </c>
      <c r="L155" s="248">
        <v>54.7</v>
      </c>
      <c r="M155" s="248">
        <v>28.812709999999999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2286.15</v>
      </c>
      <c r="D156" s="249">
        <v>2298.75</v>
      </c>
      <c r="E156" s="249">
        <v>2252.6</v>
      </c>
      <c r="F156" s="249">
        <v>2219.0499999999997</v>
      </c>
      <c r="G156" s="249">
        <v>2172.8999999999996</v>
      </c>
      <c r="H156" s="249">
        <v>2332.3000000000002</v>
      </c>
      <c r="I156" s="249">
        <v>2378.4499999999998</v>
      </c>
      <c r="J156" s="249">
        <v>2412.0000000000005</v>
      </c>
      <c r="K156" s="248">
        <v>2344.9</v>
      </c>
      <c r="L156" s="248">
        <v>2265.1999999999998</v>
      </c>
      <c r="M156" s="248">
        <v>4.2070800000000004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191.45</v>
      </c>
      <c r="D157" s="249">
        <v>191.46666666666667</v>
      </c>
      <c r="E157" s="249">
        <v>188.73333333333335</v>
      </c>
      <c r="F157" s="249">
        <v>186.01666666666668</v>
      </c>
      <c r="G157" s="249">
        <v>183.28333333333336</v>
      </c>
      <c r="H157" s="249">
        <v>194.18333333333334</v>
      </c>
      <c r="I157" s="249">
        <v>196.91666666666663</v>
      </c>
      <c r="J157" s="249">
        <v>199.63333333333333</v>
      </c>
      <c r="K157" s="248">
        <v>194.2</v>
      </c>
      <c r="L157" s="248">
        <v>188.75</v>
      </c>
      <c r="M157" s="248">
        <v>36.100999999999999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283.89999999999998</v>
      </c>
      <c r="D158" s="249">
        <v>285.55</v>
      </c>
      <c r="E158" s="249">
        <v>280.70000000000005</v>
      </c>
      <c r="F158" s="249">
        <v>277.50000000000006</v>
      </c>
      <c r="G158" s="249">
        <v>272.65000000000009</v>
      </c>
      <c r="H158" s="249">
        <v>288.75</v>
      </c>
      <c r="I158" s="249">
        <v>293.60000000000002</v>
      </c>
      <c r="J158" s="249">
        <v>296.79999999999995</v>
      </c>
      <c r="K158" s="248">
        <v>290.39999999999998</v>
      </c>
      <c r="L158" s="248">
        <v>282.35000000000002</v>
      </c>
      <c r="M158" s="248">
        <v>2.2339600000000002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174.6</v>
      </c>
      <c r="D159" s="249">
        <v>174.85</v>
      </c>
      <c r="E159" s="249">
        <v>172.75</v>
      </c>
      <c r="F159" s="249">
        <v>170.9</v>
      </c>
      <c r="G159" s="249">
        <v>168.8</v>
      </c>
      <c r="H159" s="249">
        <v>176.7</v>
      </c>
      <c r="I159" s="249">
        <v>178.79999999999995</v>
      </c>
      <c r="J159" s="249">
        <v>180.64999999999998</v>
      </c>
      <c r="K159" s="248">
        <v>176.95</v>
      </c>
      <c r="L159" s="248">
        <v>173</v>
      </c>
      <c r="M159" s="248">
        <v>82.961929999999995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133.85</v>
      </c>
      <c r="D160" s="249">
        <v>134.88333333333333</v>
      </c>
      <c r="E160" s="249">
        <v>131.56666666666666</v>
      </c>
      <c r="F160" s="249">
        <v>129.28333333333333</v>
      </c>
      <c r="G160" s="249">
        <v>125.96666666666667</v>
      </c>
      <c r="H160" s="249">
        <v>137.16666666666666</v>
      </c>
      <c r="I160" s="249">
        <v>140.48333333333332</v>
      </c>
      <c r="J160" s="249">
        <v>142.76666666666665</v>
      </c>
      <c r="K160" s="248">
        <v>138.19999999999999</v>
      </c>
      <c r="L160" s="248">
        <v>132.6</v>
      </c>
      <c r="M160" s="248">
        <v>120.91632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157.94999999999999</v>
      </c>
      <c r="D161" s="249">
        <v>161.20000000000002</v>
      </c>
      <c r="E161" s="249">
        <v>152.40000000000003</v>
      </c>
      <c r="F161" s="249">
        <v>146.85000000000002</v>
      </c>
      <c r="G161" s="249">
        <v>138.05000000000004</v>
      </c>
      <c r="H161" s="249">
        <v>166.75000000000003</v>
      </c>
      <c r="I161" s="249">
        <v>175.55000000000004</v>
      </c>
      <c r="J161" s="249">
        <v>181.10000000000002</v>
      </c>
      <c r="K161" s="248">
        <v>170</v>
      </c>
      <c r="L161" s="248">
        <v>155.65</v>
      </c>
      <c r="M161" s="248">
        <v>18.591750000000001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6007.75</v>
      </c>
      <c r="D162" s="249">
        <v>6021.9333333333334</v>
      </c>
      <c r="E162" s="249">
        <v>5976.8166666666666</v>
      </c>
      <c r="F162" s="249">
        <v>5945.8833333333332</v>
      </c>
      <c r="G162" s="249">
        <v>5900.7666666666664</v>
      </c>
      <c r="H162" s="249">
        <v>6052.8666666666668</v>
      </c>
      <c r="I162" s="249">
        <v>6097.9833333333336</v>
      </c>
      <c r="J162" s="249">
        <v>6128.916666666667</v>
      </c>
      <c r="K162" s="248">
        <v>6067.05</v>
      </c>
      <c r="L162" s="248">
        <v>5991</v>
      </c>
      <c r="M162" s="248">
        <v>0.17288999999999999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553.45000000000005</v>
      </c>
      <c r="D163" s="249">
        <v>560.06666666666672</v>
      </c>
      <c r="E163" s="249">
        <v>542.13333333333344</v>
      </c>
      <c r="F163" s="249">
        <v>530.81666666666672</v>
      </c>
      <c r="G163" s="249">
        <v>512.88333333333344</v>
      </c>
      <c r="H163" s="249">
        <v>571.38333333333344</v>
      </c>
      <c r="I163" s="249">
        <v>589.31666666666661</v>
      </c>
      <c r="J163" s="249">
        <v>600.63333333333344</v>
      </c>
      <c r="K163" s="248">
        <v>578</v>
      </c>
      <c r="L163" s="248">
        <v>548.75</v>
      </c>
      <c r="M163" s="248">
        <v>2.1340699999999999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171.95</v>
      </c>
      <c r="D164" s="249">
        <v>174.73333333333335</v>
      </c>
      <c r="E164" s="249">
        <v>168.2166666666667</v>
      </c>
      <c r="F164" s="249">
        <v>164.48333333333335</v>
      </c>
      <c r="G164" s="249">
        <v>157.9666666666667</v>
      </c>
      <c r="H164" s="249">
        <v>178.4666666666667</v>
      </c>
      <c r="I164" s="249">
        <v>184.98333333333335</v>
      </c>
      <c r="J164" s="249">
        <v>188.7166666666667</v>
      </c>
      <c r="K164" s="248">
        <v>181.25</v>
      </c>
      <c r="L164" s="248">
        <v>171</v>
      </c>
      <c r="M164" s="248">
        <v>13.274190000000001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106.4</v>
      </c>
      <c r="D165" s="249">
        <v>107.98333333333333</v>
      </c>
      <c r="E165" s="249">
        <v>104.46666666666667</v>
      </c>
      <c r="F165" s="249">
        <v>102.53333333333333</v>
      </c>
      <c r="G165" s="249">
        <v>99.016666666666666</v>
      </c>
      <c r="H165" s="249">
        <v>109.91666666666667</v>
      </c>
      <c r="I165" s="249">
        <v>113.43333333333335</v>
      </c>
      <c r="J165" s="249">
        <v>115.36666666666667</v>
      </c>
      <c r="K165" s="248">
        <v>111.5</v>
      </c>
      <c r="L165" s="248">
        <v>106.05</v>
      </c>
      <c r="M165" s="248">
        <v>23.03032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285.7</v>
      </c>
      <c r="D166" s="249">
        <v>285.5</v>
      </c>
      <c r="E166" s="249">
        <v>282.45</v>
      </c>
      <c r="F166" s="249">
        <v>279.2</v>
      </c>
      <c r="G166" s="249">
        <v>276.14999999999998</v>
      </c>
      <c r="H166" s="249">
        <v>288.75</v>
      </c>
      <c r="I166" s="249">
        <v>291.79999999999995</v>
      </c>
      <c r="J166" s="249">
        <v>295.05</v>
      </c>
      <c r="K166" s="248">
        <v>288.55</v>
      </c>
      <c r="L166" s="248">
        <v>282.25</v>
      </c>
      <c r="M166" s="248">
        <v>7.0255299999999998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1226.25</v>
      </c>
      <c r="D167" s="249">
        <v>1226.8833333333334</v>
      </c>
      <c r="E167" s="249">
        <v>1211.7666666666669</v>
      </c>
      <c r="F167" s="249">
        <v>1197.2833333333335</v>
      </c>
      <c r="G167" s="249">
        <v>1182.166666666667</v>
      </c>
      <c r="H167" s="249">
        <v>1241.3666666666668</v>
      </c>
      <c r="I167" s="249">
        <v>1256.4833333333331</v>
      </c>
      <c r="J167" s="249">
        <v>1270.9666666666667</v>
      </c>
      <c r="K167" s="248">
        <v>1242</v>
      </c>
      <c r="L167" s="248">
        <v>1212.4000000000001</v>
      </c>
      <c r="M167" s="248">
        <v>0.14104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90.85</v>
      </c>
      <c r="D168" s="249">
        <v>91.583333333333329</v>
      </c>
      <c r="E168" s="249">
        <v>89.566666666666663</v>
      </c>
      <c r="F168" s="249">
        <v>88.283333333333331</v>
      </c>
      <c r="G168" s="249">
        <v>86.266666666666666</v>
      </c>
      <c r="H168" s="249">
        <v>92.86666666666666</v>
      </c>
      <c r="I168" s="249">
        <v>94.88333333333334</v>
      </c>
      <c r="J168" s="249">
        <v>96.166666666666657</v>
      </c>
      <c r="K168" s="248">
        <v>93.6</v>
      </c>
      <c r="L168" s="248">
        <v>90.3</v>
      </c>
      <c r="M168" s="248">
        <v>158.35417000000001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1922.6</v>
      </c>
      <c r="D169" s="249">
        <v>1944.2</v>
      </c>
      <c r="E169" s="249">
        <v>1889.4</v>
      </c>
      <c r="F169" s="249">
        <v>1856.2</v>
      </c>
      <c r="G169" s="249">
        <v>1801.4</v>
      </c>
      <c r="H169" s="249">
        <v>1977.4</v>
      </c>
      <c r="I169" s="249">
        <v>2032.1999999999998</v>
      </c>
      <c r="J169" s="249">
        <v>2065.4</v>
      </c>
      <c r="K169" s="248">
        <v>1999</v>
      </c>
      <c r="L169" s="248">
        <v>1911</v>
      </c>
      <c r="M169" s="248">
        <v>1.7495499999999999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42.7</v>
      </c>
      <c r="D170" s="249">
        <v>43.050000000000004</v>
      </c>
      <c r="E170" s="249">
        <v>41.800000000000011</v>
      </c>
      <c r="F170" s="249">
        <v>40.900000000000006</v>
      </c>
      <c r="G170" s="249">
        <v>39.650000000000013</v>
      </c>
      <c r="H170" s="249">
        <v>43.95000000000001</v>
      </c>
      <c r="I170" s="249">
        <v>45.199999999999996</v>
      </c>
      <c r="J170" s="249">
        <v>46.100000000000009</v>
      </c>
      <c r="K170" s="248">
        <v>44.3</v>
      </c>
      <c r="L170" s="248">
        <v>42.15</v>
      </c>
      <c r="M170" s="248">
        <v>132.92760000000001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2723.85</v>
      </c>
      <c r="D171" s="249">
        <v>2728.5499999999997</v>
      </c>
      <c r="E171" s="249">
        <v>2704.2999999999993</v>
      </c>
      <c r="F171" s="249">
        <v>2684.7499999999995</v>
      </c>
      <c r="G171" s="249">
        <v>2660.4999999999991</v>
      </c>
      <c r="H171" s="249">
        <v>2748.0999999999995</v>
      </c>
      <c r="I171" s="249">
        <v>2772.3500000000004</v>
      </c>
      <c r="J171" s="249">
        <v>2791.8999999999996</v>
      </c>
      <c r="K171" s="248">
        <v>2752.8</v>
      </c>
      <c r="L171" s="248">
        <v>2709</v>
      </c>
      <c r="M171" s="248">
        <v>9.4869999999999996E-2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3431.6</v>
      </c>
      <c r="D172" s="249">
        <v>3429.5833333333335</v>
      </c>
      <c r="E172" s="249">
        <v>3402.166666666667</v>
      </c>
      <c r="F172" s="249">
        <v>3372.7333333333336</v>
      </c>
      <c r="G172" s="249">
        <v>3345.3166666666671</v>
      </c>
      <c r="H172" s="249">
        <v>3459.0166666666669</v>
      </c>
      <c r="I172" s="249">
        <v>3486.4333333333338</v>
      </c>
      <c r="J172" s="249">
        <v>3515.8666666666668</v>
      </c>
      <c r="K172" s="248">
        <v>3457</v>
      </c>
      <c r="L172" s="248">
        <v>3400.15</v>
      </c>
      <c r="M172" s="248">
        <v>7.3389999999999997E-2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142</v>
      </c>
      <c r="D173" s="249">
        <v>144.51666666666668</v>
      </c>
      <c r="E173" s="249">
        <v>138.68333333333337</v>
      </c>
      <c r="F173" s="249">
        <v>135.36666666666667</v>
      </c>
      <c r="G173" s="249">
        <v>129.53333333333336</v>
      </c>
      <c r="H173" s="249">
        <v>147.83333333333337</v>
      </c>
      <c r="I173" s="249">
        <v>153.66666666666669</v>
      </c>
      <c r="J173" s="249">
        <v>156.98333333333338</v>
      </c>
      <c r="K173" s="248">
        <v>150.35</v>
      </c>
      <c r="L173" s="248">
        <v>141.19999999999999</v>
      </c>
      <c r="M173" s="248">
        <v>19.071770000000001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1726.65</v>
      </c>
      <c r="D174" s="249">
        <v>1722.2833333333335</v>
      </c>
      <c r="E174" s="249">
        <v>1712.366666666667</v>
      </c>
      <c r="F174" s="249">
        <v>1698.0833333333335</v>
      </c>
      <c r="G174" s="249">
        <v>1688.166666666667</v>
      </c>
      <c r="H174" s="249">
        <v>1736.5666666666671</v>
      </c>
      <c r="I174" s="249">
        <v>1746.4833333333336</v>
      </c>
      <c r="J174" s="249">
        <v>1760.7666666666671</v>
      </c>
      <c r="K174" s="248">
        <v>1732.2</v>
      </c>
      <c r="L174" s="248">
        <v>1708</v>
      </c>
      <c r="M174" s="248">
        <v>1.9061900000000001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1331.7</v>
      </c>
      <c r="D175" s="249">
        <v>1333.3833333333334</v>
      </c>
      <c r="E175" s="249">
        <v>1328.3166666666668</v>
      </c>
      <c r="F175" s="249">
        <v>1324.9333333333334</v>
      </c>
      <c r="G175" s="249">
        <v>1319.8666666666668</v>
      </c>
      <c r="H175" s="249">
        <v>1336.7666666666669</v>
      </c>
      <c r="I175" s="249">
        <v>1341.8333333333335</v>
      </c>
      <c r="J175" s="249">
        <v>1345.2166666666669</v>
      </c>
      <c r="K175" s="248">
        <v>1338.45</v>
      </c>
      <c r="L175" s="248">
        <v>1330</v>
      </c>
      <c r="M175" s="248">
        <v>0.13413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437</v>
      </c>
      <c r="D176" s="249">
        <v>437.75</v>
      </c>
      <c r="E176" s="249">
        <v>430.85</v>
      </c>
      <c r="F176" s="249">
        <v>424.70000000000005</v>
      </c>
      <c r="G176" s="249">
        <v>417.80000000000007</v>
      </c>
      <c r="H176" s="249">
        <v>443.9</v>
      </c>
      <c r="I176" s="249">
        <v>450.79999999999995</v>
      </c>
      <c r="J176" s="249">
        <v>456.94999999999993</v>
      </c>
      <c r="K176" s="248">
        <v>444.65</v>
      </c>
      <c r="L176" s="248">
        <v>431.6</v>
      </c>
      <c r="M176" s="248">
        <v>13.73373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1187.1500000000001</v>
      </c>
      <c r="D177" s="249">
        <v>1187.5333333333333</v>
      </c>
      <c r="E177" s="249">
        <v>1165.7166666666667</v>
      </c>
      <c r="F177" s="249">
        <v>1144.2833333333333</v>
      </c>
      <c r="G177" s="249">
        <v>1122.4666666666667</v>
      </c>
      <c r="H177" s="249">
        <v>1208.9666666666667</v>
      </c>
      <c r="I177" s="249">
        <v>1230.7833333333333</v>
      </c>
      <c r="J177" s="249">
        <v>1252.2166666666667</v>
      </c>
      <c r="K177" s="248">
        <v>1209.3499999999999</v>
      </c>
      <c r="L177" s="248">
        <v>1166.0999999999999</v>
      </c>
      <c r="M177" s="248">
        <v>0.39341999999999999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1953</v>
      </c>
      <c r="D178" s="249">
        <v>1953</v>
      </c>
      <c r="E178" s="249">
        <v>1921</v>
      </c>
      <c r="F178" s="249">
        <v>1889</v>
      </c>
      <c r="G178" s="249">
        <v>1857</v>
      </c>
      <c r="H178" s="249">
        <v>1985</v>
      </c>
      <c r="I178" s="249">
        <v>2017</v>
      </c>
      <c r="J178" s="249">
        <v>2049</v>
      </c>
      <c r="K178" s="248">
        <v>1985</v>
      </c>
      <c r="L178" s="248">
        <v>1921</v>
      </c>
      <c r="M178" s="248">
        <v>4.4611299999999998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483.7</v>
      </c>
      <c r="D179" s="249">
        <v>485.93333333333334</v>
      </c>
      <c r="E179" s="249">
        <v>477.9666666666667</v>
      </c>
      <c r="F179" s="249">
        <v>472.23333333333335</v>
      </c>
      <c r="G179" s="249">
        <v>464.26666666666671</v>
      </c>
      <c r="H179" s="249">
        <v>491.66666666666669</v>
      </c>
      <c r="I179" s="249">
        <v>499.63333333333327</v>
      </c>
      <c r="J179" s="249">
        <v>505.36666666666667</v>
      </c>
      <c r="K179" s="248">
        <v>493.9</v>
      </c>
      <c r="L179" s="248">
        <v>480.2</v>
      </c>
      <c r="M179" s="248">
        <v>0.48079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923.6</v>
      </c>
      <c r="D180" s="249">
        <v>918.18333333333339</v>
      </c>
      <c r="E180" s="249">
        <v>908.41666666666674</v>
      </c>
      <c r="F180" s="249">
        <v>893.23333333333335</v>
      </c>
      <c r="G180" s="249">
        <v>883.4666666666667</v>
      </c>
      <c r="H180" s="249">
        <v>933.36666666666679</v>
      </c>
      <c r="I180" s="249">
        <v>943.13333333333344</v>
      </c>
      <c r="J180" s="249">
        <v>958.31666666666683</v>
      </c>
      <c r="K180" s="248">
        <v>927.95</v>
      </c>
      <c r="L180" s="248">
        <v>903</v>
      </c>
      <c r="M180" s="248">
        <v>16.338650000000001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487.25</v>
      </c>
      <c r="D181" s="249">
        <v>484.86666666666662</v>
      </c>
      <c r="E181" s="249">
        <v>480.68333333333322</v>
      </c>
      <c r="F181" s="249">
        <v>474.11666666666662</v>
      </c>
      <c r="G181" s="249">
        <v>469.93333333333322</v>
      </c>
      <c r="H181" s="249">
        <v>491.43333333333322</v>
      </c>
      <c r="I181" s="249">
        <v>495.61666666666662</v>
      </c>
      <c r="J181" s="249">
        <v>502.18333333333322</v>
      </c>
      <c r="K181" s="248">
        <v>489.05</v>
      </c>
      <c r="L181" s="248">
        <v>478.3</v>
      </c>
      <c r="M181" s="248">
        <v>8.66831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1277.6500000000001</v>
      </c>
      <c r="D182" s="249">
        <v>1284.1000000000001</v>
      </c>
      <c r="E182" s="249">
        <v>1258.2000000000003</v>
      </c>
      <c r="F182" s="249">
        <v>1238.7500000000002</v>
      </c>
      <c r="G182" s="249">
        <v>1212.8500000000004</v>
      </c>
      <c r="H182" s="249">
        <v>1303.5500000000002</v>
      </c>
      <c r="I182" s="249">
        <v>1329.4500000000003</v>
      </c>
      <c r="J182" s="249">
        <v>1348.9</v>
      </c>
      <c r="K182" s="248">
        <v>1310</v>
      </c>
      <c r="L182" s="248">
        <v>1264.6500000000001</v>
      </c>
      <c r="M182" s="248">
        <v>4.0701799999999997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329.7</v>
      </c>
      <c r="D183" s="249">
        <v>331.61666666666667</v>
      </c>
      <c r="E183" s="249">
        <v>326.23333333333335</v>
      </c>
      <c r="F183" s="249">
        <v>322.76666666666665</v>
      </c>
      <c r="G183" s="249">
        <v>317.38333333333333</v>
      </c>
      <c r="H183" s="249">
        <v>335.08333333333337</v>
      </c>
      <c r="I183" s="249">
        <v>340.4666666666667</v>
      </c>
      <c r="J183" s="249">
        <v>343.93333333333339</v>
      </c>
      <c r="K183" s="248">
        <v>337</v>
      </c>
      <c r="L183" s="248">
        <v>328.15</v>
      </c>
      <c r="M183" s="248">
        <v>6.6243600000000002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391</v>
      </c>
      <c r="D184" s="249">
        <v>392</v>
      </c>
      <c r="E184" s="249">
        <v>384</v>
      </c>
      <c r="F184" s="249">
        <v>377</v>
      </c>
      <c r="G184" s="249">
        <v>369</v>
      </c>
      <c r="H184" s="249">
        <v>399</v>
      </c>
      <c r="I184" s="249">
        <v>407</v>
      </c>
      <c r="J184" s="249">
        <v>414</v>
      </c>
      <c r="K184" s="248">
        <v>400</v>
      </c>
      <c r="L184" s="248">
        <v>385</v>
      </c>
      <c r="M184" s="248">
        <v>3.6808000000000001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1799.9</v>
      </c>
      <c r="D185" s="249">
        <v>1807.9166666666667</v>
      </c>
      <c r="E185" s="249">
        <v>1780.2833333333335</v>
      </c>
      <c r="F185" s="249">
        <v>1760.6666666666667</v>
      </c>
      <c r="G185" s="249">
        <v>1733.0333333333335</v>
      </c>
      <c r="H185" s="249">
        <v>1827.5333333333335</v>
      </c>
      <c r="I185" s="249">
        <v>1855.1666666666667</v>
      </c>
      <c r="J185" s="249">
        <v>1874.7833333333335</v>
      </c>
      <c r="K185" s="248">
        <v>1835.55</v>
      </c>
      <c r="L185" s="248">
        <v>1788.3</v>
      </c>
      <c r="M185" s="248">
        <v>5.2115999999999998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679.6</v>
      </c>
      <c r="D186" s="249">
        <v>686.7166666666667</v>
      </c>
      <c r="E186" s="249">
        <v>664.58333333333337</v>
      </c>
      <c r="F186" s="249">
        <v>649.56666666666672</v>
      </c>
      <c r="G186" s="249">
        <v>627.43333333333339</v>
      </c>
      <c r="H186" s="249">
        <v>701.73333333333335</v>
      </c>
      <c r="I186" s="249">
        <v>723.86666666666656</v>
      </c>
      <c r="J186" s="249">
        <v>738.88333333333333</v>
      </c>
      <c r="K186" s="248">
        <v>708.85</v>
      </c>
      <c r="L186" s="248">
        <v>671.7</v>
      </c>
      <c r="M186" s="248">
        <v>3.3334199999999998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352.25</v>
      </c>
      <c r="D187" s="249">
        <v>353.18333333333334</v>
      </c>
      <c r="E187" s="249">
        <v>350.06666666666666</v>
      </c>
      <c r="F187" s="249">
        <v>347.88333333333333</v>
      </c>
      <c r="G187" s="249">
        <v>344.76666666666665</v>
      </c>
      <c r="H187" s="249">
        <v>355.36666666666667</v>
      </c>
      <c r="I187" s="249">
        <v>358.48333333333335</v>
      </c>
      <c r="J187" s="249">
        <v>360.66666666666669</v>
      </c>
      <c r="K187" s="248">
        <v>356.3</v>
      </c>
      <c r="L187" s="248">
        <v>351</v>
      </c>
      <c r="M187" s="248">
        <v>1.9766699999999999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1939.2</v>
      </c>
      <c r="D188" s="249">
        <v>1934.7</v>
      </c>
      <c r="E188" s="249">
        <v>1915.5500000000002</v>
      </c>
      <c r="F188" s="249">
        <v>1891.9</v>
      </c>
      <c r="G188" s="249">
        <v>1872.7500000000002</v>
      </c>
      <c r="H188" s="249">
        <v>1958.3500000000001</v>
      </c>
      <c r="I188" s="249">
        <v>1977.5000000000002</v>
      </c>
      <c r="J188" s="249">
        <v>2001.15</v>
      </c>
      <c r="K188" s="248">
        <v>1953.85</v>
      </c>
      <c r="L188" s="248">
        <v>1911.05</v>
      </c>
      <c r="M188" s="248">
        <v>0.35208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771.35</v>
      </c>
      <c r="D189" s="249">
        <v>777.44999999999993</v>
      </c>
      <c r="E189" s="249">
        <v>759.54999999999984</v>
      </c>
      <c r="F189" s="249">
        <v>747.74999999999989</v>
      </c>
      <c r="G189" s="249">
        <v>729.8499999999998</v>
      </c>
      <c r="H189" s="249">
        <v>789.24999999999989</v>
      </c>
      <c r="I189" s="249">
        <v>807.15</v>
      </c>
      <c r="J189" s="249">
        <v>818.94999999999993</v>
      </c>
      <c r="K189" s="248">
        <v>795.35</v>
      </c>
      <c r="L189" s="248">
        <v>765.65</v>
      </c>
      <c r="M189" s="248">
        <v>0.83548999999999995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252.5</v>
      </c>
      <c r="D190" s="249">
        <v>256.03333333333336</v>
      </c>
      <c r="E190" s="249">
        <v>246.2166666666667</v>
      </c>
      <c r="F190" s="249">
        <v>239.93333333333334</v>
      </c>
      <c r="G190" s="249">
        <v>230.11666666666667</v>
      </c>
      <c r="H190" s="249">
        <v>262.31666666666672</v>
      </c>
      <c r="I190" s="249">
        <v>272.13333333333344</v>
      </c>
      <c r="J190" s="249">
        <v>278.41666666666674</v>
      </c>
      <c r="K190" s="248">
        <v>265.85000000000002</v>
      </c>
      <c r="L190" s="248">
        <v>249.75</v>
      </c>
      <c r="M190" s="248">
        <v>7.5646599999999999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3231.25</v>
      </c>
      <c r="D191" s="249">
        <v>3227.2666666666664</v>
      </c>
      <c r="E191" s="249">
        <v>3194.1333333333328</v>
      </c>
      <c r="F191" s="249">
        <v>3157.0166666666664</v>
      </c>
      <c r="G191" s="249">
        <v>3123.8833333333328</v>
      </c>
      <c r="H191" s="249">
        <v>3264.3833333333328</v>
      </c>
      <c r="I191" s="249">
        <v>3297.516666666666</v>
      </c>
      <c r="J191" s="249">
        <v>3334.6333333333328</v>
      </c>
      <c r="K191" s="248">
        <v>3260.4</v>
      </c>
      <c r="L191" s="248">
        <v>3190.15</v>
      </c>
      <c r="M191" s="248">
        <v>7.7972999999999999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521.54999999999995</v>
      </c>
      <c r="D192" s="249">
        <v>524.01666666666665</v>
      </c>
      <c r="E192" s="249">
        <v>514.5333333333333</v>
      </c>
      <c r="F192" s="249">
        <v>507.51666666666665</v>
      </c>
      <c r="G192" s="249">
        <v>498.0333333333333</v>
      </c>
      <c r="H192" s="249">
        <v>531.0333333333333</v>
      </c>
      <c r="I192" s="249">
        <v>540.51666666666665</v>
      </c>
      <c r="J192" s="249">
        <v>547.5333333333333</v>
      </c>
      <c r="K192" s="248">
        <v>533.5</v>
      </c>
      <c r="L192" s="248">
        <v>517</v>
      </c>
      <c r="M192" s="248">
        <v>25.848269999999999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583.54999999999995</v>
      </c>
      <c r="D193" s="249">
        <v>589.35</v>
      </c>
      <c r="E193" s="249">
        <v>574.70000000000005</v>
      </c>
      <c r="F193" s="249">
        <v>565.85</v>
      </c>
      <c r="G193" s="249">
        <v>551.20000000000005</v>
      </c>
      <c r="H193" s="249">
        <v>598.20000000000005</v>
      </c>
      <c r="I193" s="249">
        <v>612.84999999999991</v>
      </c>
      <c r="J193" s="249">
        <v>621.70000000000005</v>
      </c>
      <c r="K193" s="248">
        <v>604</v>
      </c>
      <c r="L193" s="248">
        <v>580.5</v>
      </c>
      <c r="M193" s="248">
        <v>8.8107399999999991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89.75</v>
      </c>
      <c r="D194" s="249">
        <v>90.866666666666674</v>
      </c>
      <c r="E194" s="249">
        <v>87.933333333333351</v>
      </c>
      <c r="F194" s="249">
        <v>86.116666666666674</v>
      </c>
      <c r="G194" s="249">
        <v>83.183333333333351</v>
      </c>
      <c r="H194" s="249">
        <v>92.683333333333351</v>
      </c>
      <c r="I194" s="249">
        <v>95.616666666666688</v>
      </c>
      <c r="J194" s="249">
        <v>97.433333333333351</v>
      </c>
      <c r="K194" s="248">
        <v>93.8</v>
      </c>
      <c r="L194" s="248">
        <v>89.05</v>
      </c>
      <c r="M194" s="248">
        <v>16.382850000000001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133.85</v>
      </c>
      <c r="D195" s="249">
        <v>135.38333333333333</v>
      </c>
      <c r="E195" s="249">
        <v>131.91666666666666</v>
      </c>
      <c r="F195" s="249">
        <v>129.98333333333332</v>
      </c>
      <c r="G195" s="249">
        <v>126.51666666666665</v>
      </c>
      <c r="H195" s="249">
        <v>137.31666666666666</v>
      </c>
      <c r="I195" s="249">
        <v>140.78333333333336</v>
      </c>
      <c r="J195" s="249">
        <v>142.71666666666667</v>
      </c>
      <c r="K195" s="248">
        <v>138.85</v>
      </c>
      <c r="L195" s="248">
        <v>133.44999999999999</v>
      </c>
      <c r="M195" s="248">
        <v>23.1249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267.89999999999998</v>
      </c>
      <c r="D196" s="249">
        <v>267.39999999999998</v>
      </c>
      <c r="E196" s="249">
        <v>265.59999999999997</v>
      </c>
      <c r="F196" s="249">
        <v>263.3</v>
      </c>
      <c r="G196" s="249">
        <v>261.5</v>
      </c>
      <c r="H196" s="249">
        <v>269.69999999999993</v>
      </c>
      <c r="I196" s="249">
        <v>271.49999999999989</v>
      </c>
      <c r="J196" s="249">
        <v>273.7999999999999</v>
      </c>
      <c r="K196" s="248">
        <v>269.2</v>
      </c>
      <c r="L196" s="248">
        <v>265.10000000000002</v>
      </c>
      <c r="M196" s="248">
        <v>7.9989699999999999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1050.25</v>
      </c>
      <c r="D197" s="249">
        <v>1051.6499999999999</v>
      </c>
      <c r="E197" s="249">
        <v>1036.5999999999997</v>
      </c>
      <c r="F197" s="249">
        <v>1022.9499999999998</v>
      </c>
      <c r="G197" s="249">
        <v>1007.8999999999996</v>
      </c>
      <c r="H197" s="249">
        <v>1065.2999999999997</v>
      </c>
      <c r="I197" s="249">
        <v>1080.3499999999999</v>
      </c>
      <c r="J197" s="249">
        <v>1093.9999999999998</v>
      </c>
      <c r="K197" s="248">
        <v>1066.7</v>
      </c>
      <c r="L197" s="248">
        <v>1038</v>
      </c>
      <c r="M197" s="248">
        <v>1.0781700000000001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1027.5</v>
      </c>
      <c r="D198" s="249">
        <v>1041.0666666666666</v>
      </c>
      <c r="E198" s="249">
        <v>1007.1333333333332</v>
      </c>
      <c r="F198" s="249">
        <v>986.76666666666665</v>
      </c>
      <c r="G198" s="249">
        <v>952.83333333333326</v>
      </c>
      <c r="H198" s="249">
        <v>1061.4333333333332</v>
      </c>
      <c r="I198" s="249">
        <v>1095.3666666666666</v>
      </c>
      <c r="J198" s="249">
        <v>1115.7333333333331</v>
      </c>
      <c r="K198" s="248">
        <v>1075</v>
      </c>
      <c r="L198" s="248">
        <v>1020.7</v>
      </c>
      <c r="M198" s="248">
        <v>124.15478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2253.0500000000002</v>
      </c>
      <c r="D199" s="249">
        <v>2260.1833333333334</v>
      </c>
      <c r="E199" s="249">
        <v>2222.8666666666668</v>
      </c>
      <c r="F199" s="249">
        <v>2192.6833333333334</v>
      </c>
      <c r="G199" s="249">
        <v>2155.3666666666668</v>
      </c>
      <c r="H199" s="249">
        <v>2290.3666666666668</v>
      </c>
      <c r="I199" s="249">
        <v>2327.6833333333334</v>
      </c>
      <c r="J199" s="249">
        <v>2357.8666666666668</v>
      </c>
      <c r="K199" s="248">
        <v>2297.5</v>
      </c>
      <c r="L199" s="248">
        <v>2230</v>
      </c>
      <c r="M199" s="248">
        <v>2.7085599999999999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1631.05</v>
      </c>
      <c r="D200" s="249">
        <v>1628.6333333333332</v>
      </c>
      <c r="E200" s="249">
        <v>1622.4166666666665</v>
      </c>
      <c r="F200" s="249">
        <v>1613.7833333333333</v>
      </c>
      <c r="G200" s="249">
        <v>1607.5666666666666</v>
      </c>
      <c r="H200" s="249">
        <v>1637.2666666666664</v>
      </c>
      <c r="I200" s="249">
        <v>1643.4833333333331</v>
      </c>
      <c r="J200" s="249">
        <v>1652.1166666666663</v>
      </c>
      <c r="K200" s="248">
        <v>1634.85</v>
      </c>
      <c r="L200" s="248">
        <v>1620</v>
      </c>
      <c r="M200" s="248">
        <v>59.816920000000003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579.6</v>
      </c>
      <c r="D201" s="249">
        <v>577.68333333333328</v>
      </c>
      <c r="E201" s="249">
        <v>573.46666666666658</v>
      </c>
      <c r="F201" s="249">
        <v>567.33333333333326</v>
      </c>
      <c r="G201" s="249">
        <v>563.11666666666656</v>
      </c>
      <c r="H201" s="249">
        <v>583.81666666666661</v>
      </c>
      <c r="I201" s="249">
        <v>588.0333333333333</v>
      </c>
      <c r="J201" s="249">
        <v>594.16666666666663</v>
      </c>
      <c r="K201" s="248">
        <v>581.9</v>
      </c>
      <c r="L201" s="248">
        <v>571.54999999999995</v>
      </c>
      <c r="M201" s="248">
        <v>32.435130000000001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84.95</v>
      </c>
      <c r="D202" s="249">
        <v>85.783333333333346</v>
      </c>
      <c r="E202" s="249">
        <v>82.766666666666694</v>
      </c>
      <c r="F202" s="249">
        <v>80.583333333333343</v>
      </c>
      <c r="G202" s="249">
        <v>77.566666666666691</v>
      </c>
      <c r="H202" s="249">
        <v>87.966666666666697</v>
      </c>
      <c r="I202" s="249">
        <v>90.983333333333348</v>
      </c>
      <c r="J202" s="249">
        <v>93.1666666666667</v>
      </c>
      <c r="K202" s="248">
        <v>88.8</v>
      </c>
      <c r="L202" s="248">
        <v>83.6</v>
      </c>
      <c r="M202" s="248">
        <v>471.28910000000002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676.25</v>
      </c>
      <c r="D203" s="249">
        <v>682.01666666666677</v>
      </c>
      <c r="E203" s="249">
        <v>656.33333333333348</v>
      </c>
      <c r="F203" s="249">
        <v>636.41666666666674</v>
      </c>
      <c r="G203" s="249">
        <v>610.73333333333346</v>
      </c>
      <c r="H203" s="249">
        <v>701.93333333333351</v>
      </c>
      <c r="I203" s="249">
        <v>727.61666666666667</v>
      </c>
      <c r="J203" s="249">
        <v>747.53333333333353</v>
      </c>
      <c r="K203" s="248">
        <v>707.7</v>
      </c>
      <c r="L203" s="248">
        <v>662.1</v>
      </c>
      <c r="M203" s="248">
        <v>1.40005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934.2</v>
      </c>
      <c r="D204" s="249">
        <v>944.05000000000007</v>
      </c>
      <c r="E204" s="249">
        <v>920.15000000000009</v>
      </c>
      <c r="F204" s="249">
        <v>906.1</v>
      </c>
      <c r="G204" s="249">
        <v>882.2</v>
      </c>
      <c r="H204" s="249">
        <v>958.10000000000014</v>
      </c>
      <c r="I204" s="249">
        <v>982</v>
      </c>
      <c r="J204" s="249">
        <v>996.05000000000018</v>
      </c>
      <c r="K204" s="248">
        <v>967.95</v>
      </c>
      <c r="L204" s="248">
        <v>930</v>
      </c>
      <c r="M204" s="248">
        <v>2.5266700000000002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902.85</v>
      </c>
      <c r="D205" s="249">
        <v>903.15</v>
      </c>
      <c r="E205" s="249">
        <v>888.44999999999993</v>
      </c>
      <c r="F205" s="249">
        <v>874.05</v>
      </c>
      <c r="G205" s="249">
        <v>859.34999999999991</v>
      </c>
      <c r="H205" s="249">
        <v>917.55</v>
      </c>
      <c r="I205" s="249">
        <v>932.25</v>
      </c>
      <c r="J205" s="249">
        <v>946.65</v>
      </c>
      <c r="K205" s="248">
        <v>917.85</v>
      </c>
      <c r="L205" s="248">
        <v>888.75</v>
      </c>
      <c r="M205" s="248">
        <v>0.29052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1182</v>
      </c>
      <c r="D206" s="249">
        <v>1194.4166666666667</v>
      </c>
      <c r="E206" s="249">
        <v>1167.8833333333334</v>
      </c>
      <c r="F206" s="249">
        <v>1153.7666666666667</v>
      </c>
      <c r="G206" s="249">
        <v>1127.2333333333333</v>
      </c>
      <c r="H206" s="249">
        <v>1208.5333333333335</v>
      </c>
      <c r="I206" s="249">
        <v>1235.0666666666668</v>
      </c>
      <c r="J206" s="249">
        <v>1249.1833333333336</v>
      </c>
      <c r="K206" s="248">
        <v>1220.95</v>
      </c>
      <c r="L206" s="248">
        <v>1180.3</v>
      </c>
      <c r="M206" s="248">
        <v>9.2035199999999993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2751.5</v>
      </c>
      <c r="D207" s="249">
        <v>2754.9666666666667</v>
      </c>
      <c r="E207" s="249">
        <v>2727.6833333333334</v>
      </c>
      <c r="F207" s="249">
        <v>2703.8666666666668</v>
      </c>
      <c r="G207" s="249">
        <v>2676.5833333333335</v>
      </c>
      <c r="H207" s="249">
        <v>2778.7833333333333</v>
      </c>
      <c r="I207" s="249">
        <v>2806.0666666666671</v>
      </c>
      <c r="J207" s="249">
        <v>2829.8833333333332</v>
      </c>
      <c r="K207" s="248">
        <v>2782.25</v>
      </c>
      <c r="L207" s="248">
        <v>2731.15</v>
      </c>
      <c r="M207" s="248">
        <v>2.5499499999999999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382.65</v>
      </c>
      <c r="D208" s="249">
        <v>383.76666666666665</v>
      </c>
      <c r="E208" s="249">
        <v>371.63333333333333</v>
      </c>
      <c r="F208" s="249">
        <v>360.61666666666667</v>
      </c>
      <c r="G208" s="249">
        <v>348.48333333333335</v>
      </c>
      <c r="H208" s="249">
        <v>394.7833333333333</v>
      </c>
      <c r="I208" s="249">
        <v>406.91666666666663</v>
      </c>
      <c r="J208" s="249">
        <v>417.93333333333328</v>
      </c>
      <c r="K208" s="248">
        <v>395.9</v>
      </c>
      <c r="L208" s="248">
        <v>372.75</v>
      </c>
      <c r="M208" s="248">
        <v>10.089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462.85</v>
      </c>
      <c r="D209" s="249">
        <v>466.91666666666669</v>
      </c>
      <c r="E209" s="249">
        <v>457.83333333333337</v>
      </c>
      <c r="F209" s="249">
        <v>452.81666666666666</v>
      </c>
      <c r="G209" s="249">
        <v>443.73333333333335</v>
      </c>
      <c r="H209" s="249">
        <v>471.93333333333339</v>
      </c>
      <c r="I209" s="249">
        <v>481.01666666666677</v>
      </c>
      <c r="J209" s="249">
        <v>486.03333333333342</v>
      </c>
      <c r="K209" s="248">
        <v>476</v>
      </c>
      <c r="L209" s="248">
        <v>461.9</v>
      </c>
      <c r="M209" s="248">
        <v>54.057380000000002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1345.95</v>
      </c>
      <c r="D210" s="249">
        <v>1352.6499999999999</v>
      </c>
      <c r="E210" s="249">
        <v>1325.2999999999997</v>
      </c>
      <c r="F210" s="249">
        <v>1304.6499999999999</v>
      </c>
      <c r="G210" s="249">
        <v>1277.2999999999997</v>
      </c>
      <c r="H210" s="249">
        <v>1373.2999999999997</v>
      </c>
      <c r="I210" s="249">
        <v>1400.6499999999996</v>
      </c>
      <c r="J210" s="249">
        <v>1421.2999999999997</v>
      </c>
      <c r="K210" s="248">
        <v>1380</v>
      </c>
      <c r="L210" s="248">
        <v>1332</v>
      </c>
      <c r="M210" s="248">
        <v>0.44549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2720.35</v>
      </c>
      <c r="D211" s="249">
        <v>2724.65</v>
      </c>
      <c r="E211" s="249">
        <v>2675.15</v>
      </c>
      <c r="F211" s="249">
        <v>2629.95</v>
      </c>
      <c r="G211" s="249">
        <v>2580.4499999999998</v>
      </c>
      <c r="H211" s="249">
        <v>2769.8500000000004</v>
      </c>
      <c r="I211" s="249">
        <v>2819.3500000000004</v>
      </c>
      <c r="J211" s="249">
        <v>2864.5500000000006</v>
      </c>
      <c r="K211" s="248">
        <v>2774.15</v>
      </c>
      <c r="L211" s="248">
        <v>2679.45</v>
      </c>
      <c r="M211" s="248">
        <v>6.6495600000000001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116.35</v>
      </c>
      <c r="D212" s="249">
        <v>117.2</v>
      </c>
      <c r="E212" s="249">
        <v>114.15</v>
      </c>
      <c r="F212" s="249">
        <v>111.95</v>
      </c>
      <c r="G212" s="249">
        <v>108.9</v>
      </c>
      <c r="H212" s="249">
        <v>119.4</v>
      </c>
      <c r="I212" s="249">
        <v>122.44999999999999</v>
      </c>
      <c r="J212" s="249">
        <v>124.65</v>
      </c>
      <c r="K212" s="248">
        <v>120.25</v>
      </c>
      <c r="L212" s="248">
        <v>115</v>
      </c>
      <c r="M212" s="248">
        <v>25.541029999999999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240</v>
      </c>
      <c r="D213" s="249">
        <v>239.98333333333335</v>
      </c>
      <c r="E213" s="249">
        <v>235.1166666666667</v>
      </c>
      <c r="F213" s="249">
        <v>230.23333333333335</v>
      </c>
      <c r="G213" s="249">
        <v>225.3666666666667</v>
      </c>
      <c r="H213" s="249">
        <v>244.8666666666667</v>
      </c>
      <c r="I213" s="249">
        <v>249.73333333333338</v>
      </c>
      <c r="J213" s="249">
        <v>254.6166666666667</v>
      </c>
      <c r="K213" s="248">
        <v>244.85</v>
      </c>
      <c r="L213" s="248">
        <v>235.1</v>
      </c>
      <c r="M213" s="248">
        <v>69.695089999999993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2722.25</v>
      </c>
      <c r="D214" s="249">
        <v>2725.0333333333333</v>
      </c>
      <c r="E214" s="249">
        <v>2708.4666666666667</v>
      </c>
      <c r="F214" s="249">
        <v>2694.6833333333334</v>
      </c>
      <c r="G214" s="249">
        <v>2678.1166666666668</v>
      </c>
      <c r="H214" s="249">
        <v>2738.8166666666666</v>
      </c>
      <c r="I214" s="249">
        <v>2755.3833333333332</v>
      </c>
      <c r="J214" s="249">
        <v>2769.1666666666665</v>
      </c>
      <c r="K214" s="248">
        <v>2741.6</v>
      </c>
      <c r="L214" s="248">
        <v>2711.25</v>
      </c>
      <c r="M214" s="248">
        <v>18.833970000000001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316.95</v>
      </c>
      <c r="D215" s="249">
        <v>316.40000000000003</v>
      </c>
      <c r="E215" s="249">
        <v>313.10000000000008</v>
      </c>
      <c r="F215" s="249">
        <v>309.25000000000006</v>
      </c>
      <c r="G215" s="249">
        <v>305.9500000000001</v>
      </c>
      <c r="H215" s="249">
        <v>320.25000000000006</v>
      </c>
      <c r="I215" s="249">
        <v>323.55</v>
      </c>
      <c r="J215" s="249">
        <v>327.40000000000003</v>
      </c>
      <c r="K215" s="248">
        <v>319.7</v>
      </c>
      <c r="L215" s="248">
        <v>312.55</v>
      </c>
      <c r="M215" s="248">
        <v>6.3831800000000003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3077.25</v>
      </c>
      <c r="D216" s="249">
        <v>3059.0499999999997</v>
      </c>
      <c r="E216" s="249">
        <v>3018.1999999999994</v>
      </c>
      <c r="F216" s="249">
        <v>2959.1499999999996</v>
      </c>
      <c r="G216" s="249">
        <v>2918.2999999999993</v>
      </c>
      <c r="H216" s="249">
        <v>3118.0999999999995</v>
      </c>
      <c r="I216" s="249">
        <v>3158.95</v>
      </c>
      <c r="J216" s="249">
        <v>3217.9999999999995</v>
      </c>
      <c r="K216" s="248">
        <v>3099.9</v>
      </c>
      <c r="L216" s="248">
        <v>3000</v>
      </c>
      <c r="M216" s="248">
        <v>0.24499000000000001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755.3</v>
      </c>
      <c r="D217" s="249">
        <v>758.75</v>
      </c>
      <c r="E217" s="249">
        <v>747.5</v>
      </c>
      <c r="F217" s="249">
        <v>739.7</v>
      </c>
      <c r="G217" s="249">
        <v>728.45</v>
      </c>
      <c r="H217" s="249">
        <v>766.55</v>
      </c>
      <c r="I217" s="249">
        <v>777.8</v>
      </c>
      <c r="J217" s="249">
        <v>785.59999999999991</v>
      </c>
      <c r="K217" s="248">
        <v>770</v>
      </c>
      <c r="L217" s="248">
        <v>750.95</v>
      </c>
      <c r="M217" s="248">
        <v>1.0828100000000001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41538.85</v>
      </c>
      <c r="D218" s="249">
        <v>41934.5</v>
      </c>
      <c r="E218" s="249">
        <v>40981</v>
      </c>
      <c r="F218" s="249">
        <v>40423.15</v>
      </c>
      <c r="G218" s="249">
        <v>39469.65</v>
      </c>
      <c r="H218" s="249">
        <v>42492.35</v>
      </c>
      <c r="I218" s="249">
        <v>43445.85</v>
      </c>
      <c r="J218" s="249">
        <v>44003.7</v>
      </c>
      <c r="K218" s="248">
        <v>42888</v>
      </c>
      <c r="L218" s="248">
        <v>41376.65</v>
      </c>
      <c r="M218" s="248">
        <v>9.5659999999999995E-2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49.15</v>
      </c>
      <c r="D219" s="249">
        <v>50.15</v>
      </c>
      <c r="E219" s="249">
        <v>47.5</v>
      </c>
      <c r="F219" s="249">
        <v>45.85</v>
      </c>
      <c r="G219" s="249">
        <v>43.2</v>
      </c>
      <c r="H219" s="249">
        <v>51.8</v>
      </c>
      <c r="I219" s="249">
        <v>54.449999999999989</v>
      </c>
      <c r="J219" s="249">
        <v>56.099999999999994</v>
      </c>
      <c r="K219" s="248">
        <v>52.8</v>
      </c>
      <c r="L219" s="248">
        <v>48.5</v>
      </c>
      <c r="M219" s="248">
        <v>128.00729999999999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2672.1</v>
      </c>
      <c r="D220" s="249">
        <v>2670.5166666666664</v>
      </c>
      <c r="E220" s="249">
        <v>2658.2333333333327</v>
      </c>
      <c r="F220" s="249">
        <v>2644.3666666666663</v>
      </c>
      <c r="G220" s="249">
        <v>2632.0833333333326</v>
      </c>
      <c r="H220" s="249">
        <v>2684.3833333333328</v>
      </c>
      <c r="I220" s="249">
        <v>2696.6666666666665</v>
      </c>
      <c r="J220" s="249">
        <v>2710.5333333333328</v>
      </c>
      <c r="K220" s="248">
        <v>2682.8</v>
      </c>
      <c r="L220" s="248">
        <v>2656.65</v>
      </c>
      <c r="M220" s="248">
        <v>25.564129999999999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929.9</v>
      </c>
      <c r="D221" s="249">
        <v>929.91666666666663</v>
      </c>
      <c r="E221" s="249">
        <v>925.0333333333333</v>
      </c>
      <c r="F221" s="249">
        <v>920.16666666666663</v>
      </c>
      <c r="G221" s="249">
        <v>915.2833333333333</v>
      </c>
      <c r="H221" s="249">
        <v>934.7833333333333</v>
      </c>
      <c r="I221" s="249">
        <v>939.66666666666674</v>
      </c>
      <c r="J221" s="249">
        <v>944.5333333333333</v>
      </c>
      <c r="K221" s="248">
        <v>934.8</v>
      </c>
      <c r="L221" s="248">
        <v>925.05</v>
      </c>
      <c r="M221" s="248">
        <v>95.753309999999999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1247.95</v>
      </c>
      <c r="D222" s="249">
        <v>1250.6833333333334</v>
      </c>
      <c r="E222" s="249">
        <v>1239.4166666666667</v>
      </c>
      <c r="F222" s="249">
        <v>1230.8833333333334</v>
      </c>
      <c r="G222" s="249">
        <v>1219.6166666666668</v>
      </c>
      <c r="H222" s="249">
        <v>1259.2166666666667</v>
      </c>
      <c r="I222" s="249">
        <v>1270.4833333333331</v>
      </c>
      <c r="J222" s="249">
        <v>1279.0166666666667</v>
      </c>
      <c r="K222" s="248">
        <v>1261.95</v>
      </c>
      <c r="L222" s="248">
        <v>1242.1500000000001</v>
      </c>
      <c r="M222" s="248">
        <v>5.5225299999999997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456.85</v>
      </c>
      <c r="D223" s="249">
        <v>459.2833333333333</v>
      </c>
      <c r="E223" s="249">
        <v>452.56666666666661</v>
      </c>
      <c r="F223" s="249">
        <v>448.2833333333333</v>
      </c>
      <c r="G223" s="249">
        <v>441.56666666666661</v>
      </c>
      <c r="H223" s="249">
        <v>463.56666666666661</v>
      </c>
      <c r="I223" s="249">
        <v>470.2833333333333</v>
      </c>
      <c r="J223" s="249">
        <v>474.56666666666661</v>
      </c>
      <c r="K223" s="248">
        <v>466</v>
      </c>
      <c r="L223" s="248">
        <v>455</v>
      </c>
      <c r="M223" s="248">
        <v>17.089469999999999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521.65</v>
      </c>
      <c r="D224" s="249">
        <v>523.2166666666667</v>
      </c>
      <c r="E224" s="249">
        <v>518.43333333333339</v>
      </c>
      <c r="F224" s="249">
        <v>515.2166666666667</v>
      </c>
      <c r="G224" s="249">
        <v>510.43333333333339</v>
      </c>
      <c r="H224" s="249">
        <v>526.43333333333339</v>
      </c>
      <c r="I224" s="249">
        <v>531.2166666666667</v>
      </c>
      <c r="J224" s="249">
        <v>534.43333333333339</v>
      </c>
      <c r="K224" s="248">
        <v>528</v>
      </c>
      <c r="L224" s="248">
        <v>520</v>
      </c>
      <c r="M224" s="248">
        <v>2.5320399999999998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54.75</v>
      </c>
      <c r="D225" s="249">
        <v>56.083333333333336</v>
      </c>
      <c r="E225" s="249">
        <v>52.466666666666669</v>
      </c>
      <c r="F225" s="249">
        <v>50.18333333333333</v>
      </c>
      <c r="G225" s="249">
        <v>46.566666666666663</v>
      </c>
      <c r="H225" s="249">
        <v>58.366666666666674</v>
      </c>
      <c r="I225" s="249">
        <v>61.983333333333334</v>
      </c>
      <c r="J225" s="249">
        <v>64.26666666666668</v>
      </c>
      <c r="K225" s="248">
        <v>59.7</v>
      </c>
      <c r="L225" s="248">
        <v>53.8</v>
      </c>
      <c r="M225" s="248">
        <v>465.65787999999998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58.6</v>
      </c>
      <c r="D226" s="249">
        <v>58.966666666666669</v>
      </c>
      <c r="E226" s="249">
        <v>57.533333333333339</v>
      </c>
      <c r="F226" s="249">
        <v>56.466666666666669</v>
      </c>
      <c r="G226" s="249">
        <v>55.033333333333339</v>
      </c>
      <c r="H226" s="249">
        <v>60.033333333333339</v>
      </c>
      <c r="I226" s="249">
        <v>61.466666666666676</v>
      </c>
      <c r="J226" s="249">
        <v>62.533333333333339</v>
      </c>
      <c r="K226" s="248">
        <v>60.4</v>
      </c>
      <c r="L226" s="248">
        <v>57.9</v>
      </c>
      <c r="M226" s="248">
        <v>333.71203000000003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82.2</v>
      </c>
      <c r="D227" s="249">
        <v>82.7</v>
      </c>
      <c r="E227" s="249">
        <v>80.7</v>
      </c>
      <c r="F227" s="249">
        <v>79.2</v>
      </c>
      <c r="G227" s="249">
        <v>77.2</v>
      </c>
      <c r="H227" s="249">
        <v>84.2</v>
      </c>
      <c r="I227" s="249">
        <v>86.2</v>
      </c>
      <c r="J227" s="249">
        <v>87.7</v>
      </c>
      <c r="K227" s="248">
        <v>84.7</v>
      </c>
      <c r="L227" s="248">
        <v>81.2</v>
      </c>
      <c r="M227" s="248">
        <v>47.861800000000002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938.15</v>
      </c>
      <c r="D228" s="249">
        <v>943.7166666666667</v>
      </c>
      <c r="E228" s="249">
        <v>925.78333333333342</v>
      </c>
      <c r="F228" s="249">
        <v>913.41666666666674</v>
      </c>
      <c r="G228" s="249">
        <v>895.48333333333346</v>
      </c>
      <c r="H228" s="249">
        <v>956.08333333333337</v>
      </c>
      <c r="I228" s="249">
        <v>974.01666666666677</v>
      </c>
      <c r="J228" s="249">
        <v>986.38333333333333</v>
      </c>
      <c r="K228" s="248">
        <v>961.65</v>
      </c>
      <c r="L228" s="248">
        <v>931.35</v>
      </c>
      <c r="M228" s="248">
        <v>0.30203999999999998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489.45</v>
      </c>
      <c r="D229" s="249">
        <v>487.5</v>
      </c>
      <c r="E229" s="249">
        <v>480</v>
      </c>
      <c r="F229" s="249">
        <v>470.55</v>
      </c>
      <c r="G229" s="249">
        <v>463.05</v>
      </c>
      <c r="H229" s="249">
        <v>496.95</v>
      </c>
      <c r="I229" s="249">
        <v>504.45</v>
      </c>
      <c r="J229" s="249">
        <v>513.9</v>
      </c>
      <c r="K229" s="248">
        <v>495</v>
      </c>
      <c r="L229" s="248">
        <v>478.05</v>
      </c>
      <c r="M229" s="248">
        <v>12.40915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1774.3</v>
      </c>
      <c r="D230" s="249">
        <v>1777.9833333333333</v>
      </c>
      <c r="E230" s="249">
        <v>1761.3166666666666</v>
      </c>
      <c r="F230" s="249">
        <v>1748.3333333333333</v>
      </c>
      <c r="G230" s="249">
        <v>1731.6666666666665</v>
      </c>
      <c r="H230" s="249">
        <v>1790.9666666666667</v>
      </c>
      <c r="I230" s="249">
        <v>1807.6333333333332</v>
      </c>
      <c r="J230" s="249">
        <v>1820.6166666666668</v>
      </c>
      <c r="K230" s="248">
        <v>1794.65</v>
      </c>
      <c r="L230" s="248">
        <v>1765</v>
      </c>
      <c r="M230" s="248">
        <v>0.27610000000000001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283.2</v>
      </c>
      <c r="D231" s="249">
        <v>284.96666666666664</v>
      </c>
      <c r="E231" s="249">
        <v>277.5333333333333</v>
      </c>
      <c r="F231" s="249">
        <v>271.86666666666667</v>
      </c>
      <c r="G231" s="249">
        <v>264.43333333333334</v>
      </c>
      <c r="H231" s="249">
        <v>290.63333333333327</v>
      </c>
      <c r="I231" s="249">
        <v>298.06666666666655</v>
      </c>
      <c r="J231" s="249">
        <v>303.73333333333323</v>
      </c>
      <c r="K231" s="248">
        <v>292.39999999999998</v>
      </c>
      <c r="L231" s="248">
        <v>279.3</v>
      </c>
      <c r="M231" s="248">
        <v>22.67351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341.4</v>
      </c>
      <c r="D232" s="249">
        <v>340.63333333333333</v>
      </c>
      <c r="E232" s="249">
        <v>338.76666666666665</v>
      </c>
      <c r="F232" s="249">
        <v>336.13333333333333</v>
      </c>
      <c r="G232" s="249">
        <v>334.26666666666665</v>
      </c>
      <c r="H232" s="249">
        <v>343.26666666666665</v>
      </c>
      <c r="I232" s="249">
        <v>345.13333333333333</v>
      </c>
      <c r="J232" s="249">
        <v>347.76666666666665</v>
      </c>
      <c r="K232" s="248">
        <v>342.5</v>
      </c>
      <c r="L232" s="248">
        <v>338</v>
      </c>
      <c r="M232" s="248">
        <v>81.322280000000006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110.2</v>
      </c>
      <c r="D233" s="249">
        <v>111.46666666666665</v>
      </c>
      <c r="E233" s="249">
        <v>108.23333333333331</v>
      </c>
      <c r="F233" s="249">
        <v>106.26666666666665</v>
      </c>
      <c r="G233" s="249">
        <v>103.0333333333333</v>
      </c>
      <c r="H233" s="249">
        <v>113.43333333333331</v>
      </c>
      <c r="I233" s="249">
        <v>116.66666666666666</v>
      </c>
      <c r="J233" s="249">
        <v>118.63333333333331</v>
      </c>
      <c r="K233" s="248">
        <v>114.7</v>
      </c>
      <c r="L233" s="248">
        <v>109.5</v>
      </c>
      <c r="M233" s="248">
        <v>4.5799599999999998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241.55</v>
      </c>
      <c r="D234" s="249">
        <v>243.43333333333331</v>
      </c>
      <c r="E234" s="249">
        <v>236.06666666666661</v>
      </c>
      <c r="F234" s="249">
        <v>230.58333333333329</v>
      </c>
      <c r="G234" s="249">
        <v>223.21666666666658</v>
      </c>
      <c r="H234" s="249">
        <v>248.91666666666663</v>
      </c>
      <c r="I234" s="249">
        <v>256.28333333333336</v>
      </c>
      <c r="J234" s="249">
        <v>261.76666666666665</v>
      </c>
      <c r="K234" s="248">
        <v>250.8</v>
      </c>
      <c r="L234" s="248">
        <v>237.95</v>
      </c>
      <c r="M234" s="248">
        <v>25.710750000000001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141</v>
      </c>
      <c r="D235" s="249">
        <v>141.18333333333334</v>
      </c>
      <c r="E235" s="249">
        <v>138.81666666666666</v>
      </c>
      <c r="F235" s="249">
        <v>136.63333333333333</v>
      </c>
      <c r="G235" s="249">
        <v>134.26666666666665</v>
      </c>
      <c r="H235" s="249">
        <v>143.36666666666667</v>
      </c>
      <c r="I235" s="249">
        <v>145.73333333333335</v>
      </c>
      <c r="J235" s="249">
        <v>147.91666666666669</v>
      </c>
      <c r="K235" s="248">
        <v>143.55000000000001</v>
      </c>
      <c r="L235" s="248">
        <v>139</v>
      </c>
      <c r="M235" s="248">
        <v>76.542299999999997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83.75</v>
      </c>
      <c r="D236" s="249">
        <v>85.183333333333323</v>
      </c>
      <c r="E236" s="249">
        <v>81.666666666666643</v>
      </c>
      <c r="F236" s="249">
        <v>79.583333333333314</v>
      </c>
      <c r="G236" s="249">
        <v>76.066666666666634</v>
      </c>
      <c r="H236" s="249">
        <v>87.266666666666652</v>
      </c>
      <c r="I236" s="249">
        <v>90.783333333333331</v>
      </c>
      <c r="J236" s="249">
        <v>92.86666666666666</v>
      </c>
      <c r="K236" s="248">
        <v>88.7</v>
      </c>
      <c r="L236" s="248">
        <v>83.1</v>
      </c>
      <c r="M236" s="248">
        <v>182.91890000000001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4435.45</v>
      </c>
      <c r="D237" s="249">
        <v>4450.55</v>
      </c>
      <c r="E237" s="249">
        <v>4393.1000000000004</v>
      </c>
      <c r="F237" s="249">
        <v>4350.75</v>
      </c>
      <c r="G237" s="249">
        <v>4293.3</v>
      </c>
      <c r="H237" s="249">
        <v>4492.9000000000005</v>
      </c>
      <c r="I237" s="249">
        <v>4550.3499999999995</v>
      </c>
      <c r="J237" s="249">
        <v>4592.7000000000007</v>
      </c>
      <c r="K237" s="248">
        <v>4508</v>
      </c>
      <c r="L237" s="248">
        <v>4408.2</v>
      </c>
      <c r="M237" s="248">
        <v>0.86692999999999998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272.64999999999998</v>
      </c>
      <c r="D238" s="249">
        <v>281.3</v>
      </c>
      <c r="E238" s="249">
        <v>261.60000000000002</v>
      </c>
      <c r="F238" s="249">
        <v>250.55</v>
      </c>
      <c r="G238" s="249">
        <v>230.85000000000002</v>
      </c>
      <c r="H238" s="249">
        <v>292.35000000000002</v>
      </c>
      <c r="I238" s="249">
        <v>312.04999999999995</v>
      </c>
      <c r="J238" s="249">
        <v>323.10000000000002</v>
      </c>
      <c r="K238" s="248">
        <v>301</v>
      </c>
      <c r="L238" s="248">
        <v>270.25</v>
      </c>
      <c r="M238" s="248">
        <v>40.5747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145.1</v>
      </c>
      <c r="D239" s="249">
        <v>146.16666666666666</v>
      </c>
      <c r="E239" s="249">
        <v>143.33333333333331</v>
      </c>
      <c r="F239" s="249">
        <v>141.56666666666666</v>
      </c>
      <c r="G239" s="249">
        <v>138.73333333333332</v>
      </c>
      <c r="H239" s="249">
        <v>147.93333333333331</v>
      </c>
      <c r="I239" s="249">
        <v>150.76666666666662</v>
      </c>
      <c r="J239" s="249">
        <v>152.5333333333333</v>
      </c>
      <c r="K239" s="248">
        <v>149</v>
      </c>
      <c r="L239" s="248">
        <v>144.4</v>
      </c>
      <c r="M239" s="248">
        <v>33.467840000000002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330.1</v>
      </c>
      <c r="D240" s="249">
        <v>328.45</v>
      </c>
      <c r="E240" s="249">
        <v>324.89999999999998</v>
      </c>
      <c r="F240" s="249">
        <v>319.7</v>
      </c>
      <c r="G240" s="249">
        <v>316.14999999999998</v>
      </c>
      <c r="H240" s="249">
        <v>333.65</v>
      </c>
      <c r="I240" s="249">
        <v>337.20000000000005</v>
      </c>
      <c r="J240" s="249">
        <v>342.4</v>
      </c>
      <c r="K240" s="248">
        <v>332</v>
      </c>
      <c r="L240" s="248">
        <v>323.25</v>
      </c>
      <c r="M240" s="248">
        <v>35.300510000000003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77</v>
      </c>
      <c r="D241" s="249">
        <v>77.350000000000009</v>
      </c>
      <c r="E241" s="249">
        <v>76.350000000000023</v>
      </c>
      <c r="F241" s="249">
        <v>75.700000000000017</v>
      </c>
      <c r="G241" s="249">
        <v>74.700000000000031</v>
      </c>
      <c r="H241" s="249">
        <v>78.000000000000014</v>
      </c>
      <c r="I241" s="249">
        <v>78.999999999999986</v>
      </c>
      <c r="J241" s="249">
        <v>79.650000000000006</v>
      </c>
      <c r="K241" s="248">
        <v>78.349999999999994</v>
      </c>
      <c r="L241" s="248">
        <v>76.7</v>
      </c>
      <c r="M241" s="248">
        <v>247.02723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25.8</v>
      </c>
      <c r="D242" s="249">
        <v>26.116666666666664</v>
      </c>
      <c r="E242" s="249">
        <v>24.583333333333329</v>
      </c>
      <c r="F242" s="249">
        <v>23.366666666666664</v>
      </c>
      <c r="G242" s="249">
        <v>21.833333333333329</v>
      </c>
      <c r="H242" s="249">
        <v>27.333333333333329</v>
      </c>
      <c r="I242" s="249">
        <v>28.866666666666667</v>
      </c>
      <c r="J242" s="249">
        <v>30.083333333333329</v>
      </c>
      <c r="K242" s="248">
        <v>27.65</v>
      </c>
      <c r="L242" s="248">
        <v>24.9</v>
      </c>
      <c r="M242" s="248">
        <v>1215.7238500000001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722.15</v>
      </c>
      <c r="D243" s="249">
        <v>722.4666666666667</v>
      </c>
      <c r="E243" s="249">
        <v>717.43333333333339</v>
      </c>
      <c r="F243" s="249">
        <v>712.7166666666667</v>
      </c>
      <c r="G243" s="249">
        <v>707.68333333333339</v>
      </c>
      <c r="H243" s="249">
        <v>727.18333333333339</v>
      </c>
      <c r="I243" s="249">
        <v>732.2166666666667</v>
      </c>
      <c r="J243" s="249">
        <v>736.93333333333339</v>
      </c>
      <c r="K243" s="248">
        <v>727.5</v>
      </c>
      <c r="L243" s="248">
        <v>717.75</v>
      </c>
      <c r="M243" s="248">
        <v>12.53279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31.05</v>
      </c>
      <c r="D244" s="249">
        <v>31.383333333333336</v>
      </c>
      <c r="E244" s="249">
        <v>30.266666666666673</v>
      </c>
      <c r="F244" s="249">
        <v>29.483333333333338</v>
      </c>
      <c r="G244" s="249">
        <v>28.366666666666674</v>
      </c>
      <c r="H244" s="249">
        <v>32.166666666666671</v>
      </c>
      <c r="I244" s="249">
        <v>33.283333333333339</v>
      </c>
      <c r="J244" s="249">
        <v>34.06666666666667</v>
      </c>
      <c r="K244" s="248">
        <v>32.5</v>
      </c>
      <c r="L244" s="248">
        <v>30.6</v>
      </c>
      <c r="M244" s="248">
        <v>653.42358999999999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1331.7</v>
      </c>
      <c r="D245" s="249">
        <v>1331.9833333333333</v>
      </c>
      <c r="E245" s="249">
        <v>1318.9666666666667</v>
      </c>
      <c r="F245" s="249">
        <v>1306.2333333333333</v>
      </c>
      <c r="G245" s="249">
        <v>1293.2166666666667</v>
      </c>
      <c r="H245" s="249">
        <v>1344.7166666666667</v>
      </c>
      <c r="I245" s="249">
        <v>1357.7333333333336</v>
      </c>
      <c r="J245" s="249">
        <v>1370.4666666666667</v>
      </c>
      <c r="K245" s="248">
        <v>1345</v>
      </c>
      <c r="L245" s="248">
        <v>1319.25</v>
      </c>
      <c r="M245" s="248">
        <v>0.47621000000000002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387.05</v>
      </c>
      <c r="D246" s="249">
        <v>390</v>
      </c>
      <c r="E246" s="249">
        <v>381.05</v>
      </c>
      <c r="F246" s="249">
        <v>375.05</v>
      </c>
      <c r="G246" s="249">
        <v>366.1</v>
      </c>
      <c r="H246" s="249">
        <v>396</v>
      </c>
      <c r="I246" s="249">
        <v>404.95000000000005</v>
      </c>
      <c r="J246" s="249">
        <v>410.95</v>
      </c>
      <c r="K246" s="248">
        <v>398.95</v>
      </c>
      <c r="L246" s="248">
        <v>384</v>
      </c>
      <c r="M246" s="248">
        <v>0.25812000000000002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435.75</v>
      </c>
      <c r="D247" s="249">
        <v>437.5</v>
      </c>
      <c r="E247" s="249">
        <v>431.5</v>
      </c>
      <c r="F247" s="249">
        <v>427.25</v>
      </c>
      <c r="G247" s="249">
        <v>421.25</v>
      </c>
      <c r="H247" s="249">
        <v>441.75</v>
      </c>
      <c r="I247" s="249">
        <v>447.75</v>
      </c>
      <c r="J247" s="249">
        <v>452</v>
      </c>
      <c r="K247" s="248">
        <v>443.5</v>
      </c>
      <c r="L247" s="248">
        <v>433.25</v>
      </c>
      <c r="M247" s="248">
        <v>14.44628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194.6</v>
      </c>
      <c r="D248" s="249">
        <v>195.4</v>
      </c>
      <c r="E248" s="249">
        <v>192.8</v>
      </c>
      <c r="F248" s="249">
        <v>191</v>
      </c>
      <c r="G248" s="249">
        <v>188.4</v>
      </c>
      <c r="H248" s="249">
        <v>197.20000000000002</v>
      </c>
      <c r="I248" s="249">
        <v>199.79999999999998</v>
      </c>
      <c r="J248" s="249">
        <v>201.60000000000002</v>
      </c>
      <c r="K248" s="248">
        <v>198</v>
      </c>
      <c r="L248" s="248">
        <v>193.6</v>
      </c>
      <c r="M248" s="248">
        <v>8.7875800000000002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1202.5</v>
      </c>
      <c r="D249" s="249">
        <v>1202.5833333333333</v>
      </c>
      <c r="E249" s="249">
        <v>1189.1666666666665</v>
      </c>
      <c r="F249" s="249">
        <v>1175.8333333333333</v>
      </c>
      <c r="G249" s="249">
        <v>1162.4166666666665</v>
      </c>
      <c r="H249" s="249">
        <v>1215.9166666666665</v>
      </c>
      <c r="I249" s="249">
        <v>1229.333333333333</v>
      </c>
      <c r="J249" s="249">
        <v>1242.6666666666665</v>
      </c>
      <c r="K249" s="248">
        <v>1216</v>
      </c>
      <c r="L249" s="248">
        <v>1189.25</v>
      </c>
      <c r="M249" s="248">
        <v>61.712820000000001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17.3</v>
      </c>
      <c r="D250" s="249">
        <v>17.45</v>
      </c>
      <c r="E250" s="249">
        <v>16.849999999999998</v>
      </c>
      <c r="F250" s="249">
        <v>16.399999999999999</v>
      </c>
      <c r="G250" s="249">
        <v>15.799999999999997</v>
      </c>
      <c r="H250" s="249">
        <v>17.899999999999999</v>
      </c>
      <c r="I250" s="249">
        <v>18.5</v>
      </c>
      <c r="J250" s="249">
        <v>18.95</v>
      </c>
      <c r="K250" s="248">
        <v>18.05</v>
      </c>
      <c r="L250" s="248">
        <v>17</v>
      </c>
      <c r="M250" s="248">
        <v>61.368969999999997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4015</v>
      </c>
      <c r="D251" s="249">
        <v>4018.6833333333329</v>
      </c>
      <c r="E251" s="249">
        <v>3992.3666666666659</v>
      </c>
      <c r="F251" s="249">
        <v>3969.7333333333331</v>
      </c>
      <c r="G251" s="249">
        <v>3943.4166666666661</v>
      </c>
      <c r="H251" s="249">
        <v>4041.3166666666657</v>
      </c>
      <c r="I251" s="249">
        <v>4067.6333333333323</v>
      </c>
      <c r="J251" s="249">
        <v>4090.2666666666655</v>
      </c>
      <c r="K251" s="248">
        <v>4045</v>
      </c>
      <c r="L251" s="248">
        <v>3996.05</v>
      </c>
      <c r="M251" s="248">
        <v>4.1673999999999998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1569.3</v>
      </c>
      <c r="D252" s="249">
        <v>1586.1333333333332</v>
      </c>
      <c r="E252" s="249">
        <v>1544.2666666666664</v>
      </c>
      <c r="F252" s="249">
        <v>1519.2333333333331</v>
      </c>
      <c r="G252" s="249">
        <v>1477.3666666666663</v>
      </c>
      <c r="H252" s="249">
        <v>1611.1666666666665</v>
      </c>
      <c r="I252" s="249">
        <v>1653.0333333333333</v>
      </c>
      <c r="J252" s="249">
        <v>1678.0666666666666</v>
      </c>
      <c r="K252" s="248">
        <v>1628</v>
      </c>
      <c r="L252" s="248">
        <v>1561.1</v>
      </c>
      <c r="M252" s="248">
        <v>88.806579999999997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551.79999999999995</v>
      </c>
      <c r="D253" s="249">
        <v>552.93333333333328</v>
      </c>
      <c r="E253" s="249">
        <v>545.86666666666656</v>
      </c>
      <c r="F253" s="249">
        <v>539.93333333333328</v>
      </c>
      <c r="G253" s="249">
        <v>532.86666666666656</v>
      </c>
      <c r="H253" s="249">
        <v>558.86666666666656</v>
      </c>
      <c r="I253" s="249">
        <v>565.93333333333339</v>
      </c>
      <c r="J253" s="249">
        <v>571.86666666666656</v>
      </c>
      <c r="K253" s="248">
        <v>560</v>
      </c>
      <c r="L253" s="248">
        <v>547</v>
      </c>
      <c r="M253" s="248">
        <v>2.4275000000000002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427.55</v>
      </c>
      <c r="D254" s="249">
        <v>435.23333333333335</v>
      </c>
      <c r="E254" s="249">
        <v>416.31666666666672</v>
      </c>
      <c r="F254" s="249">
        <v>405.08333333333337</v>
      </c>
      <c r="G254" s="249">
        <v>386.16666666666674</v>
      </c>
      <c r="H254" s="249">
        <v>446.4666666666667</v>
      </c>
      <c r="I254" s="249">
        <v>465.38333333333333</v>
      </c>
      <c r="J254" s="249">
        <v>476.61666666666667</v>
      </c>
      <c r="K254" s="248">
        <v>454.15</v>
      </c>
      <c r="L254" s="248">
        <v>424</v>
      </c>
      <c r="M254" s="248">
        <v>9.5258400000000005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1992.05</v>
      </c>
      <c r="D255" s="249">
        <v>2003.4000000000003</v>
      </c>
      <c r="E255" s="249">
        <v>1976.8000000000006</v>
      </c>
      <c r="F255" s="249">
        <v>1961.5500000000004</v>
      </c>
      <c r="G255" s="249">
        <v>1934.9500000000007</v>
      </c>
      <c r="H255" s="249">
        <v>2018.6500000000005</v>
      </c>
      <c r="I255" s="249">
        <v>2045.2500000000005</v>
      </c>
      <c r="J255" s="249">
        <v>2060.5000000000005</v>
      </c>
      <c r="K255" s="248">
        <v>2030</v>
      </c>
      <c r="L255" s="248">
        <v>1988.15</v>
      </c>
      <c r="M255" s="248">
        <v>6.17265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859</v>
      </c>
      <c r="D256" s="249">
        <v>859.16666666666663</v>
      </c>
      <c r="E256" s="249">
        <v>854.18333333333328</v>
      </c>
      <c r="F256" s="249">
        <v>849.36666666666667</v>
      </c>
      <c r="G256" s="249">
        <v>844.38333333333333</v>
      </c>
      <c r="H256" s="249">
        <v>863.98333333333323</v>
      </c>
      <c r="I256" s="249">
        <v>868.96666666666658</v>
      </c>
      <c r="J256" s="249">
        <v>873.78333333333319</v>
      </c>
      <c r="K256" s="248">
        <v>864.15</v>
      </c>
      <c r="L256" s="248">
        <v>854.35</v>
      </c>
      <c r="M256" s="248">
        <v>3.2165900000000001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2048.8000000000002</v>
      </c>
      <c r="D257" s="249">
        <v>2054.5166666666669</v>
      </c>
      <c r="E257" s="249">
        <v>2029.0333333333338</v>
      </c>
      <c r="F257" s="249">
        <v>2009.2666666666669</v>
      </c>
      <c r="G257" s="249">
        <v>1983.7833333333338</v>
      </c>
      <c r="H257" s="249">
        <v>2074.2833333333338</v>
      </c>
      <c r="I257" s="249">
        <v>2099.7666666666664</v>
      </c>
      <c r="J257" s="249">
        <v>2119.5333333333338</v>
      </c>
      <c r="K257" s="248">
        <v>2080</v>
      </c>
      <c r="L257" s="248">
        <v>2034.75</v>
      </c>
      <c r="M257" s="248">
        <v>0.33293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3163.8</v>
      </c>
      <c r="D258" s="249">
        <v>3171.3333333333335</v>
      </c>
      <c r="E258" s="249">
        <v>3122.8666666666668</v>
      </c>
      <c r="F258" s="249">
        <v>3081.9333333333334</v>
      </c>
      <c r="G258" s="249">
        <v>3033.4666666666667</v>
      </c>
      <c r="H258" s="249">
        <v>3212.2666666666669</v>
      </c>
      <c r="I258" s="249">
        <v>3260.7333333333331</v>
      </c>
      <c r="J258" s="249">
        <v>3301.666666666667</v>
      </c>
      <c r="K258" s="248">
        <v>3219.8</v>
      </c>
      <c r="L258" s="248">
        <v>3130.4</v>
      </c>
      <c r="M258" s="248">
        <v>0.55074999999999996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413</v>
      </c>
      <c r="D259" s="249">
        <v>416.06666666666666</v>
      </c>
      <c r="E259" s="249">
        <v>406.5333333333333</v>
      </c>
      <c r="F259" s="249">
        <v>400.06666666666666</v>
      </c>
      <c r="G259" s="249">
        <v>390.5333333333333</v>
      </c>
      <c r="H259" s="249">
        <v>422.5333333333333</v>
      </c>
      <c r="I259" s="249">
        <v>432.06666666666672</v>
      </c>
      <c r="J259" s="249">
        <v>438.5333333333333</v>
      </c>
      <c r="K259" s="248">
        <v>425.6</v>
      </c>
      <c r="L259" s="248">
        <v>409.6</v>
      </c>
      <c r="M259" s="248">
        <v>0.72713000000000005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846.65</v>
      </c>
      <c r="D260" s="249">
        <v>857.86666666666679</v>
      </c>
      <c r="E260" s="249">
        <v>828.23333333333358</v>
      </c>
      <c r="F260" s="249">
        <v>809.81666666666683</v>
      </c>
      <c r="G260" s="249">
        <v>780.18333333333362</v>
      </c>
      <c r="H260" s="249">
        <v>876.28333333333353</v>
      </c>
      <c r="I260" s="249">
        <v>905.91666666666674</v>
      </c>
      <c r="J260" s="249">
        <v>924.33333333333348</v>
      </c>
      <c r="K260" s="248">
        <v>887.5</v>
      </c>
      <c r="L260" s="248">
        <v>839.45</v>
      </c>
      <c r="M260" s="248">
        <v>25.654119999999999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403.7</v>
      </c>
      <c r="D261" s="249">
        <v>405.16666666666669</v>
      </c>
      <c r="E261" s="249">
        <v>400.53333333333336</v>
      </c>
      <c r="F261" s="249">
        <v>397.36666666666667</v>
      </c>
      <c r="G261" s="249">
        <v>392.73333333333335</v>
      </c>
      <c r="H261" s="249">
        <v>408.33333333333337</v>
      </c>
      <c r="I261" s="249">
        <v>412.9666666666667</v>
      </c>
      <c r="J261" s="249">
        <v>416.13333333333338</v>
      </c>
      <c r="K261" s="248">
        <v>409.8</v>
      </c>
      <c r="L261" s="248">
        <v>402</v>
      </c>
      <c r="M261" s="248">
        <v>2.8478699999999999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77.900000000000006</v>
      </c>
      <c r="D262" s="249">
        <v>78.566666666666663</v>
      </c>
      <c r="E262" s="249">
        <v>75.533333333333331</v>
      </c>
      <c r="F262" s="249">
        <v>73.166666666666671</v>
      </c>
      <c r="G262" s="249">
        <v>70.13333333333334</v>
      </c>
      <c r="H262" s="249">
        <v>80.933333333333323</v>
      </c>
      <c r="I262" s="249">
        <v>83.966666666666654</v>
      </c>
      <c r="J262" s="249">
        <v>86.333333333333314</v>
      </c>
      <c r="K262" s="248">
        <v>81.599999999999994</v>
      </c>
      <c r="L262" s="248">
        <v>76.2</v>
      </c>
      <c r="M262" s="248">
        <v>34.771230000000003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295.85000000000002</v>
      </c>
      <c r="D263" s="249">
        <v>298.66666666666669</v>
      </c>
      <c r="E263" s="249">
        <v>291.23333333333335</v>
      </c>
      <c r="F263" s="249">
        <v>286.61666666666667</v>
      </c>
      <c r="G263" s="249">
        <v>279.18333333333334</v>
      </c>
      <c r="H263" s="249">
        <v>303.28333333333336</v>
      </c>
      <c r="I263" s="249">
        <v>310.71666666666664</v>
      </c>
      <c r="J263" s="249">
        <v>315.33333333333337</v>
      </c>
      <c r="K263" s="248">
        <v>306.10000000000002</v>
      </c>
      <c r="L263" s="248">
        <v>294.05</v>
      </c>
      <c r="M263" s="248">
        <v>7.3235999999999999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740.4</v>
      </c>
      <c r="D264" s="249">
        <v>743.13333333333321</v>
      </c>
      <c r="E264" s="249">
        <v>735.46666666666647</v>
      </c>
      <c r="F264" s="249">
        <v>730.5333333333333</v>
      </c>
      <c r="G264" s="249">
        <v>722.86666666666656</v>
      </c>
      <c r="H264" s="249">
        <v>748.06666666666638</v>
      </c>
      <c r="I264" s="249">
        <v>755.73333333333312</v>
      </c>
      <c r="J264" s="249">
        <v>760.66666666666629</v>
      </c>
      <c r="K264" s="248">
        <v>750.8</v>
      </c>
      <c r="L264" s="248">
        <v>738.2</v>
      </c>
      <c r="M264" s="248">
        <v>13.382709999999999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108.1</v>
      </c>
      <c r="D265" s="249">
        <v>108.64999999999999</v>
      </c>
      <c r="E265" s="249">
        <v>106.44999999999999</v>
      </c>
      <c r="F265" s="249">
        <v>104.8</v>
      </c>
      <c r="G265" s="249">
        <v>102.6</v>
      </c>
      <c r="H265" s="249">
        <v>110.29999999999998</v>
      </c>
      <c r="I265" s="249">
        <v>112.5</v>
      </c>
      <c r="J265" s="249">
        <v>114.14999999999998</v>
      </c>
      <c r="K265" s="248">
        <v>110.85</v>
      </c>
      <c r="L265" s="248">
        <v>107</v>
      </c>
      <c r="M265" s="248">
        <v>5.0136599999999998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195.4</v>
      </c>
      <c r="D266" s="249">
        <v>197.53333333333333</v>
      </c>
      <c r="E266" s="249">
        <v>190.86666666666667</v>
      </c>
      <c r="F266" s="249">
        <v>186.33333333333334</v>
      </c>
      <c r="G266" s="249">
        <v>179.66666666666669</v>
      </c>
      <c r="H266" s="249">
        <v>202.06666666666666</v>
      </c>
      <c r="I266" s="249">
        <v>208.73333333333335</v>
      </c>
      <c r="J266" s="249">
        <v>213.26666666666665</v>
      </c>
      <c r="K266" s="248">
        <v>204.2</v>
      </c>
      <c r="L266" s="248">
        <v>193</v>
      </c>
      <c r="M266" s="248">
        <v>12.52638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545.79999999999995</v>
      </c>
      <c r="D267" s="249">
        <v>550.73333333333323</v>
      </c>
      <c r="E267" s="249">
        <v>534.91666666666652</v>
      </c>
      <c r="F267" s="249">
        <v>524.0333333333333</v>
      </c>
      <c r="G267" s="249">
        <v>508.21666666666658</v>
      </c>
      <c r="H267" s="249">
        <v>561.61666666666645</v>
      </c>
      <c r="I267" s="249">
        <v>577.43333333333328</v>
      </c>
      <c r="J267" s="249">
        <v>588.31666666666638</v>
      </c>
      <c r="K267" s="248">
        <v>566.54999999999995</v>
      </c>
      <c r="L267" s="248">
        <v>539.85</v>
      </c>
      <c r="M267" s="248">
        <v>62.941360000000003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535.65</v>
      </c>
      <c r="D268" s="249">
        <v>537.34999999999991</v>
      </c>
      <c r="E268" s="249">
        <v>531.39999999999986</v>
      </c>
      <c r="F268" s="249">
        <v>527.15</v>
      </c>
      <c r="G268" s="249">
        <v>521.19999999999993</v>
      </c>
      <c r="H268" s="249">
        <v>541.5999999999998</v>
      </c>
      <c r="I268" s="249">
        <v>547.54999999999984</v>
      </c>
      <c r="J268" s="249">
        <v>551.79999999999973</v>
      </c>
      <c r="K268" s="248">
        <v>543.29999999999995</v>
      </c>
      <c r="L268" s="248">
        <v>533.1</v>
      </c>
      <c r="M268" s="248">
        <v>20.101230000000001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530.95000000000005</v>
      </c>
      <c r="D269" s="249">
        <v>530.23333333333335</v>
      </c>
      <c r="E269" s="249">
        <v>520.7166666666667</v>
      </c>
      <c r="F269" s="249">
        <v>510.48333333333335</v>
      </c>
      <c r="G269" s="249">
        <v>500.9666666666667</v>
      </c>
      <c r="H269" s="249">
        <v>540.4666666666667</v>
      </c>
      <c r="I269" s="249">
        <v>549.98333333333335</v>
      </c>
      <c r="J269" s="249">
        <v>560.2166666666667</v>
      </c>
      <c r="K269" s="248">
        <v>539.75</v>
      </c>
      <c r="L269" s="248">
        <v>520</v>
      </c>
      <c r="M269" s="248">
        <v>6.5911799999999996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406</v>
      </c>
      <c r="D270" s="249">
        <v>405.56666666666666</v>
      </c>
      <c r="E270" s="249">
        <v>387.23333333333335</v>
      </c>
      <c r="F270" s="249">
        <v>368.4666666666667</v>
      </c>
      <c r="G270" s="249">
        <v>350.13333333333338</v>
      </c>
      <c r="H270" s="249">
        <v>424.33333333333331</v>
      </c>
      <c r="I270" s="249">
        <v>442.66666666666669</v>
      </c>
      <c r="J270" s="249">
        <v>461.43333333333328</v>
      </c>
      <c r="K270" s="248">
        <v>423.9</v>
      </c>
      <c r="L270" s="248">
        <v>386.8</v>
      </c>
      <c r="M270" s="248">
        <v>21.887250000000002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574.70000000000005</v>
      </c>
      <c r="D271" s="249">
        <v>577.4</v>
      </c>
      <c r="E271" s="249">
        <v>569.29999999999995</v>
      </c>
      <c r="F271" s="249">
        <v>563.9</v>
      </c>
      <c r="G271" s="249">
        <v>555.79999999999995</v>
      </c>
      <c r="H271" s="249">
        <v>582.79999999999995</v>
      </c>
      <c r="I271" s="249">
        <v>590.90000000000009</v>
      </c>
      <c r="J271" s="249">
        <v>596.29999999999995</v>
      </c>
      <c r="K271" s="248">
        <v>585.5</v>
      </c>
      <c r="L271" s="248">
        <v>572</v>
      </c>
      <c r="M271" s="248">
        <v>2.0010599999999998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207.95</v>
      </c>
      <c r="D272" s="249">
        <v>209.4</v>
      </c>
      <c r="E272" s="249">
        <v>204.55</v>
      </c>
      <c r="F272" s="249">
        <v>201.15</v>
      </c>
      <c r="G272" s="249">
        <v>196.3</v>
      </c>
      <c r="H272" s="249">
        <v>212.8</v>
      </c>
      <c r="I272" s="249">
        <v>217.64999999999998</v>
      </c>
      <c r="J272" s="249">
        <v>221.05</v>
      </c>
      <c r="K272" s="248">
        <v>214.25</v>
      </c>
      <c r="L272" s="248">
        <v>206</v>
      </c>
      <c r="M272" s="248">
        <v>2.0411600000000001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513.79999999999995</v>
      </c>
      <c r="D273" s="249">
        <v>519.49999999999989</v>
      </c>
      <c r="E273" s="249">
        <v>506.3499999999998</v>
      </c>
      <c r="F273" s="249">
        <v>498.89999999999986</v>
      </c>
      <c r="G273" s="249">
        <v>485.74999999999977</v>
      </c>
      <c r="H273" s="249">
        <v>526.94999999999982</v>
      </c>
      <c r="I273" s="249">
        <v>540.09999999999991</v>
      </c>
      <c r="J273" s="249">
        <v>547.54999999999984</v>
      </c>
      <c r="K273" s="248">
        <v>532.65</v>
      </c>
      <c r="L273" s="248">
        <v>512.04999999999995</v>
      </c>
      <c r="M273" s="248">
        <v>3.38612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1614.75</v>
      </c>
      <c r="D274" s="249">
        <v>1609.2333333333333</v>
      </c>
      <c r="E274" s="249">
        <v>1572.5166666666667</v>
      </c>
      <c r="F274" s="249">
        <v>1530.2833333333333</v>
      </c>
      <c r="G274" s="249">
        <v>1493.5666666666666</v>
      </c>
      <c r="H274" s="249">
        <v>1651.4666666666667</v>
      </c>
      <c r="I274" s="249">
        <v>1688.1833333333334</v>
      </c>
      <c r="J274" s="249">
        <v>1730.4166666666667</v>
      </c>
      <c r="K274" s="248">
        <v>1645.95</v>
      </c>
      <c r="L274" s="248">
        <v>1567</v>
      </c>
      <c r="M274" s="248">
        <v>1.07304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262.10000000000002</v>
      </c>
      <c r="D275" s="249">
        <v>266.88333333333338</v>
      </c>
      <c r="E275" s="249">
        <v>255.21666666666675</v>
      </c>
      <c r="F275" s="249">
        <v>248.33333333333337</v>
      </c>
      <c r="G275" s="249">
        <v>236.66666666666674</v>
      </c>
      <c r="H275" s="249">
        <v>273.76666666666677</v>
      </c>
      <c r="I275" s="249">
        <v>285.43333333333339</v>
      </c>
      <c r="J275" s="249">
        <v>292.31666666666678</v>
      </c>
      <c r="K275" s="248">
        <v>278.55</v>
      </c>
      <c r="L275" s="248">
        <v>260</v>
      </c>
      <c r="M275" s="248">
        <v>8.0405499999999996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697.25</v>
      </c>
      <c r="D276" s="249">
        <v>703.25</v>
      </c>
      <c r="E276" s="249">
        <v>687.5</v>
      </c>
      <c r="F276" s="249">
        <v>677.75</v>
      </c>
      <c r="G276" s="249">
        <v>662</v>
      </c>
      <c r="H276" s="249">
        <v>713</v>
      </c>
      <c r="I276" s="249">
        <v>728.75</v>
      </c>
      <c r="J276" s="249">
        <v>738.5</v>
      </c>
      <c r="K276" s="248">
        <v>719</v>
      </c>
      <c r="L276" s="248">
        <v>693.5</v>
      </c>
      <c r="M276" s="248">
        <v>12.73739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406.95</v>
      </c>
      <c r="D277" s="249">
        <v>410.65000000000003</v>
      </c>
      <c r="E277" s="249">
        <v>399.50000000000006</v>
      </c>
      <c r="F277" s="249">
        <v>392.05</v>
      </c>
      <c r="G277" s="249">
        <v>380.90000000000003</v>
      </c>
      <c r="H277" s="249">
        <v>418.10000000000008</v>
      </c>
      <c r="I277" s="249">
        <v>429.25000000000006</v>
      </c>
      <c r="J277" s="249">
        <v>436.7000000000001</v>
      </c>
      <c r="K277" s="248">
        <v>421.8</v>
      </c>
      <c r="L277" s="248">
        <v>403.2</v>
      </c>
      <c r="M277" s="248">
        <v>4.20899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1131.7</v>
      </c>
      <c r="D278" s="249">
        <v>1135.7</v>
      </c>
      <c r="E278" s="249">
        <v>1118</v>
      </c>
      <c r="F278" s="249">
        <v>1104.3</v>
      </c>
      <c r="G278" s="249">
        <v>1086.5999999999999</v>
      </c>
      <c r="H278" s="249">
        <v>1149.4000000000001</v>
      </c>
      <c r="I278" s="249">
        <v>1167.1000000000004</v>
      </c>
      <c r="J278" s="249">
        <v>1180.8000000000002</v>
      </c>
      <c r="K278" s="248">
        <v>1153.4000000000001</v>
      </c>
      <c r="L278" s="248">
        <v>1122</v>
      </c>
      <c r="M278" s="248">
        <v>1.1633100000000001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531.65</v>
      </c>
      <c r="D279" s="249">
        <v>538.35</v>
      </c>
      <c r="E279" s="249">
        <v>511.85</v>
      </c>
      <c r="F279" s="249">
        <v>492.04999999999995</v>
      </c>
      <c r="G279" s="249">
        <v>465.54999999999995</v>
      </c>
      <c r="H279" s="249">
        <v>558.15000000000009</v>
      </c>
      <c r="I279" s="249">
        <v>584.65000000000009</v>
      </c>
      <c r="J279" s="249">
        <v>604.45000000000016</v>
      </c>
      <c r="K279" s="248">
        <v>564.85</v>
      </c>
      <c r="L279" s="248">
        <v>518.54999999999995</v>
      </c>
      <c r="M279" s="248">
        <v>24.836210000000001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110.65</v>
      </c>
      <c r="D280" s="249">
        <v>110.38333333333333</v>
      </c>
      <c r="E280" s="249">
        <v>108.76666666666665</v>
      </c>
      <c r="F280" s="249">
        <v>106.88333333333333</v>
      </c>
      <c r="G280" s="249">
        <v>105.26666666666665</v>
      </c>
      <c r="H280" s="249">
        <v>112.26666666666665</v>
      </c>
      <c r="I280" s="249">
        <v>113.88333333333333</v>
      </c>
      <c r="J280" s="249">
        <v>115.76666666666665</v>
      </c>
      <c r="K280" s="248">
        <v>112</v>
      </c>
      <c r="L280" s="248">
        <v>108.5</v>
      </c>
      <c r="M280" s="248">
        <v>51.207369999999997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446.65</v>
      </c>
      <c r="D281" s="249">
        <v>446.81666666666666</v>
      </c>
      <c r="E281" s="249">
        <v>443.13333333333333</v>
      </c>
      <c r="F281" s="249">
        <v>439.61666666666667</v>
      </c>
      <c r="G281" s="249">
        <v>435.93333333333334</v>
      </c>
      <c r="H281" s="249">
        <v>450.33333333333331</v>
      </c>
      <c r="I281" s="249">
        <v>454.01666666666659</v>
      </c>
      <c r="J281" s="249">
        <v>457.5333333333333</v>
      </c>
      <c r="K281" s="248">
        <v>450.5</v>
      </c>
      <c r="L281" s="248">
        <v>443.3</v>
      </c>
      <c r="M281" s="248">
        <v>0.64397000000000004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108.1</v>
      </c>
      <c r="D282" s="249">
        <v>108.66666666666667</v>
      </c>
      <c r="E282" s="249">
        <v>105.83333333333334</v>
      </c>
      <c r="F282" s="249">
        <v>103.56666666666668</v>
      </c>
      <c r="G282" s="249">
        <v>100.73333333333335</v>
      </c>
      <c r="H282" s="249">
        <v>110.93333333333334</v>
      </c>
      <c r="I282" s="249">
        <v>113.76666666666668</v>
      </c>
      <c r="J282" s="249">
        <v>116.03333333333333</v>
      </c>
      <c r="K282" s="248">
        <v>111.5</v>
      </c>
      <c r="L282" s="248">
        <v>106.4</v>
      </c>
      <c r="M282" s="248">
        <v>92.422150000000002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470.95</v>
      </c>
      <c r="D283" s="249">
        <v>469.64999999999992</v>
      </c>
      <c r="E283" s="249">
        <v>460.69999999999982</v>
      </c>
      <c r="F283" s="249">
        <v>450.44999999999987</v>
      </c>
      <c r="G283" s="249">
        <v>441.49999999999977</v>
      </c>
      <c r="H283" s="249">
        <v>479.89999999999986</v>
      </c>
      <c r="I283" s="249">
        <v>488.85</v>
      </c>
      <c r="J283" s="249">
        <v>499.09999999999991</v>
      </c>
      <c r="K283" s="248">
        <v>478.6</v>
      </c>
      <c r="L283" s="248">
        <v>459.4</v>
      </c>
      <c r="M283" s="248">
        <v>15.516159999999999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1888.05</v>
      </c>
      <c r="D284" s="249">
        <v>1894.6833333333334</v>
      </c>
      <c r="E284" s="249">
        <v>1872.6166666666668</v>
      </c>
      <c r="F284" s="249">
        <v>1857.1833333333334</v>
      </c>
      <c r="G284" s="249">
        <v>1835.1166666666668</v>
      </c>
      <c r="H284" s="249">
        <v>1910.1166666666668</v>
      </c>
      <c r="I284" s="249">
        <v>1932.1833333333334</v>
      </c>
      <c r="J284" s="249">
        <v>1947.6166666666668</v>
      </c>
      <c r="K284" s="248">
        <v>1916.75</v>
      </c>
      <c r="L284" s="248">
        <v>1879.25</v>
      </c>
      <c r="M284" s="248">
        <v>26.484549999999999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1452.6</v>
      </c>
      <c r="D285" s="249">
        <v>1463.8500000000001</v>
      </c>
      <c r="E285" s="249">
        <v>1433.7500000000002</v>
      </c>
      <c r="F285" s="249">
        <v>1414.9</v>
      </c>
      <c r="G285" s="249">
        <v>1384.8000000000002</v>
      </c>
      <c r="H285" s="249">
        <v>1482.7000000000003</v>
      </c>
      <c r="I285" s="249">
        <v>1512.8000000000002</v>
      </c>
      <c r="J285" s="249">
        <v>1531.6500000000003</v>
      </c>
      <c r="K285" s="248">
        <v>1493.95</v>
      </c>
      <c r="L285" s="248">
        <v>1445</v>
      </c>
      <c r="M285" s="248">
        <v>0.24071000000000001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92</v>
      </c>
      <c r="D286" s="249">
        <v>92.383333333333326</v>
      </c>
      <c r="E286" s="249">
        <v>90.116666666666646</v>
      </c>
      <c r="F286" s="249">
        <v>88.23333333333332</v>
      </c>
      <c r="G286" s="249">
        <v>85.96666666666664</v>
      </c>
      <c r="H286" s="249">
        <v>94.266666666666652</v>
      </c>
      <c r="I286" s="249">
        <v>96.533333333333331</v>
      </c>
      <c r="J286" s="249">
        <v>98.416666666666657</v>
      </c>
      <c r="K286" s="248">
        <v>94.65</v>
      </c>
      <c r="L286" s="248">
        <v>90.5</v>
      </c>
      <c r="M286" s="248">
        <v>92.906080000000003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3980.9</v>
      </c>
      <c r="D287" s="249">
        <v>4029.4333333333329</v>
      </c>
      <c r="E287" s="249">
        <v>3907.9666666666662</v>
      </c>
      <c r="F287" s="249">
        <v>3835.0333333333333</v>
      </c>
      <c r="G287" s="249">
        <v>3713.5666666666666</v>
      </c>
      <c r="H287" s="249">
        <v>4102.3666666666659</v>
      </c>
      <c r="I287" s="249">
        <v>4223.8333333333321</v>
      </c>
      <c r="J287" s="249">
        <v>4296.7666666666655</v>
      </c>
      <c r="K287" s="248">
        <v>4150.8999999999996</v>
      </c>
      <c r="L287" s="248">
        <v>3956.5</v>
      </c>
      <c r="M287" s="248">
        <v>3.1025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402.2</v>
      </c>
      <c r="D288" s="249">
        <v>401.23333333333335</v>
      </c>
      <c r="E288" s="249">
        <v>396.9666666666667</v>
      </c>
      <c r="F288" s="249">
        <v>391.73333333333335</v>
      </c>
      <c r="G288" s="249">
        <v>387.4666666666667</v>
      </c>
      <c r="H288" s="249">
        <v>406.4666666666667</v>
      </c>
      <c r="I288" s="249">
        <v>410.73333333333335</v>
      </c>
      <c r="J288" s="249">
        <v>415.9666666666667</v>
      </c>
      <c r="K288" s="248">
        <v>405.5</v>
      </c>
      <c r="L288" s="248">
        <v>396</v>
      </c>
      <c r="M288" s="248">
        <v>10.287089999999999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13672.65</v>
      </c>
      <c r="D289" s="249">
        <v>13594.783333333333</v>
      </c>
      <c r="E289" s="249">
        <v>13415.916666666666</v>
      </c>
      <c r="F289" s="249">
        <v>13159.183333333332</v>
      </c>
      <c r="G289" s="249">
        <v>12980.316666666666</v>
      </c>
      <c r="H289" s="249">
        <v>13851.516666666666</v>
      </c>
      <c r="I289" s="249">
        <v>14030.383333333335</v>
      </c>
      <c r="J289" s="249">
        <v>14287.116666666667</v>
      </c>
      <c r="K289" s="248">
        <v>13773.65</v>
      </c>
      <c r="L289" s="248">
        <v>13338.05</v>
      </c>
      <c r="M289" s="248">
        <v>5.824E-2</v>
      </c>
      <c r="N289" s="1"/>
      <c r="O289" s="1"/>
    </row>
    <row r="290" spans="1:15" ht="12.75" customHeight="1">
      <c r="A290" s="30">
        <v>280</v>
      </c>
      <c r="B290" s="227" t="s">
        <v>963</v>
      </c>
      <c r="C290" s="248">
        <v>4401.75</v>
      </c>
      <c r="D290" s="249">
        <v>4466.9833333333327</v>
      </c>
      <c r="E290" s="249">
        <v>4327.9166666666652</v>
      </c>
      <c r="F290" s="249">
        <v>4254.0833333333321</v>
      </c>
      <c r="G290" s="249">
        <v>4115.0166666666646</v>
      </c>
      <c r="H290" s="249">
        <v>4540.8166666666657</v>
      </c>
      <c r="I290" s="249">
        <v>4679.8833333333332</v>
      </c>
      <c r="J290" s="249">
        <v>4753.7166666666662</v>
      </c>
      <c r="K290" s="248">
        <v>4606.05</v>
      </c>
      <c r="L290" s="248">
        <v>4393.1499999999996</v>
      </c>
      <c r="M290" s="248">
        <v>7.2064399999999997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2154.0500000000002</v>
      </c>
      <c r="D291" s="249">
        <v>2161.9666666666667</v>
      </c>
      <c r="E291" s="249">
        <v>2129.5833333333335</v>
      </c>
      <c r="F291" s="249">
        <v>2105.1166666666668</v>
      </c>
      <c r="G291" s="249">
        <v>2072.7333333333336</v>
      </c>
      <c r="H291" s="249">
        <v>2186.4333333333334</v>
      </c>
      <c r="I291" s="249">
        <v>2218.8166666666666</v>
      </c>
      <c r="J291" s="249">
        <v>2243.2833333333333</v>
      </c>
      <c r="K291" s="248">
        <v>2194.35</v>
      </c>
      <c r="L291" s="248">
        <v>2137.5</v>
      </c>
      <c r="M291" s="248">
        <v>25.736090000000001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354.95</v>
      </c>
      <c r="D292" s="249">
        <v>359.2</v>
      </c>
      <c r="E292" s="249">
        <v>348.54999999999995</v>
      </c>
      <c r="F292" s="249">
        <v>342.15</v>
      </c>
      <c r="G292" s="249">
        <v>331.49999999999994</v>
      </c>
      <c r="H292" s="249">
        <v>365.59999999999997</v>
      </c>
      <c r="I292" s="249">
        <v>376.24999999999994</v>
      </c>
      <c r="J292" s="249">
        <v>382.65</v>
      </c>
      <c r="K292" s="248">
        <v>369.85</v>
      </c>
      <c r="L292" s="248">
        <v>352.8</v>
      </c>
      <c r="M292" s="248">
        <v>4.8889199999999997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412.7</v>
      </c>
      <c r="D293" s="249">
        <v>413.5</v>
      </c>
      <c r="E293" s="249">
        <v>410.25</v>
      </c>
      <c r="F293" s="249">
        <v>407.8</v>
      </c>
      <c r="G293" s="249">
        <v>404.55</v>
      </c>
      <c r="H293" s="249">
        <v>415.95</v>
      </c>
      <c r="I293" s="249">
        <v>419.2</v>
      </c>
      <c r="J293" s="249">
        <v>421.65</v>
      </c>
      <c r="K293" s="248">
        <v>416.75</v>
      </c>
      <c r="L293" s="248">
        <v>411.05</v>
      </c>
      <c r="M293" s="248">
        <v>14.15269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303.64999999999998</v>
      </c>
      <c r="D294" s="249">
        <v>305.31666666666666</v>
      </c>
      <c r="E294" s="249">
        <v>300.18333333333334</v>
      </c>
      <c r="F294" s="249">
        <v>296.7166666666667</v>
      </c>
      <c r="G294" s="249">
        <v>291.58333333333337</v>
      </c>
      <c r="H294" s="249">
        <v>308.7833333333333</v>
      </c>
      <c r="I294" s="249">
        <v>313.91666666666663</v>
      </c>
      <c r="J294" s="249">
        <v>317.38333333333327</v>
      </c>
      <c r="K294" s="248">
        <v>310.45</v>
      </c>
      <c r="L294" s="248">
        <v>301.85000000000002</v>
      </c>
      <c r="M294" s="248">
        <v>3.7248199999999998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671.85</v>
      </c>
      <c r="D295" s="249">
        <v>670.65</v>
      </c>
      <c r="E295" s="249">
        <v>665.19999999999993</v>
      </c>
      <c r="F295" s="249">
        <v>658.55</v>
      </c>
      <c r="G295" s="249">
        <v>653.09999999999991</v>
      </c>
      <c r="H295" s="249">
        <v>677.3</v>
      </c>
      <c r="I295" s="249">
        <v>682.75</v>
      </c>
      <c r="J295" s="249">
        <v>689.4</v>
      </c>
      <c r="K295" s="248">
        <v>676.1</v>
      </c>
      <c r="L295" s="248">
        <v>664</v>
      </c>
      <c r="M295" s="248">
        <v>27.23169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3242.05</v>
      </c>
      <c r="D296" s="249">
        <v>3234.0166666666664</v>
      </c>
      <c r="E296" s="249">
        <v>3178.0333333333328</v>
      </c>
      <c r="F296" s="249">
        <v>3114.0166666666664</v>
      </c>
      <c r="G296" s="249">
        <v>3058.0333333333328</v>
      </c>
      <c r="H296" s="249">
        <v>3298.0333333333328</v>
      </c>
      <c r="I296" s="249">
        <v>3354.0166666666664</v>
      </c>
      <c r="J296" s="249">
        <v>3418.0333333333328</v>
      </c>
      <c r="K296" s="248">
        <v>3290</v>
      </c>
      <c r="L296" s="248">
        <v>3170</v>
      </c>
      <c r="M296" s="248">
        <v>0.56228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751.5</v>
      </c>
      <c r="D297" s="249">
        <v>752.9666666666667</v>
      </c>
      <c r="E297" s="249">
        <v>745.13333333333344</v>
      </c>
      <c r="F297" s="249">
        <v>738.76666666666677</v>
      </c>
      <c r="G297" s="249">
        <v>730.93333333333351</v>
      </c>
      <c r="H297" s="249">
        <v>759.33333333333337</v>
      </c>
      <c r="I297" s="249">
        <v>767.16666666666663</v>
      </c>
      <c r="J297" s="249">
        <v>773.5333333333333</v>
      </c>
      <c r="K297" s="248">
        <v>760.8</v>
      </c>
      <c r="L297" s="248">
        <v>746.6</v>
      </c>
      <c r="M297" s="248">
        <v>5.2684199999999999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1683.75</v>
      </c>
      <c r="D298" s="249">
        <v>1692.8999999999999</v>
      </c>
      <c r="E298" s="249">
        <v>1665.8499999999997</v>
      </c>
      <c r="F298" s="249">
        <v>1647.9499999999998</v>
      </c>
      <c r="G298" s="249">
        <v>1620.8999999999996</v>
      </c>
      <c r="H298" s="249">
        <v>1710.7999999999997</v>
      </c>
      <c r="I298" s="249">
        <v>1737.85</v>
      </c>
      <c r="J298" s="249">
        <v>1755.7499999999998</v>
      </c>
      <c r="K298" s="248">
        <v>1719.95</v>
      </c>
      <c r="L298" s="248">
        <v>1675</v>
      </c>
      <c r="M298" s="248">
        <v>0.25901000000000002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39.4</v>
      </c>
      <c r="D299" s="249">
        <v>39.783333333333331</v>
      </c>
      <c r="E299" s="249">
        <v>38.61666666666666</v>
      </c>
      <c r="F299" s="249">
        <v>37.833333333333329</v>
      </c>
      <c r="G299" s="249">
        <v>36.666666666666657</v>
      </c>
      <c r="H299" s="249">
        <v>40.566666666666663</v>
      </c>
      <c r="I299" s="249">
        <v>41.733333333333334</v>
      </c>
      <c r="J299" s="249">
        <v>42.516666666666666</v>
      </c>
      <c r="K299" s="248">
        <v>40.950000000000003</v>
      </c>
      <c r="L299" s="248">
        <v>39</v>
      </c>
      <c r="M299" s="248">
        <v>23.075620000000001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160.94999999999999</v>
      </c>
      <c r="D300" s="249">
        <v>161.68333333333334</v>
      </c>
      <c r="E300" s="249">
        <v>158.96666666666667</v>
      </c>
      <c r="F300" s="249">
        <v>156.98333333333332</v>
      </c>
      <c r="G300" s="249">
        <v>154.26666666666665</v>
      </c>
      <c r="H300" s="249">
        <v>163.66666666666669</v>
      </c>
      <c r="I300" s="249">
        <v>166.38333333333338</v>
      </c>
      <c r="J300" s="249">
        <v>168.3666666666667</v>
      </c>
      <c r="K300" s="248">
        <v>164.4</v>
      </c>
      <c r="L300" s="248">
        <v>159.69999999999999</v>
      </c>
      <c r="M300" s="248">
        <v>1.90642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91510.7</v>
      </c>
      <c r="D301" s="249">
        <v>91191.95</v>
      </c>
      <c r="E301" s="249">
        <v>90383.9</v>
      </c>
      <c r="F301" s="249">
        <v>89257.099999999991</v>
      </c>
      <c r="G301" s="249">
        <v>88449.049999999988</v>
      </c>
      <c r="H301" s="249">
        <v>92318.75</v>
      </c>
      <c r="I301" s="249">
        <v>93126.800000000017</v>
      </c>
      <c r="J301" s="249">
        <v>94253.6</v>
      </c>
      <c r="K301" s="248">
        <v>92000</v>
      </c>
      <c r="L301" s="248">
        <v>90065.15</v>
      </c>
      <c r="M301" s="248">
        <v>0.10766000000000001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1679.45</v>
      </c>
      <c r="D302" s="249">
        <v>1696.1666666666667</v>
      </c>
      <c r="E302" s="249">
        <v>1648.2833333333335</v>
      </c>
      <c r="F302" s="249">
        <v>1617.1166666666668</v>
      </c>
      <c r="G302" s="249">
        <v>1569.2333333333336</v>
      </c>
      <c r="H302" s="249">
        <v>1727.3333333333335</v>
      </c>
      <c r="I302" s="249">
        <v>1775.2166666666667</v>
      </c>
      <c r="J302" s="249">
        <v>1806.3833333333334</v>
      </c>
      <c r="K302" s="248">
        <v>1744.05</v>
      </c>
      <c r="L302" s="248">
        <v>1665</v>
      </c>
      <c r="M302" s="248">
        <v>1.2882499999999999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1056.4000000000001</v>
      </c>
      <c r="D303" s="249">
        <v>1067.1500000000001</v>
      </c>
      <c r="E303" s="249">
        <v>1040.4000000000001</v>
      </c>
      <c r="F303" s="249">
        <v>1024.4000000000001</v>
      </c>
      <c r="G303" s="249">
        <v>997.65000000000009</v>
      </c>
      <c r="H303" s="249">
        <v>1083.1500000000001</v>
      </c>
      <c r="I303" s="249">
        <v>1109.9000000000001</v>
      </c>
      <c r="J303" s="249">
        <v>1125.9000000000001</v>
      </c>
      <c r="K303" s="248">
        <v>1093.9000000000001</v>
      </c>
      <c r="L303" s="248">
        <v>1051.1500000000001</v>
      </c>
      <c r="M303" s="248">
        <v>2.4244500000000002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871.15</v>
      </c>
      <c r="D304" s="249">
        <v>876.08333333333337</v>
      </c>
      <c r="E304" s="249">
        <v>858.06666666666672</v>
      </c>
      <c r="F304" s="249">
        <v>844.98333333333335</v>
      </c>
      <c r="G304" s="249">
        <v>826.9666666666667</v>
      </c>
      <c r="H304" s="249">
        <v>889.16666666666674</v>
      </c>
      <c r="I304" s="249">
        <v>907.18333333333339</v>
      </c>
      <c r="J304" s="249">
        <v>920.26666666666677</v>
      </c>
      <c r="K304" s="248">
        <v>894.1</v>
      </c>
      <c r="L304" s="248">
        <v>863</v>
      </c>
      <c r="M304" s="248">
        <v>3.1305200000000002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230.1</v>
      </c>
      <c r="D305" s="249">
        <v>234.25</v>
      </c>
      <c r="E305" s="249">
        <v>225.3</v>
      </c>
      <c r="F305" s="249">
        <v>220.5</v>
      </c>
      <c r="G305" s="249">
        <v>211.55</v>
      </c>
      <c r="H305" s="249">
        <v>239.05</v>
      </c>
      <c r="I305" s="249">
        <v>248</v>
      </c>
      <c r="J305" s="249">
        <v>252.8</v>
      </c>
      <c r="K305" s="248">
        <v>243.2</v>
      </c>
      <c r="L305" s="248">
        <v>229.45</v>
      </c>
      <c r="M305" s="248">
        <v>51.88326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1265.4000000000001</v>
      </c>
      <c r="D306" s="249">
        <v>1268.8500000000001</v>
      </c>
      <c r="E306" s="249">
        <v>1253.0500000000002</v>
      </c>
      <c r="F306" s="249">
        <v>1240.7</v>
      </c>
      <c r="G306" s="249">
        <v>1224.9000000000001</v>
      </c>
      <c r="H306" s="249">
        <v>1281.2000000000003</v>
      </c>
      <c r="I306" s="249">
        <v>1297</v>
      </c>
      <c r="J306" s="249">
        <v>1309.3500000000004</v>
      </c>
      <c r="K306" s="248">
        <v>1284.6500000000001</v>
      </c>
      <c r="L306" s="248">
        <v>1256.5</v>
      </c>
      <c r="M306" s="248">
        <v>13.089410000000001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285.14999999999998</v>
      </c>
      <c r="D307" s="249">
        <v>288.25</v>
      </c>
      <c r="E307" s="249">
        <v>280.89999999999998</v>
      </c>
      <c r="F307" s="249">
        <v>276.64999999999998</v>
      </c>
      <c r="G307" s="249">
        <v>269.29999999999995</v>
      </c>
      <c r="H307" s="249">
        <v>292.5</v>
      </c>
      <c r="I307" s="249">
        <v>299.85000000000002</v>
      </c>
      <c r="J307" s="249">
        <v>304.10000000000002</v>
      </c>
      <c r="K307" s="248">
        <v>295.60000000000002</v>
      </c>
      <c r="L307" s="248">
        <v>284</v>
      </c>
      <c r="M307" s="248">
        <v>2.2008399999999999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285.14999999999998</v>
      </c>
      <c r="D308" s="249">
        <v>286.56666666666666</v>
      </c>
      <c r="E308" s="249">
        <v>277.73333333333335</v>
      </c>
      <c r="F308" s="249">
        <v>270.31666666666666</v>
      </c>
      <c r="G308" s="249">
        <v>261.48333333333335</v>
      </c>
      <c r="H308" s="249">
        <v>293.98333333333335</v>
      </c>
      <c r="I308" s="249">
        <v>302.81666666666672</v>
      </c>
      <c r="J308" s="249">
        <v>310.23333333333335</v>
      </c>
      <c r="K308" s="248">
        <v>295.39999999999998</v>
      </c>
      <c r="L308" s="248">
        <v>279.14999999999998</v>
      </c>
      <c r="M308" s="248">
        <v>2.59476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372.6</v>
      </c>
      <c r="D309" s="249">
        <v>373.76666666666665</v>
      </c>
      <c r="E309" s="249">
        <v>369.83333333333331</v>
      </c>
      <c r="F309" s="249">
        <v>367.06666666666666</v>
      </c>
      <c r="G309" s="249">
        <v>363.13333333333333</v>
      </c>
      <c r="H309" s="249">
        <v>376.5333333333333</v>
      </c>
      <c r="I309" s="249">
        <v>380.4666666666667</v>
      </c>
      <c r="J309" s="249">
        <v>383.23333333333329</v>
      </c>
      <c r="K309" s="248">
        <v>377.7</v>
      </c>
      <c r="L309" s="248">
        <v>371</v>
      </c>
      <c r="M309" s="248">
        <v>0.46755999999999998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472.95</v>
      </c>
      <c r="D310" s="249">
        <v>479.60000000000008</v>
      </c>
      <c r="E310" s="249">
        <v>464.45000000000016</v>
      </c>
      <c r="F310" s="249">
        <v>455.9500000000001</v>
      </c>
      <c r="G310" s="249">
        <v>440.80000000000018</v>
      </c>
      <c r="H310" s="249">
        <v>488.10000000000014</v>
      </c>
      <c r="I310" s="249">
        <v>503.25000000000011</v>
      </c>
      <c r="J310" s="249">
        <v>511.75000000000011</v>
      </c>
      <c r="K310" s="248">
        <v>494.75</v>
      </c>
      <c r="L310" s="248">
        <v>471.1</v>
      </c>
      <c r="M310" s="248">
        <v>2.0985900000000002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115.85</v>
      </c>
      <c r="D311" s="249">
        <v>116.95</v>
      </c>
      <c r="E311" s="249">
        <v>113.9</v>
      </c>
      <c r="F311" s="249">
        <v>111.95</v>
      </c>
      <c r="G311" s="249">
        <v>108.9</v>
      </c>
      <c r="H311" s="249">
        <v>118.9</v>
      </c>
      <c r="I311" s="249">
        <v>121.94999999999999</v>
      </c>
      <c r="J311" s="249">
        <v>123.9</v>
      </c>
      <c r="K311" s="248">
        <v>120</v>
      </c>
      <c r="L311" s="248">
        <v>115</v>
      </c>
      <c r="M311" s="248">
        <v>71.417789999999997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57.75</v>
      </c>
      <c r="D312" s="249">
        <v>58.566666666666663</v>
      </c>
      <c r="E312" s="249">
        <v>56.333333333333329</v>
      </c>
      <c r="F312" s="249">
        <v>54.916666666666664</v>
      </c>
      <c r="G312" s="249">
        <v>52.68333333333333</v>
      </c>
      <c r="H312" s="249">
        <v>59.983333333333327</v>
      </c>
      <c r="I312" s="249">
        <v>62.216666666666661</v>
      </c>
      <c r="J312" s="249">
        <v>63.633333333333326</v>
      </c>
      <c r="K312" s="248">
        <v>60.8</v>
      </c>
      <c r="L312" s="248">
        <v>57.15</v>
      </c>
      <c r="M312" s="248">
        <v>31.871210000000001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523.75</v>
      </c>
      <c r="D313" s="249">
        <v>520.76666666666665</v>
      </c>
      <c r="E313" s="249">
        <v>515.5333333333333</v>
      </c>
      <c r="F313" s="249">
        <v>507.31666666666661</v>
      </c>
      <c r="G313" s="249">
        <v>502.08333333333326</v>
      </c>
      <c r="H313" s="249">
        <v>528.98333333333335</v>
      </c>
      <c r="I313" s="249">
        <v>534.2166666666667</v>
      </c>
      <c r="J313" s="249">
        <v>542.43333333333339</v>
      </c>
      <c r="K313" s="248">
        <v>526</v>
      </c>
      <c r="L313" s="248">
        <v>512.54999999999995</v>
      </c>
      <c r="M313" s="248">
        <v>29.40138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8613.35</v>
      </c>
      <c r="D314" s="249">
        <v>8640.85</v>
      </c>
      <c r="E314" s="249">
        <v>8517.9500000000007</v>
      </c>
      <c r="F314" s="249">
        <v>8422.5500000000011</v>
      </c>
      <c r="G314" s="249">
        <v>8299.6500000000015</v>
      </c>
      <c r="H314" s="249">
        <v>8736.25</v>
      </c>
      <c r="I314" s="249">
        <v>8859.1499999999978</v>
      </c>
      <c r="J314" s="249">
        <v>8954.5499999999993</v>
      </c>
      <c r="K314" s="248">
        <v>8763.75</v>
      </c>
      <c r="L314" s="248">
        <v>8545.4500000000007</v>
      </c>
      <c r="M314" s="248">
        <v>7.9040600000000003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1745.7</v>
      </c>
      <c r="D315" s="249">
        <v>1763.5833333333333</v>
      </c>
      <c r="E315" s="249">
        <v>1713.1166666666666</v>
      </c>
      <c r="F315" s="249">
        <v>1680.5333333333333</v>
      </c>
      <c r="G315" s="249">
        <v>1630.0666666666666</v>
      </c>
      <c r="H315" s="249">
        <v>1796.1666666666665</v>
      </c>
      <c r="I315" s="249">
        <v>1846.6333333333332</v>
      </c>
      <c r="J315" s="249">
        <v>1879.2166666666665</v>
      </c>
      <c r="K315" s="248">
        <v>1814.05</v>
      </c>
      <c r="L315" s="248">
        <v>1731</v>
      </c>
      <c r="M315" s="248">
        <v>0.88336000000000003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697.35</v>
      </c>
      <c r="D316" s="249">
        <v>706.98333333333346</v>
      </c>
      <c r="E316" s="249">
        <v>684.51666666666688</v>
      </c>
      <c r="F316" s="249">
        <v>671.68333333333339</v>
      </c>
      <c r="G316" s="249">
        <v>649.21666666666681</v>
      </c>
      <c r="H316" s="249">
        <v>719.81666666666695</v>
      </c>
      <c r="I316" s="249">
        <v>742.28333333333342</v>
      </c>
      <c r="J316" s="249">
        <v>755.11666666666702</v>
      </c>
      <c r="K316" s="248">
        <v>729.45</v>
      </c>
      <c r="L316" s="248">
        <v>694.15</v>
      </c>
      <c r="M316" s="248">
        <v>8.1132399999999993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432.7</v>
      </c>
      <c r="D317" s="249">
        <v>433.76666666666665</v>
      </c>
      <c r="E317" s="249">
        <v>428.43333333333328</v>
      </c>
      <c r="F317" s="249">
        <v>424.16666666666663</v>
      </c>
      <c r="G317" s="249">
        <v>418.83333333333326</v>
      </c>
      <c r="H317" s="249">
        <v>438.0333333333333</v>
      </c>
      <c r="I317" s="249">
        <v>443.36666666666667</v>
      </c>
      <c r="J317" s="249">
        <v>447.63333333333333</v>
      </c>
      <c r="K317" s="248">
        <v>439.1</v>
      </c>
      <c r="L317" s="248">
        <v>429.5</v>
      </c>
      <c r="M317" s="248">
        <v>9.7483599999999999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882.55</v>
      </c>
      <c r="D318" s="249">
        <v>891.85</v>
      </c>
      <c r="E318" s="249">
        <v>865.7</v>
      </c>
      <c r="F318" s="249">
        <v>848.85</v>
      </c>
      <c r="G318" s="249">
        <v>822.7</v>
      </c>
      <c r="H318" s="249">
        <v>908.7</v>
      </c>
      <c r="I318" s="249">
        <v>934.84999999999991</v>
      </c>
      <c r="J318" s="249">
        <v>951.7</v>
      </c>
      <c r="K318" s="248">
        <v>918</v>
      </c>
      <c r="L318" s="248">
        <v>875</v>
      </c>
      <c r="M318" s="248">
        <v>38.85745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715.45</v>
      </c>
      <c r="D319" s="249">
        <v>713.5</v>
      </c>
      <c r="E319" s="249">
        <v>708</v>
      </c>
      <c r="F319" s="249">
        <v>700.55</v>
      </c>
      <c r="G319" s="249">
        <v>695.05</v>
      </c>
      <c r="H319" s="249">
        <v>720.95</v>
      </c>
      <c r="I319" s="249">
        <v>726.45</v>
      </c>
      <c r="J319" s="249">
        <v>733.90000000000009</v>
      </c>
      <c r="K319" s="248">
        <v>719</v>
      </c>
      <c r="L319" s="248">
        <v>706.05</v>
      </c>
      <c r="M319" s="248">
        <v>0.87921000000000005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833.9</v>
      </c>
      <c r="D320" s="249">
        <v>837.44999999999993</v>
      </c>
      <c r="E320" s="249">
        <v>821.44999999999982</v>
      </c>
      <c r="F320" s="249">
        <v>808.99999999999989</v>
      </c>
      <c r="G320" s="249">
        <v>792.99999999999977</v>
      </c>
      <c r="H320" s="249">
        <v>849.89999999999986</v>
      </c>
      <c r="I320" s="249">
        <v>865.90000000000009</v>
      </c>
      <c r="J320" s="249">
        <v>878.34999999999991</v>
      </c>
      <c r="K320" s="248">
        <v>853.45</v>
      </c>
      <c r="L320" s="248">
        <v>825</v>
      </c>
      <c r="M320" s="248">
        <v>1.2848900000000001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1416.9</v>
      </c>
      <c r="D321" s="249">
        <v>1423.0500000000002</v>
      </c>
      <c r="E321" s="249">
        <v>1402.4000000000003</v>
      </c>
      <c r="F321" s="249">
        <v>1387.9</v>
      </c>
      <c r="G321" s="249">
        <v>1367.2500000000002</v>
      </c>
      <c r="H321" s="249">
        <v>1437.5500000000004</v>
      </c>
      <c r="I321" s="249">
        <v>1458.2</v>
      </c>
      <c r="J321" s="249">
        <v>1472.7000000000005</v>
      </c>
      <c r="K321" s="248">
        <v>1443.7</v>
      </c>
      <c r="L321" s="248">
        <v>1408.55</v>
      </c>
      <c r="M321" s="248">
        <v>2.6128900000000002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60.05</v>
      </c>
      <c r="D322" s="249">
        <v>60</v>
      </c>
      <c r="E322" s="249">
        <v>59.65</v>
      </c>
      <c r="F322" s="249">
        <v>59.25</v>
      </c>
      <c r="G322" s="249">
        <v>58.9</v>
      </c>
      <c r="H322" s="249">
        <v>60.4</v>
      </c>
      <c r="I322" s="249">
        <v>60.749999999999993</v>
      </c>
      <c r="J322" s="249">
        <v>61.15</v>
      </c>
      <c r="K322" s="248">
        <v>60.35</v>
      </c>
      <c r="L322" s="248">
        <v>59.6</v>
      </c>
      <c r="M322" s="248">
        <v>16.097799999999999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663.75</v>
      </c>
      <c r="D323" s="249">
        <v>664.65</v>
      </c>
      <c r="E323" s="249">
        <v>659.4</v>
      </c>
      <c r="F323" s="249">
        <v>655.04999999999995</v>
      </c>
      <c r="G323" s="249">
        <v>649.79999999999995</v>
      </c>
      <c r="H323" s="249">
        <v>669</v>
      </c>
      <c r="I323" s="249">
        <v>674.25</v>
      </c>
      <c r="J323" s="249">
        <v>678.6</v>
      </c>
      <c r="K323" s="248">
        <v>669.9</v>
      </c>
      <c r="L323" s="248">
        <v>660.3</v>
      </c>
      <c r="M323" s="248">
        <v>0.79254000000000002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1997.3</v>
      </c>
      <c r="D324" s="249">
        <v>2023.8833333333334</v>
      </c>
      <c r="E324" s="249">
        <v>1948.9666666666667</v>
      </c>
      <c r="F324" s="249">
        <v>1900.6333333333332</v>
      </c>
      <c r="G324" s="249">
        <v>1825.7166666666665</v>
      </c>
      <c r="H324" s="249">
        <v>2072.2166666666672</v>
      </c>
      <c r="I324" s="249">
        <v>2147.1333333333332</v>
      </c>
      <c r="J324" s="249">
        <v>2195.4666666666672</v>
      </c>
      <c r="K324" s="248">
        <v>2098.8000000000002</v>
      </c>
      <c r="L324" s="248">
        <v>1975.55</v>
      </c>
      <c r="M324" s="248">
        <v>5.8415299999999997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1564.9</v>
      </c>
      <c r="D325" s="249">
        <v>1570.7166666666665</v>
      </c>
      <c r="E325" s="249">
        <v>1541.833333333333</v>
      </c>
      <c r="F325" s="249">
        <v>1518.7666666666667</v>
      </c>
      <c r="G325" s="249">
        <v>1489.8833333333332</v>
      </c>
      <c r="H325" s="249">
        <v>1593.7833333333328</v>
      </c>
      <c r="I325" s="249">
        <v>1622.6666666666665</v>
      </c>
      <c r="J325" s="249">
        <v>1645.7333333333327</v>
      </c>
      <c r="K325" s="248">
        <v>1599.6</v>
      </c>
      <c r="L325" s="248">
        <v>1547.65</v>
      </c>
      <c r="M325" s="248">
        <v>3.4109400000000001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1103.3</v>
      </c>
      <c r="D326" s="249">
        <v>1107.6499999999999</v>
      </c>
      <c r="E326" s="249">
        <v>1085.6499999999996</v>
      </c>
      <c r="F326" s="249">
        <v>1067.9999999999998</v>
      </c>
      <c r="G326" s="249">
        <v>1045.9999999999995</v>
      </c>
      <c r="H326" s="249">
        <v>1125.2999999999997</v>
      </c>
      <c r="I326" s="249">
        <v>1147.3000000000002</v>
      </c>
      <c r="J326" s="249">
        <v>1164.9499999999998</v>
      </c>
      <c r="K326" s="248">
        <v>1129.6500000000001</v>
      </c>
      <c r="L326" s="248">
        <v>1090</v>
      </c>
      <c r="M326" s="248">
        <v>5.0445799999999998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568.04999999999995</v>
      </c>
      <c r="D327" s="249">
        <v>569.56666666666661</v>
      </c>
      <c r="E327" s="249">
        <v>563.48333333333323</v>
      </c>
      <c r="F327" s="249">
        <v>558.91666666666663</v>
      </c>
      <c r="G327" s="249">
        <v>552.83333333333326</v>
      </c>
      <c r="H327" s="249">
        <v>574.13333333333321</v>
      </c>
      <c r="I327" s="249">
        <v>580.2166666666667</v>
      </c>
      <c r="J327" s="249">
        <v>584.78333333333319</v>
      </c>
      <c r="K327" s="248">
        <v>575.65</v>
      </c>
      <c r="L327" s="248">
        <v>565</v>
      </c>
      <c r="M327" s="248">
        <v>1.53247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40.200000000000003</v>
      </c>
      <c r="D328" s="249">
        <v>40.699999999999996</v>
      </c>
      <c r="E328" s="249">
        <v>39.099999999999994</v>
      </c>
      <c r="F328" s="249">
        <v>38</v>
      </c>
      <c r="G328" s="249">
        <v>36.4</v>
      </c>
      <c r="H328" s="249">
        <v>41.79999999999999</v>
      </c>
      <c r="I328" s="249">
        <v>43.4</v>
      </c>
      <c r="J328" s="249">
        <v>44.499999999999986</v>
      </c>
      <c r="K328" s="248">
        <v>42.3</v>
      </c>
      <c r="L328" s="248">
        <v>39.6</v>
      </c>
      <c r="M328" s="248">
        <v>76.123840000000001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81.5</v>
      </c>
      <c r="D329" s="249">
        <v>82.25</v>
      </c>
      <c r="E329" s="249">
        <v>78.849999999999994</v>
      </c>
      <c r="F329" s="249">
        <v>76.199999999999989</v>
      </c>
      <c r="G329" s="249">
        <v>72.799999999999983</v>
      </c>
      <c r="H329" s="249">
        <v>84.9</v>
      </c>
      <c r="I329" s="249">
        <v>88.300000000000011</v>
      </c>
      <c r="J329" s="249">
        <v>90.950000000000017</v>
      </c>
      <c r="K329" s="248">
        <v>85.65</v>
      </c>
      <c r="L329" s="248">
        <v>79.599999999999994</v>
      </c>
      <c r="M329" s="248">
        <v>130.36607000000001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41.4</v>
      </c>
      <c r="D330" s="249">
        <v>41.766666666666659</v>
      </c>
      <c r="E330" s="249">
        <v>40.98333333333332</v>
      </c>
      <c r="F330" s="249">
        <v>40.566666666666663</v>
      </c>
      <c r="G330" s="249">
        <v>39.783333333333324</v>
      </c>
      <c r="H330" s="249">
        <v>42.183333333333316</v>
      </c>
      <c r="I330" s="249">
        <v>42.966666666666661</v>
      </c>
      <c r="J330" s="249">
        <v>43.383333333333312</v>
      </c>
      <c r="K330" s="248">
        <v>42.55</v>
      </c>
      <c r="L330" s="248">
        <v>41.35</v>
      </c>
      <c r="M330" s="248">
        <v>58.126539999999999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329.2</v>
      </c>
      <c r="D331" s="249">
        <v>331.74999999999994</v>
      </c>
      <c r="E331" s="249">
        <v>324.84999999999991</v>
      </c>
      <c r="F331" s="249">
        <v>320.49999999999994</v>
      </c>
      <c r="G331" s="249">
        <v>313.59999999999991</v>
      </c>
      <c r="H331" s="249">
        <v>336.09999999999991</v>
      </c>
      <c r="I331" s="249">
        <v>342.99999999999989</v>
      </c>
      <c r="J331" s="249">
        <v>347.34999999999991</v>
      </c>
      <c r="K331" s="248">
        <v>338.65</v>
      </c>
      <c r="L331" s="248">
        <v>327.39999999999998</v>
      </c>
      <c r="M331" s="248">
        <v>2.7135400000000001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88.2</v>
      </c>
      <c r="D332" s="249">
        <v>89.5</v>
      </c>
      <c r="E332" s="249">
        <v>85.8</v>
      </c>
      <c r="F332" s="249">
        <v>83.399999999999991</v>
      </c>
      <c r="G332" s="249">
        <v>79.699999999999989</v>
      </c>
      <c r="H332" s="249">
        <v>91.9</v>
      </c>
      <c r="I332" s="249">
        <v>95.6</v>
      </c>
      <c r="J332" s="249">
        <v>98.000000000000014</v>
      </c>
      <c r="K332" s="248">
        <v>93.2</v>
      </c>
      <c r="L332" s="248">
        <v>87.1</v>
      </c>
      <c r="M332" s="248">
        <v>60.142659999999999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237.8</v>
      </c>
      <c r="D333" s="249">
        <v>236.9</v>
      </c>
      <c r="E333" s="249">
        <v>233.9</v>
      </c>
      <c r="F333" s="249">
        <v>230</v>
      </c>
      <c r="G333" s="249">
        <v>227</v>
      </c>
      <c r="H333" s="249">
        <v>240.8</v>
      </c>
      <c r="I333" s="249">
        <v>243.8</v>
      </c>
      <c r="J333" s="249">
        <v>247.70000000000002</v>
      </c>
      <c r="K333" s="248">
        <v>239.9</v>
      </c>
      <c r="L333" s="248">
        <v>233</v>
      </c>
      <c r="M333" s="248">
        <v>13.57658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169.5</v>
      </c>
      <c r="D334" s="249">
        <v>169.75</v>
      </c>
      <c r="E334" s="249">
        <v>167.75</v>
      </c>
      <c r="F334" s="249">
        <v>166</v>
      </c>
      <c r="G334" s="249">
        <v>164</v>
      </c>
      <c r="H334" s="249">
        <v>171.5</v>
      </c>
      <c r="I334" s="249">
        <v>173.5</v>
      </c>
      <c r="J334" s="249">
        <v>175.25</v>
      </c>
      <c r="K334" s="248">
        <v>171.75</v>
      </c>
      <c r="L334" s="248">
        <v>168</v>
      </c>
      <c r="M334" s="248">
        <v>61.749189999999999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757.05</v>
      </c>
      <c r="D335" s="249">
        <v>755.48333333333323</v>
      </c>
      <c r="E335" s="249">
        <v>750.56666666666649</v>
      </c>
      <c r="F335" s="249">
        <v>744.08333333333326</v>
      </c>
      <c r="G335" s="249">
        <v>739.16666666666652</v>
      </c>
      <c r="H335" s="249">
        <v>761.96666666666647</v>
      </c>
      <c r="I335" s="249">
        <v>766.88333333333321</v>
      </c>
      <c r="J335" s="249">
        <v>773.36666666666645</v>
      </c>
      <c r="K335" s="248">
        <v>760.4</v>
      </c>
      <c r="L335" s="248">
        <v>749</v>
      </c>
      <c r="M335" s="248">
        <v>3.7760899999999999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76.900000000000006</v>
      </c>
      <c r="D336" s="249">
        <v>77.616666666666674</v>
      </c>
      <c r="E336" s="249">
        <v>75.783333333333346</v>
      </c>
      <c r="F336" s="249">
        <v>74.666666666666671</v>
      </c>
      <c r="G336" s="249">
        <v>72.833333333333343</v>
      </c>
      <c r="H336" s="249">
        <v>78.733333333333348</v>
      </c>
      <c r="I336" s="249">
        <v>80.566666666666663</v>
      </c>
      <c r="J336" s="249">
        <v>81.683333333333351</v>
      </c>
      <c r="K336" s="248">
        <v>79.45</v>
      </c>
      <c r="L336" s="248">
        <v>76.5</v>
      </c>
      <c r="M336" s="248">
        <v>119.68333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4367.95</v>
      </c>
      <c r="D337" s="249">
        <v>4379.3166666666666</v>
      </c>
      <c r="E337" s="249">
        <v>4318.6333333333332</v>
      </c>
      <c r="F337" s="249">
        <v>4269.3166666666666</v>
      </c>
      <c r="G337" s="249">
        <v>4208.6333333333332</v>
      </c>
      <c r="H337" s="249">
        <v>4428.6333333333332</v>
      </c>
      <c r="I337" s="249">
        <v>4489.3166666666657</v>
      </c>
      <c r="J337" s="249">
        <v>4538.6333333333332</v>
      </c>
      <c r="K337" s="248">
        <v>4440</v>
      </c>
      <c r="L337" s="248">
        <v>4330</v>
      </c>
      <c r="M337" s="248">
        <v>0.94332000000000005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602.79999999999995</v>
      </c>
      <c r="D338" s="249">
        <v>605.38333333333333</v>
      </c>
      <c r="E338" s="249">
        <v>598.41666666666663</v>
      </c>
      <c r="F338" s="249">
        <v>594.0333333333333</v>
      </c>
      <c r="G338" s="249">
        <v>587.06666666666661</v>
      </c>
      <c r="H338" s="249">
        <v>609.76666666666665</v>
      </c>
      <c r="I338" s="249">
        <v>616.73333333333335</v>
      </c>
      <c r="J338" s="249">
        <v>621.11666666666667</v>
      </c>
      <c r="K338" s="248">
        <v>612.35</v>
      </c>
      <c r="L338" s="248">
        <v>601</v>
      </c>
      <c r="M338" s="248">
        <v>1.84263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20241.75</v>
      </c>
      <c r="D339" s="249">
        <v>20126.966666666664</v>
      </c>
      <c r="E339" s="249">
        <v>19958.983333333326</v>
      </c>
      <c r="F339" s="249">
        <v>19676.216666666664</v>
      </c>
      <c r="G339" s="249">
        <v>19508.233333333326</v>
      </c>
      <c r="H339" s="249">
        <v>20409.733333333326</v>
      </c>
      <c r="I339" s="249">
        <v>20577.716666666664</v>
      </c>
      <c r="J339" s="249">
        <v>20860.483333333326</v>
      </c>
      <c r="K339" s="248">
        <v>20294.95</v>
      </c>
      <c r="L339" s="248">
        <v>19844.2</v>
      </c>
      <c r="M339" s="248">
        <v>0.76754999999999995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72.900000000000006</v>
      </c>
      <c r="D340" s="249">
        <v>72.916666666666671</v>
      </c>
      <c r="E340" s="249">
        <v>70.88333333333334</v>
      </c>
      <c r="F340" s="249">
        <v>68.866666666666674</v>
      </c>
      <c r="G340" s="249">
        <v>66.833333333333343</v>
      </c>
      <c r="H340" s="249">
        <v>74.933333333333337</v>
      </c>
      <c r="I340" s="249">
        <v>76.966666666666669</v>
      </c>
      <c r="J340" s="249">
        <v>78.983333333333334</v>
      </c>
      <c r="K340" s="248">
        <v>74.95</v>
      </c>
      <c r="L340" s="248">
        <v>70.900000000000006</v>
      </c>
      <c r="M340" s="248">
        <v>14.74813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270.3</v>
      </c>
      <c r="D341" s="249">
        <v>270.23333333333335</v>
      </c>
      <c r="E341" s="249">
        <v>267.56666666666672</v>
      </c>
      <c r="F341" s="249">
        <v>264.83333333333337</v>
      </c>
      <c r="G341" s="249">
        <v>262.16666666666674</v>
      </c>
      <c r="H341" s="249">
        <v>272.9666666666667</v>
      </c>
      <c r="I341" s="249">
        <v>275.63333333333333</v>
      </c>
      <c r="J341" s="249">
        <v>278.36666666666667</v>
      </c>
      <c r="K341" s="248">
        <v>272.89999999999998</v>
      </c>
      <c r="L341" s="248">
        <v>267.5</v>
      </c>
      <c r="M341" s="248">
        <v>3.3955500000000001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404.3</v>
      </c>
      <c r="D342" s="249">
        <v>402.93333333333334</v>
      </c>
      <c r="E342" s="249">
        <v>397.36666666666667</v>
      </c>
      <c r="F342" s="249">
        <v>390.43333333333334</v>
      </c>
      <c r="G342" s="249">
        <v>384.86666666666667</v>
      </c>
      <c r="H342" s="249">
        <v>409.86666666666667</v>
      </c>
      <c r="I342" s="249">
        <v>415.43333333333339</v>
      </c>
      <c r="J342" s="249">
        <v>422.36666666666667</v>
      </c>
      <c r="K342" s="248">
        <v>408.5</v>
      </c>
      <c r="L342" s="248">
        <v>396</v>
      </c>
      <c r="M342" s="248">
        <v>1.7046600000000001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902.95</v>
      </c>
      <c r="D343" s="249">
        <v>908.31666666666661</v>
      </c>
      <c r="E343" s="249">
        <v>889.63333333333321</v>
      </c>
      <c r="F343" s="249">
        <v>876.31666666666661</v>
      </c>
      <c r="G343" s="249">
        <v>857.63333333333321</v>
      </c>
      <c r="H343" s="249">
        <v>921.63333333333321</v>
      </c>
      <c r="I343" s="249">
        <v>940.31666666666661</v>
      </c>
      <c r="J343" s="249">
        <v>953.63333333333321</v>
      </c>
      <c r="K343" s="248">
        <v>927</v>
      </c>
      <c r="L343" s="248">
        <v>895</v>
      </c>
      <c r="M343" s="248">
        <v>6.8220499999999999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140.69999999999999</v>
      </c>
      <c r="D344" s="249">
        <v>141.31666666666666</v>
      </c>
      <c r="E344" s="249">
        <v>139.68333333333334</v>
      </c>
      <c r="F344" s="249">
        <v>138.66666666666669</v>
      </c>
      <c r="G344" s="249">
        <v>137.03333333333336</v>
      </c>
      <c r="H344" s="249">
        <v>142.33333333333331</v>
      </c>
      <c r="I344" s="249">
        <v>143.96666666666664</v>
      </c>
      <c r="J344" s="249">
        <v>144.98333333333329</v>
      </c>
      <c r="K344" s="248">
        <v>142.94999999999999</v>
      </c>
      <c r="L344" s="248">
        <v>140.30000000000001</v>
      </c>
      <c r="M344" s="248">
        <v>94.383070000000004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204.65</v>
      </c>
      <c r="D345" s="249">
        <v>205.9666666666667</v>
      </c>
      <c r="E345" s="249">
        <v>202.13333333333338</v>
      </c>
      <c r="F345" s="249">
        <v>199.61666666666667</v>
      </c>
      <c r="G345" s="249">
        <v>195.78333333333336</v>
      </c>
      <c r="H345" s="249">
        <v>208.48333333333341</v>
      </c>
      <c r="I345" s="249">
        <v>212.31666666666672</v>
      </c>
      <c r="J345" s="249">
        <v>214.83333333333343</v>
      </c>
      <c r="K345" s="248">
        <v>209.8</v>
      </c>
      <c r="L345" s="248">
        <v>203.45</v>
      </c>
      <c r="M345" s="248">
        <v>10.80545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532.75</v>
      </c>
      <c r="D346" s="249">
        <v>537.58333333333337</v>
      </c>
      <c r="E346" s="249">
        <v>525.16666666666674</v>
      </c>
      <c r="F346" s="249">
        <v>517.58333333333337</v>
      </c>
      <c r="G346" s="249">
        <v>505.16666666666674</v>
      </c>
      <c r="H346" s="249">
        <v>545.16666666666674</v>
      </c>
      <c r="I346" s="249">
        <v>557.58333333333348</v>
      </c>
      <c r="J346" s="249">
        <v>565.16666666666674</v>
      </c>
      <c r="K346" s="248">
        <v>550</v>
      </c>
      <c r="L346" s="248">
        <v>530</v>
      </c>
      <c r="M346" s="248">
        <v>5.1930399999999999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544.6</v>
      </c>
      <c r="D347" s="249">
        <v>540.04999999999995</v>
      </c>
      <c r="E347" s="249">
        <v>532.09999999999991</v>
      </c>
      <c r="F347" s="249">
        <v>519.59999999999991</v>
      </c>
      <c r="G347" s="249">
        <v>511.64999999999986</v>
      </c>
      <c r="H347" s="249">
        <v>552.54999999999995</v>
      </c>
      <c r="I347" s="249">
        <v>560.5</v>
      </c>
      <c r="J347" s="249">
        <v>573</v>
      </c>
      <c r="K347" s="248">
        <v>548</v>
      </c>
      <c r="L347" s="248">
        <v>527.54999999999995</v>
      </c>
      <c r="M347" s="248">
        <v>204.23508000000001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3046.95</v>
      </c>
      <c r="D348" s="249">
        <v>3064</v>
      </c>
      <c r="E348" s="249">
        <v>3009.95</v>
      </c>
      <c r="F348" s="249">
        <v>2972.95</v>
      </c>
      <c r="G348" s="249">
        <v>2918.8999999999996</v>
      </c>
      <c r="H348" s="249">
        <v>3101</v>
      </c>
      <c r="I348" s="249">
        <v>3155.05</v>
      </c>
      <c r="J348" s="249">
        <v>3192.05</v>
      </c>
      <c r="K348" s="248">
        <v>3118.05</v>
      </c>
      <c r="L348" s="248">
        <v>3027</v>
      </c>
      <c r="M348" s="248">
        <v>1.0144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275.25</v>
      </c>
      <c r="D349" s="249">
        <v>275.4666666666667</v>
      </c>
      <c r="E349" s="249">
        <v>273.83333333333337</v>
      </c>
      <c r="F349" s="249">
        <v>272.41666666666669</v>
      </c>
      <c r="G349" s="249">
        <v>270.78333333333336</v>
      </c>
      <c r="H349" s="249">
        <v>276.88333333333338</v>
      </c>
      <c r="I349" s="249">
        <v>278.51666666666671</v>
      </c>
      <c r="J349" s="249">
        <v>279.93333333333339</v>
      </c>
      <c r="K349" s="248">
        <v>277.10000000000002</v>
      </c>
      <c r="L349" s="248">
        <v>274.05</v>
      </c>
      <c r="M349" s="248">
        <v>0.25781999999999999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466.85</v>
      </c>
      <c r="D350" s="249">
        <v>469.86666666666662</v>
      </c>
      <c r="E350" s="249">
        <v>457.48333333333323</v>
      </c>
      <c r="F350" s="249">
        <v>448.11666666666662</v>
      </c>
      <c r="G350" s="249">
        <v>435.73333333333323</v>
      </c>
      <c r="H350" s="249">
        <v>479.23333333333323</v>
      </c>
      <c r="I350" s="249">
        <v>491.61666666666656</v>
      </c>
      <c r="J350" s="249">
        <v>500.98333333333323</v>
      </c>
      <c r="K350" s="248">
        <v>482.25</v>
      </c>
      <c r="L350" s="248">
        <v>460.5</v>
      </c>
      <c r="M350" s="248">
        <v>36.737139999999997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133.30000000000001</v>
      </c>
      <c r="D351" s="249">
        <v>134.01666666666668</v>
      </c>
      <c r="E351" s="249">
        <v>131.48333333333335</v>
      </c>
      <c r="F351" s="249">
        <v>129.66666666666666</v>
      </c>
      <c r="G351" s="249">
        <v>127.13333333333333</v>
      </c>
      <c r="H351" s="249">
        <v>135.83333333333337</v>
      </c>
      <c r="I351" s="249">
        <v>138.36666666666673</v>
      </c>
      <c r="J351" s="249">
        <v>140.18333333333339</v>
      </c>
      <c r="K351" s="248">
        <v>136.55000000000001</v>
      </c>
      <c r="L351" s="248">
        <v>132.19999999999999</v>
      </c>
      <c r="M351" s="248">
        <v>8.5957000000000008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3452.85</v>
      </c>
      <c r="D352" s="249">
        <v>3464.4333333333329</v>
      </c>
      <c r="E352" s="249">
        <v>3415.9166666666661</v>
      </c>
      <c r="F352" s="249">
        <v>3378.9833333333331</v>
      </c>
      <c r="G352" s="249">
        <v>3330.4666666666662</v>
      </c>
      <c r="H352" s="249">
        <v>3501.3666666666659</v>
      </c>
      <c r="I352" s="249">
        <v>3549.8833333333332</v>
      </c>
      <c r="J352" s="249">
        <v>3586.8166666666657</v>
      </c>
      <c r="K352" s="248">
        <v>3512.95</v>
      </c>
      <c r="L352" s="248">
        <v>3427.5</v>
      </c>
      <c r="M352" s="248">
        <v>1.38028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425.3</v>
      </c>
      <c r="D353" s="249">
        <v>427.95000000000005</v>
      </c>
      <c r="E353" s="249">
        <v>418.55000000000007</v>
      </c>
      <c r="F353" s="249">
        <v>411.8</v>
      </c>
      <c r="G353" s="249">
        <v>402.40000000000003</v>
      </c>
      <c r="H353" s="249">
        <v>434.7000000000001</v>
      </c>
      <c r="I353" s="249">
        <v>444.10000000000008</v>
      </c>
      <c r="J353" s="249">
        <v>450.85000000000014</v>
      </c>
      <c r="K353" s="248">
        <v>437.35</v>
      </c>
      <c r="L353" s="248">
        <v>421.2</v>
      </c>
      <c r="M353" s="248">
        <v>2.6270199999999999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283.39999999999998</v>
      </c>
      <c r="D354" s="249">
        <v>285.76666666666665</v>
      </c>
      <c r="E354" s="249">
        <v>277.63333333333333</v>
      </c>
      <c r="F354" s="249">
        <v>271.86666666666667</v>
      </c>
      <c r="G354" s="249">
        <v>263.73333333333335</v>
      </c>
      <c r="H354" s="249">
        <v>291.5333333333333</v>
      </c>
      <c r="I354" s="249">
        <v>299.66666666666663</v>
      </c>
      <c r="J354" s="249">
        <v>305.43333333333328</v>
      </c>
      <c r="K354" s="248">
        <v>293.89999999999998</v>
      </c>
      <c r="L354" s="248">
        <v>280</v>
      </c>
      <c r="M354" s="248">
        <v>5.3632999999999997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1883.1</v>
      </c>
      <c r="D355" s="249">
        <v>1886.95</v>
      </c>
      <c r="E355" s="249">
        <v>1864.15</v>
      </c>
      <c r="F355" s="249">
        <v>1845.2</v>
      </c>
      <c r="G355" s="249">
        <v>1822.4</v>
      </c>
      <c r="H355" s="249">
        <v>1905.9</v>
      </c>
      <c r="I355" s="249">
        <v>1928.6999999999998</v>
      </c>
      <c r="J355" s="249">
        <v>1947.65</v>
      </c>
      <c r="K355" s="248">
        <v>1909.75</v>
      </c>
      <c r="L355" s="248">
        <v>1868</v>
      </c>
      <c r="M355" s="248">
        <v>2.1871900000000002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46395.95</v>
      </c>
      <c r="D356" s="249">
        <v>46204.65</v>
      </c>
      <c r="E356" s="249">
        <v>45875.100000000006</v>
      </c>
      <c r="F356" s="249">
        <v>45354.250000000007</v>
      </c>
      <c r="G356" s="249">
        <v>45024.700000000012</v>
      </c>
      <c r="H356" s="249">
        <v>46725.5</v>
      </c>
      <c r="I356" s="249">
        <v>47055.05</v>
      </c>
      <c r="J356" s="249">
        <v>47575.899999999994</v>
      </c>
      <c r="K356" s="248">
        <v>46534.2</v>
      </c>
      <c r="L356" s="248">
        <v>45683.8</v>
      </c>
      <c r="M356" s="248">
        <v>0.11939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1265.95</v>
      </c>
      <c r="D357" s="249">
        <v>1267.8833333333334</v>
      </c>
      <c r="E357" s="249">
        <v>1252.0666666666668</v>
      </c>
      <c r="F357" s="249">
        <v>1238.1833333333334</v>
      </c>
      <c r="G357" s="249">
        <v>1222.3666666666668</v>
      </c>
      <c r="H357" s="249">
        <v>1281.7666666666669</v>
      </c>
      <c r="I357" s="249">
        <v>1297.5833333333335</v>
      </c>
      <c r="J357" s="249">
        <v>1311.4666666666669</v>
      </c>
      <c r="K357" s="248">
        <v>1283.7</v>
      </c>
      <c r="L357" s="248">
        <v>1254</v>
      </c>
      <c r="M357" s="248">
        <v>1.9790000000000001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3955.6</v>
      </c>
      <c r="D358" s="249">
        <v>4012.8666666666663</v>
      </c>
      <c r="E358" s="249">
        <v>3880.7833333333328</v>
      </c>
      <c r="F358" s="249">
        <v>3805.9666666666667</v>
      </c>
      <c r="G358" s="249">
        <v>3673.8833333333332</v>
      </c>
      <c r="H358" s="249">
        <v>4087.6833333333325</v>
      </c>
      <c r="I358" s="249">
        <v>4219.7666666666655</v>
      </c>
      <c r="J358" s="249">
        <v>4294.5833333333321</v>
      </c>
      <c r="K358" s="248">
        <v>4144.95</v>
      </c>
      <c r="L358" s="248">
        <v>3938.05</v>
      </c>
      <c r="M358" s="248">
        <v>3.26938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213.75</v>
      </c>
      <c r="D359" s="249">
        <v>214.71666666666667</v>
      </c>
      <c r="E359" s="249">
        <v>211.28333333333333</v>
      </c>
      <c r="F359" s="249">
        <v>208.81666666666666</v>
      </c>
      <c r="G359" s="249">
        <v>205.38333333333333</v>
      </c>
      <c r="H359" s="249">
        <v>217.18333333333334</v>
      </c>
      <c r="I359" s="249">
        <v>220.61666666666667</v>
      </c>
      <c r="J359" s="249">
        <v>223.08333333333334</v>
      </c>
      <c r="K359" s="248">
        <v>218.15</v>
      </c>
      <c r="L359" s="248">
        <v>212.25</v>
      </c>
      <c r="M359" s="248">
        <v>11.701599999999999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4403.2</v>
      </c>
      <c r="D360" s="249">
        <v>4410.7333333333336</v>
      </c>
      <c r="E360" s="249">
        <v>4281.4666666666672</v>
      </c>
      <c r="F360" s="249">
        <v>4159.7333333333336</v>
      </c>
      <c r="G360" s="249">
        <v>4030.4666666666672</v>
      </c>
      <c r="H360" s="249">
        <v>4532.4666666666672</v>
      </c>
      <c r="I360" s="249">
        <v>4661.7333333333336</v>
      </c>
      <c r="J360" s="249">
        <v>4783.4666666666672</v>
      </c>
      <c r="K360" s="248">
        <v>4540</v>
      </c>
      <c r="L360" s="248">
        <v>4289</v>
      </c>
      <c r="M360" s="248">
        <v>0.23957000000000001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1433.85</v>
      </c>
      <c r="D361" s="249">
        <v>1427.7166666666665</v>
      </c>
      <c r="E361" s="249">
        <v>1408.4333333333329</v>
      </c>
      <c r="F361" s="249">
        <v>1383.0166666666664</v>
      </c>
      <c r="G361" s="249">
        <v>1363.7333333333329</v>
      </c>
      <c r="H361" s="249">
        <v>1453.133333333333</v>
      </c>
      <c r="I361" s="249">
        <v>1472.4166666666663</v>
      </c>
      <c r="J361" s="249">
        <v>1497.833333333333</v>
      </c>
      <c r="K361" s="248">
        <v>1447</v>
      </c>
      <c r="L361" s="248">
        <v>1402.3</v>
      </c>
      <c r="M361" s="248">
        <v>1.1448199999999999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2739.65</v>
      </c>
      <c r="D362" s="249">
        <v>2747.0666666666671</v>
      </c>
      <c r="E362" s="249">
        <v>2712.5833333333339</v>
      </c>
      <c r="F362" s="249">
        <v>2685.5166666666669</v>
      </c>
      <c r="G362" s="249">
        <v>2651.0333333333338</v>
      </c>
      <c r="H362" s="249">
        <v>2774.1333333333341</v>
      </c>
      <c r="I362" s="249">
        <v>2808.6166666666668</v>
      </c>
      <c r="J362" s="249">
        <v>2835.6833333333343</v>
      </c>
      <c r="K362" s="248">
        <v>2781.55</v>
      </c>
      <c r="L362" s="248">
        <v>2720</v>
      </c>
      <c r="M362" s="248">
        <v>2.3468200000000001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926.8</v>
      </c>
      <c r="D363" s="249">
        <v>932.5333333333333</v>
      </c>
      <c r="E363" s="249">
        <v>916.26666666666665</v>
      </c>
      <c r="F363" s="249">
        <v>905.73333333333335</v>
      </c>
      <c r="G363" s="249">
        <v>889.4666666666667</v>
      </c>
      <c r="H363" s="249">
        <v>943.06666666666661</v>
      </c>
      <c r="I363" s="249">
        <v>959.33333333333326</v>
      </c>
      <c r="J363" s="249">
        <v>969.86666666666656</v>
      </c>
      <c r="K363" s="248">
        <v>948.8</v>
      </c>
      <c r="L363" s="248">
        <v>922</v>
      </c>
      <c r="M363" s="248">
        <v>0.12378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2733.8</v>
      </c>
      <c r="D364" s="249">
        <v>2735.6166666666668</v>
      </c>
      <c r="E364" s="249">
        <v>2706.2333333333336</v>
      </c>
      <c r="F364" s="249">
        <v>2678.666666666667</v>
      </c>
      <c r="G364" s="249">
        <v>2649.2833333333338</v>
      </c>
      <c r="H364" s="249">
        <v>2763.1833333333334</v>
      </c>
      <c r="I364" s="249">
        <v>2792.5666666666666</v>
      </c>
      <c r="J364" s="249">
        <v>2820.1333333333332</v>
      </c>
      <c r="K364" s="248">
        <v>2765</v>
      </c>
      <c r="L364" s="248">
        <v>2708.05</v>
      </c>
      <c r="M364" s="248">
        <v>3.2554799999999999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1694.35</v>
      </c>
      <c r="D365" s="249">
        <v>1708.2666666666667</v>
      </c>
      <c r="E365" s="249">
        <v>1666.0833333333333</v>
      </c>
      <c r="F365" s="249">
        <v>1637.8166666666666</v>
      </c>
      <c r="G365" s="249">
        <v>1595.6333333333332</v>
      </c>
      <c r="H365" s="249">
        <v>1736.5333333333333</v>
      </c>
      <c r="I365" s="249">
        <v>1778.7166666666667</v>
      </c>
      <c r="J365" s="249">
        <v>1806.9833333333333</v>
      </c>
      <c r="K365" s="248">
        <v>1750.45</v>
      </c>
      <c r="L365" s="248">
        <v>1680</v>
      </c>
      <c r="M365" s="248">
        <v>1.0766100000000001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299.55</v>
      </c>
      <c r="D366" s="249">
        <v>301.23333333333335</v>
      </c>
      <c r="E366" s="249">
        <v>293.51666666666671</v>
      </c>
      <c r="F366" s="249">
        <v>287.48333333333335</v>
      </c>
      <c r="G366" s="249">
        <v>279.76666666666671</v>
      </c>
      <c r="H366" s="249">
        <v>307.26666666666671</v>
      </c>
      <c r="I366" s="249">
        <v>314.98333333333341</v>
      </c>
      <c r="J366" s="249">
        <v>321.01666666666671</v>
      </c>
      <c r="K366" s="248">
        <v>308.95</v>
      </c>
      <c r="L366" s="248">
        <v>295.2</v>
      </c>
      <c r="M366" s="248">
        <v>113.68519000000001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141.9</v>
      </c>
      <c r="D367" s="249">
        <v>143.21666666666667</v>
      </c>
      <c r="E367" s="249">
        <v>139.53333333333333</v>
      </c>
      <c r="F367" s="249">
        <v>137.16666666666666</v>
      </c>
      <c r="G367" s="249">
        <v>133.48333333333332</v>
      </c>
      <c r="H367" s="249">
        <v>145.58333333333334</v>
      </c>
      <c r="I367" s="249">
        <v>149.26666666666668</v>
      </c>
      <c r="J367" s="249">
        <v>151.63333333333335</v>
      </c>
      <c r="K367" s="248">
        <v>146.9</v>
      </c>
      <c r="L367" s="248">
        <v>140.85</v>
      </c>
      <c r="M367" s="248">
        <v>72.180430000000001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217.2</v>
      </c>
      <c r="D368" s="249">
        <v>217.2833333333333</v>
      </c>
      <c r="E368" s="249">
        <v>215.61666666666662</v>
      </c>
      <c r="F368" s="249">
        <v>214.0333333333333</v>
      </c>
      <c r="G368" s="249">
        <v>212.36666666666662</v>
      </c>
      <c r="H368" s="249">
        <v>218.86666666666662</v>
      </c>
      <c r="I368" s="249">
        <v>220.5333333333333</v>
      </c>
      <c r="J368" s="249">
        <v>222.11666666666662</v>
      </c>
      <c r="K368" s="248">
        <v>218.95</v>
      </c>
      <c r="L368" s="248">
        <v>215.7</v>
      </c>
      <c r="M368" s="248">
        <v>45.150239999999997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372.3</v>
      </c>
      <c r="D369" s="249">
        <v>375.5333333333333</v>
      </c>
      <c r="E369" s="249">
        <v>366.06666666666661</v>
      </c>
      <c r="F369" s="249">
        <v>359.83333333333331</v>
      </c>
      <c r="G369" s="249">
        <v>350.36666666666662</v>
      </c>
      <c r="H369" s="249">
        <v>381.76666666666659</v>
      </c>
      <c r="I369" s="249">
        <v>391.23333333333329</v>
      </c>
      <c r="J369" s="249">
        <v>397.46666666666658</v>
      </c>
      <c r="K369" s="248">
        <v>385</v>
      </c>
      <c r="L369" s="248">
        <v>369.3</v>
      </c>
      <c r="M369" s="248">
        <v>8.3710000000000004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476.65</v>
      </c>
      <c r="D370" s="249">
        <v>476.84999999999997</v>
      </c>
      <c r="E370" s="249">
        <v>465.79999999999995</v>
      </c>
      <c r="F370" s="249">
        <v>454.95</v>
      </c>
      <c r="G370" s="249">
        <v>443.9</v>
      </c>
      <c r="H370" s="249">
        <v>487.69999999999993</v>
      </c>
      <c r="I370" s="249">
        <v>498.75</v>
      </c>
      <c r="J370" s="249">
        <v>509.59999999999991</v>
      </c>
      <c r="K370" s="248">
        <v>487.9</v>
      </c>
      <c r="L370" s="248">
        <v>466</v>
      </c>
      <c r="M370" s="248">
        <v>2.6458200000000001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615.95000000000005</v>
      </c>
      <c r="D371" s="249">
        <v>617.93333333333339</v>
      </c>
      <c r="E371" s="249">
        <v>611.01666666666677</v>
      </c>
      <c r="F371" s="249">
        <v>606.08333333333337</v>
      </c>
      <c r="G371" s="249">
        <v>599.16666666666674</v>
      </c>
      <c r="H371" s="249">
        <v>622.86666666666679</v>
      </c>
      <c r="I371" s="249">
        <v>629.7833333333333</v>
      </c>
      <c r="J371" s="249">
        <v>634.71666666666681</v>
      </c>
      <c r="K371" s="248">
        <v>624.85</v>
      </c>
      <c r="L371" s="248">
        <v>613</v>
      </c>
      <c r="M371" s="248">
        <v>1.5185900000000001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122.6</v>
      </c>
      <c r="D372" s="249">
        <v>123.41666666666667</v>
      </c>
      <c r="E372" s="249">
        <v>120.28333333333335</v>
      </c>
      <c r="F372" s="249">
        <v>117.96666666666667</v>
      </c>
      <c r="G372" s="249">
        <v>114.83333333333334</v>
      </c>
      <c r="H372" s="249">
        <v>125.73333333333335</v>
      </c>
      <c r="I372" s="249">
        <v>128.86666666666667</v>
      </c>
      <c r="J372" s="249">
        <v>131.18333333333334</v>
      </c>
      <c r="K372" s="248">
        <v>126.55</v>
      </c>
      <c r="L372" s="248">
        <v>121.1</v>
      </c>
      <c r="M372" s="248">
        <v>3.2290000000000001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1190.5</v>
      </c>
      <c r="D373" s="249">
        <v>1188.7666666666667</v>
      </c>
      <c r="E373" s="249">
        <v>1182.8333333333333</v>
      </c>
      <c r="F373" s="249">
        <v>1175.1666666666665</v>
      </c>
      <c r="G373" s="249">
        <v>1169.2333333333331</v>
      </c>
      <c r="H373" s="249">
        <v>1196.4333333333334</v>
      </c>
      <c r="I373" s="249">
        <v>1202.3666666666668</v>
      </c>
      <c r="J373" s="249">
        <v>1210.0333333333335</v>
      </c>
      <c r="K373" s="248">
        <v>1194.7</v>
      </c>
      <c r="L373" s="248">
        <v>1181.0999999999999</v>
      </c>
      <c r="M373" s="248">
        <v>3.6859999999999997E-2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4197.1499999999996</v>
      </c>
      <c r="D374" s="249">
        <v>4188.7999999999993</v>
      </c>
      <c r="E374" s="249">
        <v>4159.3999999999987</v>
      </c>
      <c r="F374" s="249">
        <v>4121.6499999999996</v>
      </c>
      <c r="G374" s="249">
        <v>4092.2499999999991</v>
      </c>
      <c r="H374" s="249">
        <v>4226.5499999999984</v>
      </c>
      <c r="I374" s="249">
        <v>4255.95</v>
      </c>
      <c r="J374" s="249">
        <v>4293.699999999998</v>
      </c>
      <c r="K374" s="248">
        <v>4218.2</v>
      </c>
      <c r="L374" s="248">
        <v>4151.05</v>
      </c>
      <c r="M374" s="248">
        <v>3.27E-2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14334.7</v>
      </c>
      <c r="D375" s="249">
        <v>14323.266666666668</v>
      </c>
      <c r="E375" s="249">
        <v>14171.533333333336</v>
      </c>
      <c r="F375" s="249">
        <v>14008.366666666669</v>
      </c>
      <c r="G375" s="249">
        <v>13856.633333333337</v>
      </c>
      <c r="H375" s="249">
        <v>14486.433333333336</v>
      </c>
      <c r="I375" s="249">
        <v>14638.16666666667</v>
      </c>
      <c r="J375" s="249">
        <v>14801.333333333336</v>
      </c>
      <c r="K375" s="248">
        <v>14475</v>
      </c>
      <c r="L375" s="248">
        <v>14160.1</v>
      </c>
      <c r="M375" s="248">
        <v>2.1239999999999998E-2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56.25</v>
      </c>
      <c r="D376" s="249">
        <v>56.883333333333333</v>
      </c>
      <c r="E376" s="249">
        <v>54.366666666666667</v>
      </c>
      <c r="F376" s="249">
        <v>52.483333333333334</v>
      </c>
      <c r="G376" s="249">
        <v>49.966666666666669</v>
      </c>
      <c r="H376" s="249">
        <v>58.766666666666666</v>
      </c>
      <c r="I376" s="249">
        <v>61.283333333333331</v>
      </c>
      <c r="J376" s="249">
        <v>63.166666666666664</v>
      </c>
      <c r="K376" s="248">
        <v>59.4</v>
      </c>
      <c r="L376" s="248">
        <v>55</v>
      </c>
      <c r="M376" s="248">
        <v>2429.9367099999999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448.05</v>
      </c>
      <c r="D377" s="249">
        <v>450.55</v>
      </c>
      <c r="E377" s="249">
        <v>443.70000000000005</v>
      </c>
      <c r="F377" s="249">
        <v>439.35</v>
      </c>
      <c r="G377" s="249">
        <v>432.50000000000006</v>
      </c>
      <c r="H377" s="249">
        <v>454.90000000000003</v>
      </c>
      <c r="I377" s="249">
        <v>461.75000000000006</v>
      </c>
      <c r="J377" s="249">
        <v>466.1</v>
      </c>
      <c r="K377" s="248">
        <v>457.4</v>
      </c>
      <c r="L377" s="248">
        <v>446.2</v>
      </c>
      <c r="M377" s="248">
        <v>2.0220899999999999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151.75</v>
      </c>
      <c r="D378" s="249">
        <v>152.55000000000001</v>
      </c>
      <c r="E378" s="249">
        <v>148.75000000000003</v>
      </c>
      <c r="F378" s="249">
        <v>145.75000000000003</v>
      </c>
      <c r="G378" s="249">
        <v>141.95000000000005</v>
      </c>
      <c r="H378" s="249">
        <v>155.55000000000001</v>
      </c>
      <c r="I378" s="249">
        <v>159.34999999999997</v>
      </c>
      <c r="J378" s="249">
        <v>162.35</v>
      </c>
      <c r="K378" s="248">
        <v>156.35</v>
      </c>
      <c r="L378" s="248">
        <v>149.55000000000001</v>
      </c>
      <c r="M378" s="248">
        <v>129.79884000000001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111.65</v>
      </c>
      <c r="D379" s="249">
        <v>112.33333333333333</v>
      </c>
      <c r="E379" s="249">
        <v>108.96666666666665</v>
      </c>
      <c r="F379" s="249">
        <v>106.28333333333333</v>
      </c>
      <c r="G379" s="249">
        <v>102.91666666666666</v>
      </c>
      <c r="H379" s="249">
        <v>115.01666666666665</v>
      </c>
      <c r="I379" s="249">
        <v>118.38333333333333</v>
      </c>
      <c r="J379" s="249">
        <v>121.06666666666665</v>
      </c>
      <c r="K379" s="248">
        <v>115.7</v>
      </c>
      <c r="L379" s="248">
        <v>109.65</v>
      </c>
      <c r="M379" s="248">
        <v>108.66022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781.45</v>
      </c>
      <c r="D380" s="249">
        <v>786.63333333333333</v>
      </c>
      <c r="E380" s="249">
        <v>771.81666666666661</v>
      </c>
      <c r="F380" s="249">
        <v>762.18333333333328</v>
      </c>
      <c r="G380" s="249">
        <v>747.36666666666656</v>
      </c>
      <c r="H380" s="249">
        <v>796.26666666666665</v>
      </c>
      <c r="I380" s="249">
        <v>811.08333333333348</v>
      </c>
      <c r="J380" s="249">
        <v>820.7166666666667</v>
      </c>
      <c r="K380" s="248">
        <v>801.45</v>
      </c>
      <c r="L380" s="248">
        <v>777</v>
      </c>
      <c r="M380" s="248">
        <v>1.0119800000000001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364.95</v>
      </c>
      <c r="D381" s="249">
        <v>367.64999999999992</v>
      </c>
      <c r="E381" s="249">
        <v>360.89999999999986</v>
      </c>
      <c r="F381" s="249">
        <v>356.84999999999997</v>
      </c>
      <c r="G381" s="249">
        <v>350.09999999999991</v>
      </c>
      <c r="H381" s="249">
        <v>371.69999999999982</v>
      </c>
      <c r="I381" s="249">
        <v>378.44999999999993</v>
      </c>
      <c r="J381" s="249">
        <v>382.49999999999977</v>
      </c>
      <c r="K381" s="248">
        <v>374.4</v>
      </c>
      <c r="L381" s="248">
        <v>363.6</v>
      </c>
      <c r="M381" s="248">
        <v>3.66581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1089.45</v>
      </c>
      <c r="D382" s="249">
        <v>1087.7</v>
      </c>
      <c r="E382" s="249">
        <v>1078.95</v>
      </c>
      <c r="F382" s="249">
        <v>1068.45</v>
      </c>
      <c r="G382" s="249">
        <v>1059.7</v>
      </c>
      <c r="H382" s="249">
        <v>1098.2</v>
      </c>
      <c r="I382" s="249">
        <v>1106.95</v>
      </c>
      <c r="J382" s="249">
        <v>1117.45</v>
      </c>
      <c r="K382" s="248">
        <v>1096.45</v>
      </c>
      <c r="L382" s="248">
        <v>1077.2</v>
      </c>
      <c r="M382" s="248">
        <v>2.4592800000000001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67.349999999999994</v>
      </c>
      <c r="D383" s="249">
        <v>68.583333333333329</v>
      </c>
      <c r="E383" s="249">
        <v>65.916666666666657</v>
      </c>
      <c r="F383" s="249">
        <v>64.483333333333334</v>
      </c>
      <c r="G383" s="249">
        <v>61.816666666666663</v>
      </c>
      <c r="H383" s="249">
        <v>70.016666666666652</v>
      </c>
      <c r="I383" s="249">
        <v>72.683333333333309</v>
      </c>
      <c r="J383" s="249">
        <v>74.116666666666646</v>
      </c>
      <c r="K383" s="248">
        <v>71.25</v>
      </c>
      <c r="L383" s="248">
        <v>67.150000000000006</v>
      </c>
      <c r="M383" s="248">
        <v>124.21135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179.3</v>
      </c>
      <c r="D384" s="249">
        <v>180.41666666666666</v>
      </c>
      <c r="E384" s="249">
        <v>175.88333333333333</v>
      </c>
      <c r="F384" s="249">
        <v>172.46666666666667</v>
      </c>
      <c r="G384" s="249">
        <v>167.93333333333334</v>
      </c>
      <c r="H384" s="249">
        <v>183.83333333333331</v>
      </c>
      <c r="I384" s="249">
        <v>188.36666666666667</v>
      </c>
      <c r="J384" s="249">
        <v>191.7833333333333</v>
      </c>
      <c r="K384" s="248">
        <v>184.95</v>
      </c>
      <c r="L384" s="248">
        <v>177</v>
      </c>
      <c r="M384" s="248">
        <v>13.97514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716.9</v>
      </c>
      <c r="D385" s="249">
        <v>718.56666666666661</v>
      </c>
      <c r="E385" s="249">
        <v>702.43333333333317</v>
      </c>
      <c r="F385" s="249">
        <v>687.96666666666658</v>
      </c>
      <c r="G385" s="249">
        <v>671.83333333333314</v>
      </c>
      <c r="H385" s="249">
        <v>733.03333333333319</v>
      </c>
      <c r="I385" s="249">
        <v>749.16666666666663</v>
      </c>
      <c r="J385" s="249">
        <v>763.63333333333321</v>
      </c>
      <c r="K385" s="248">
        <v>734.7</v>
      </c>
      <c r="L385" s="248">
        <v>704.1</v>
      </c>
      <c r="M385" s="248">
        <v>3.2397300000000002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254.4</v>
      </c>
      <c r="D386" s="249">
        <v>255.95000000000002</v>
      </c>
      <c r="E386" s="249">
        <v>250.70000000000005</v>
      </c>
      <c r="F386" s="249">
        <v>247.00000000000003</v>
      </c>
      <c r="G386" s="249">
        <v>241.75000000000006</v>
      </c>
      <c r="H386" s="249">
        <v>259.65000000000003</v>
      </c>
      <c r="I386" s="249">
        <v>264.89999999999998</v>
      </c>
      <c r="J386" s="249">
        <v>268.60000000000002</v>
      </c>
      <c r="K386" s="248">
        <v>261.2</v>
      </c>
      <c r="L386" s="248">
        <v>252.25</v>
      </c>
      <c r="M386" s="248">
        <v>11.77515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130.69999999999999</v>
      </c>
      <c r="D387" s="249">
        <v>132.38333333333333</v>
      </c>
      <c r="E387" s="249">
        <v>127.41666666666666</v>
      </c>
      <c r="F387" s="249">
        <v>124.13333333333333</v>
      </c>
      <c r="G387" s="249">
        <v>119.16666666666666</v>
      </c>
      <c r="H387" s="249">
        <v>135.66666666666666</v>
      </c>
      <c r="I387" s="249">
        <v>140.63333333333335</v>
      </c>
      <c r="J387" s="249">
        <v>143.91666666666666</v>
      </c>
      <c r="K387" s="248">
        <v>137.35</v>
      </c>
      <c r="L387" s="248">
        <v>129.1</v>
      </c>
      <c r="M387" s="248">
        <v>61.659680000000002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1959.2</v>
      </c>
      <c r="D388" s="249">
        <v>1975.9166666666667</v>
      </c>
      <c r="E388" s="249">
        <v>1935.6333333333334</v>
      </c>
      <c r="F388" s="249">
        <v>1912.0666666666666</v>
      </c>
      <c r="G388" s="249">
        <v>1871.7833333333333</v>
      </c>
      <c r="H388" s="249">
        <v>1999.4833333333336</v>
      </c>
      <c r="I388" s="249">
        <v>2039.7666666666669</v>
      </c>
      <c r="J388" s="249">
        <v>2063.3333333333339</v>
      </c>
      <c r="K388" s="248">
        <v>2016.2</v>
      </c>
      <c r="L388" s="248">
        <v>1952.35</v>
      </c>
      <c r="M388" s="248">
        <v>6.3219999999999998E-2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47.5</v>
      </c>
      <c r="D389" s="249">
        <v>48</v>
      </c>
      <c r="E389" s="249">
        <v>46.6</v>
      </c>
      <c r="F389" s="249">
        <v>45.7</v>
      </c>
      <c r="G389" s="249">
        <v>44.300000000000004</v>
      </c>
      <c r="H389" s="249">
        <v>48.9</v>
      </c>
      <c r="I389" s="249">
        <v>50.300000000000004</v>
      </c>
      <c r="J389" s="249">
        <v>51.199999999999996</v>
      </c>
      <c r="K389" s="248">
        <v>49.4</v>
      </c>
      <c r="L389" s="248">
        <v>47.1</v>
      </c>
      <c r="M389" s="248">
        <v>10.978809999999999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1471.7</v>
      </c>
      <c r="D390" s="249">
        <v>1484.4166666666667</v>
      </c>
      <c r="E390" s="249">
        <v>1447.2833333333335</v>
      </c>
      <c r="F390" s="249">
        <v>1422.8666666666668</v>
      </c>
      <c r="G390" s="249">
        <v>1385.7333333333336</v>
      </c>
      <c r="H390" s="249">
        <v>1508.8333333333335</v>
      </c>
      <c r="I390" s="249">
        <v>1545.9666666666667</v>
      </c>
      <c r="J390" s="249">
        <v>1570.3833333333334</v>
      </c>
      <c r="K390" s="248">
        <v>1521.55</v>
      </c>
      <c r="L390" s="248">
        <v>1460</v>
      </c>
      <c r="M390" s="248">
        <v>6.48095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188.65</v>
      </c>
      <c r="D391" s="249">
        <v>190.04999999999998</v>
      </c>
      <c r="E391" s="249">
        <v>186.59999999999997</v>
      </c>
      <c r="F391" s="249">
        <v>184.54999999999998</v>
      </c>
      <c r="G391" s="249">
        <v>181.09999999999997</v>
      </c>
      <c r="H391" s="249">
        <v>192.09999999999997</v>
      </c>
      <c r="I391" s="249">
        <v>195.54999999999995</v>
      </c>
      <c r="J391" s="249">
        <v>197.59999999999997</v>
      </c>
      <c r="K391" s="248">
        <v>193.5</v>
      </c>
      <c r="L391" s="248">
        <v>188</v>
      </c>
      <c r="M391" s="248">
        <v>36.462429999999998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941.45</v>
      </c>
      <c r="D392" s="249">
        <v>940</v>
      </c>
      <c r="E392" s="249">
        <v>935</v>
      </c>
      <c r="F392" s="249">
        <v>928.55</v>
      </c>
      <c r="G392" s="249">
        <v>923.55</v>
      </c>
      <c r="H392" s="249">
        <v>946.45</v>
      </c>
      <c r="I392" s="249">
        <v>951.45</v>
      </c>
      <c r="J392" s="249">
        <v>957.90000000000009</v>
      </c>
      <c r="K392" s="248">
        <v>945</v>
      </c>
      <c r="L392" s="248">
        <v>933.55</v>
      </c>
      <c r="M392" s="248">
        <v>0.62546999999999997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2609.1</v>
      </c>
      <c r="D393" s="249">
        <v>2623.65</v>
      </c>
      <c r="E393" s="249">
        <v>2587.3000000000002</v>
      </c>
      <c r="F393" s="249">
        <v>2565.5</v>
      </c>
      <c r="G393" s="249">
        <v>2529.15</v>
      </c>
      <c r="H393" s="249">
        <v>2645.4500000000003</v>
      </c>
      <c r="I393" s="249">
        <v>2681.7999999999997</v>
      </c>
      <c r="J393" s="249">
        <v>2703.6000000000004</v>
      </c>
      <c r="K393" s="248">
        <v>2660</v>
      </c>
      <c r="L393" s="248">
        <v>2601.85</v>
      </c>
      <c r="M393" s="248">
        <v>58.406329999999997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116.1</v>
      </c>
      <c r="D394" s="249">
        <v>116.76666666666667</v>
      </c>
      <c r="E394" s="249">
        <v>114.83333333333333</v>
      </c>
      <c r="F394" s="249">
        <v>113.56666666666666</v>
      </c>
      <c r="G394" s="249">
        <v>111.63333333333333</v>
      </c>
      <c r="H394" s="249">
        <v>118.03333333333333</v>
      </c>
      <c r="I394" s="249">
        <v>119.96666666666667</v>
      </c>
      <c r="J394" s="249">
        <v>121.23333333333333</v>
      </c>
      <c r="K394" s="248">
        <v>118.7</v>
      </c>
      <c r="L394" s="248">
        <v>115.5</v>
      </c>
      <c r="M394" s="248">
        <v>2.8251499999999998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780.55</v>
      </c>
      <c r="D395" s="249">
        <v>783.85</v>
      </c>
      <c r="E395" s="249">
        <v>773.7</v>
      </c>
      <c r="F395" s="249">
        <v>766.85</v>
      </c>
      <c r="G395" s="249">
        <v>756.7</v>
      </c>
      <c r="H395" s="249">
        <v>790.7</v>
      </c>
      <c r="I395" s="249">
        <v>800.84999999999991</v>
      </c>
      <c r="J395" s="249">
        <v>807.7</v>
      </c>
      <c r="K395" s="248">
        <v>794</v>
      </c>
      <c r="L395" s="248">
        <v>777</v>
      </c>
      <c r="M395" s="248">
        <v>0.71201000000000003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1297.3</v>
      </c>
      <c r="D396" s="249">
        <v>1301.2166666666665</v>
      </c>
      <c r="E396" s="249">
        <v>1286.083333333333</v>
      </c>
      <c r="F396" s="249">
        <v>1274.8666666666666</v>
      </c>
      <c r="G396" s="249">
        <v>1259.7333333333331</v>
      </c>
      <c r="H396" s="249">
        <v>1312.4333333333329</v>
      </c>
      <c r="I396" s="249">
        <v>1327.5666666666666</v>
      </c>
      <c r="J396" s="249">
        <v>1338.7833333333328</v>
      </c>
      <c r="K396" s="248">
        <v>1316.35</v>
      </c>
      <c r="L396" s="248">
        <v>1290</v>
      </c>
      <c r="M396" s="248">
        <v>0.58769000000000005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801.4</v>
      </c>
      <c r="D397" s="249">
        <v>805.20000000000016</v>
      </c>
      <c r="E397" s="249">
        <v>792.40000000000032</v>
      </c>
      <c r="F397" s="249">
        <v>783.4000000000002</v>
      </c>
      <c r="G397" s="249">
        <v>770.60000000000036</v>
      </c>
      <c r="H397" s="249">
        <v>814.20000000000027</v>
      </c>
      <c r="I397" s="249">
        <v>827.00000000000023</v>
      </c>
      <c r="J397" s="249">
        <v>836.00000000000023</v>
      </c>
      <c r="K397" s="248">
        <v>818</v>
      </c>
      <c r="L397" s="248">
        <v>796.2</v>
      </c>
      <c r="M397" s="248">
        <v>12.775119999999999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1269.6500000000001</v>
      </c>
      <c r="D398" s="249">
        <v>1267.8999999999999</v>
      </c>
      <c r="E398" s="249">
        <v>1258.7999999999997</v>
      </c>
      <c r="F398" s="249">
        <v>1247.9499999999998</v>
      </c>
      <c r="G398" s="249">
        <v>1238.8499999999997</v>
      </c>
      <c r="H398" s="249">
        <v>1278.7499999999998</v>
      </c>
      <c r="I398" s="249">
        <v>1287.8499999999997</v>
      </c>
      <c r="J398" s="249">
        <v>1298.6999999999998</v>
      </c>
      <c r="K398" s="248">
        <v>1277</v>
      </c>
      <c r="L398" s="248">
        <v>1257.05</v>
      </c>
      <c r="M398" s="248">
        <v>6.7942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389.6</v>
      </c>
      <c r="D399" s="249">
        <v>390.5333333333333</v>
      </c>
      <c r="E399" s="249">
        <v>388.06666666666661</v>
      </c>
      <c r="F399" s="249">
        <v>386.5333333333333</v>
      </c>
      <c r="G399" s="249">
        <v>384.06666666666661</v>
      </c>
      <c r="H399" s="249">
        <v>392.06666666666661</v>
      </c>
      <c r="I399" s="249">
        <v>394.5333333333333</v>
      </c>
      <c r="J399" s="249">
        <v>396.06666666666661</v>
      </c>
      <c r="K399" s="248">
        <v>393</v>
      </c>
      <c r="L399" s="248">
        <v>389</v>
      </c>
      <c r="M399" s="248">
        <v>0.77783999999999998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38.049999999999997</v>
      </c>
      <c r="D400" s="249">
        <v>38.416666666666664</v>
      </c>
      <c r="E400" s="249">
        <v>37.383333333333326</v>
      </c>
      <c r="F400" s="249">
        <v>36.716666666666661</v>
      </c>
      <c r="G400" s="249">
        <v>35.683333333333323</v>
      </c>
      <c r="H400" s="249">
        <v>39.083333333333329</v>
      </c>
      <c r="I400" s="249">
        <v>40.116666666666674</v>
      </c>
      <c r="J400" s="249">
        <v>40.783333333333331</v>
      </c>
      <c r="K400" s="248">
        <v>39.450000000000003</v>
      </c>
      <c r="L400" s="248">
        <v>37.75</v>
      </c>
      <c r="M400" s="248">
        <v>48.226419999999997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4781.25</v>
      </c>
      <c r="D401" s="249">
        <v>4814.0666666666666</v>
      </c>
      <c r="E401" s="249">
        <v>4736.8833333333332</v>
      </c>
      <c r="F401" s="249">
        <v>4692.5166666666664</v>
      </c>
      <c r="G401" s="249">
        <v>4615.333333333333</v>
      </c>
      <c r="H401" s="249">
        <v>4858.4333333333334</v>
      </c>
      <c r="I401" s="249">
        <v>4935.6166666666659</v>
      </c>
      <c r="J401" s="249">
        <v>4979.9833333333336</v>
      </c>
      <c r="K401" s="248">
        <v>4891.25</v>
      </c>
      <c r="L401" s="248">
        <v>4769.7</v>
      </c>
      <c r="M401" s="248">
        <v>8.8330000000000006E-2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2365.5</v>
      </c>
      <c r="D402" s="249">
        <v>2371.15</v>
      </c>
      <c r="E402" s="249">
        <v>2333.3500000000004</v>
      </c>
      <c r="F402" s="249">
        <v>2301.2000000000003</v>
      </c>
      <c r="G402" s="249">
        <v>2263.4000000000005</v>
      </c>
      <c r="H402" s="249">
        <v>2403.3000000000002</v>
      </c>
      <c r="I402" s="249">
        <v>2441.1000000000004</v>
      </c>
      <c r="J402" s="249">
        <v>2473.25</v>
      </c>
      <c r="K402" s="248">
        <v>2408.9499999999998</v>
      </c>
      <c r="L402" s="248">
        <v>2339</v>
      </c>
      <c r="M402" s="248">
        <v>4.3291899999999996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73.099999999999994</v>
      </c>
      <c r="D403" s="249">
        <v>73.233333333333334</v>
      </c>
      <c r="E403" s="249">
        <v>72.016666666666666</v>
      </c>
      <c r="F403" s="249">
        <v>70.933333333333337</v>
      </c>
      <c r="G403" s="249">
        <v>69.716666666666669</v>
      </c>
      <c r="H403" s="249">
        <v>74.316666666666663</v>
      </c>
      <c r="I403" s="249">
        <v>75.533333333333331</v>
      </c>
      <c r="J403" s="249">
        <v>76.61666666666666</v>
      </c>
      <c r="K403" s="248">
        <v>74.45</v>
      </c>
      <c r="L403" s="248">
        <v>72.150000000000006</v>
      </c>
      <c r="M403" s="248">
        <v>151.36208999999999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5892.45</v>
      </c>
      <c r="D404" s="249">
        <v>5830.8166666666666</v>
      </c>
      <c r="E404" s="249">
        <v>5746.6333333333332</v>
      </c>
      <c r="F404" s="249">
        <v>5600.8166666666666</v>
      </c>
      <c r="G404" s="249">
        <v>5516.6333333333332</v>
      </c>
      <c r="H404" s="249">
        <v>5976.6333333333332</v>
      </c>
      <c r="I404" s="249">
        <v>6060.8166666666657</v>
      </c>
      <c r="J404" s="249">
        <v>6206.6333333333332</v>
      </c>
      <c r="K404" s="248">
        <v>5915</v>
      </c>
      <c r="L404" s="248">
        <v>5685</v>
      </c>
      <c r="M404" s="248">
        <v>0.45955000000000001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1388.45</v>
      </c>
      <c r="D405" s="249">
        <v>1392</v>
      </c>
      <c r="E405" s="249">
        <v>1353.55</v>
      </c>
      <c r="F405" s="249">
        <v>1318.6499999999999</v>
      </c>
      <c r="G405" s="249">
        <v>1280.1999999999998</v>
      </c>
      <c r="H405" s="249">
        <v>1426.9</v>
      </c>
      <c r="I405" s="249">
        <v>1465.35</v>
      </c>
      <c r="J405" s="249">
        <v>1500.2500000000002</v>
      </c>
      <c r="K405" s="248">
        <v>1430.45</v>
      </c>
      <c r="L405" s="248">
        <v>1357.1</v>
      </c>
      <c r="M405" s="248">
        <v>0.83996000000000004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372.7</v>
      </c>
      <c r="D406" s="249">
        <v>373.2</v>
      </c>
      <c r="E406" s="249">
        <v>366.5</v>
      </c>
      <c r="F406" s="249">
        <v>360.3</v>
      </c>
      <c r="G406" s="249">
        <v>353.6</v>
      </c>
      <c r="H406" s="249">
        <v>379.4</v>
      </c>
      <c r="I406" s="249">
        <v>386.09999999999991</v>
      </c>
      <c r="J406" s="249">
        <v>392.29999999999995</v>
      </c>
      <c r="K406" s="248">
        <v>379.9</v>
      </c>
      <c r="L406" s="248">
        <v>367</v>
      </c>
      <c r="M406" s="248">
        <v>0.78112999999999999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2739.75</v>
      </c>
      <c r="D407" s="249">
        <v>2752.5</v>
      </c>
      <c r="E407" s="249">
        <v>2714.95</v>
      </c>
      <c r="F407" s="249">
        <v>2690.1499999999996</v>
      </c>
      <c r="G407" s="249">
        <v>2652.5999999999995</v>
      </c>
      <c r="H407" s="249">
        <v>2777.3</v>
      </c>
      <c r="I407" s="249">
        <v>2814.8500000000004</v>
      </c>
      <c r="J407" s="249">
        <v>2839.6500000000005</v>
      </c>
      <c r="K407" s="248">
        <v>2790.05</v>
      </c>
      <c r="L407" s="248">
        <v>2727.7</v>
      </c>
      <c r="M407" s="248">
        <v>0.91974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481.7</v>
      </c>
      <c r="D408" s="249">
        <v>484.4666666666667</v>
      </c>
      <c r="E408" s="249">
        <v>469.23333333333341</v>
      </c>
      <c r="F408" s="249">
        <v>456.76666666666671</v>
      </c>
      <c r="G408" s="249">
        <v>441.53333333333342</v>
      </c>
      <c r="H408" s="249">
        <v>496.93333333333339</v>
      </c>
      <c r="I408" s="249">
        <v>512.16666666666674</v>
      </c>
      <c r="J408" s="249">
        <v>524.63333333333344</v>
      </c>
      <c r="K408" s="248">
        <v>499.7</v>
      </c>
      <c r="L408" s="248">
        <v>472</v>
      </c>
      <c r="M408" s="248">
        <v>4.0869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2578.4</v>
      </c>
      <c r="D409" s="249">
        <v>2589.85</v>
      </c>
      <c r="E409" s="249">
        <v>2558.2999999999997</v>
      </c>
      <c r="F409" s="249">
        <v>2538.1999999999998</v>
      </c>
      <c r="G409" s="249">
        <v>2506.6499999999996</v>
      </c>
      <c r="H409" s="249">
        <v>2609.9499999999998</v>
      </c>
      <c r="I409" s="249">
        <v>2641.5</v>
      </c>
      <c r="J409" s="249">
        <v>2661.6</v>
      </c>
      <c r="K409" s="248">
        <v>2621.4</v>
      </c>
      <c r="L409" s="248">
        <v>2569.75</v>
      </c>
      <c r="M409" s="248">
        <v>7.1620000000000003E-2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293.45</v>
      </c>
      <c r="D410" s="249">
        <v>295.43333333333334</v>
      </c>
      <c r="E410" s="249">
        <v>288.11666666666667</v>
      </c>
      <c r="F410" s="249">
        <v>282.78333333333336</v>
      </c>
      <c r="G410" s="249">
        <v>275.4666666666667</v>
      </c>
      <c r="H410" s="249">
        <v>300.76666666666665</v>
      </c>
      <c r="I410" s="249">
        <v>308.08333333333337</v>
      </c>
      <c r="J410" s="249">
        <v>313.41666666666663</v>
      </c>
      <c r="K410" s="248">
        <v>302.75</v>
      </c>
      <c r="L410" s="248">
        <v>290.10000000000002</v>
      </c>
      <c r="M410" s="248">
        <v>0.95211000000000001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130.30000000000001</v>
      </c>
      <c r="D411" s="249">
        <v>131.85</v>
      </c>
      <c r="E411" s="249">
        <v>127.94999999999999</v>
      </c>
      <c r="F411" s="249">
        <v>125.6</v>
      </c>
      <c r="G411" s="249">
        <v>121.69999999999999</v>
      </c>
      <c r="H411" s="249">
        <v>134.19999999999999</v>
      </c>
      <c r="I411" s="249">
        <v>138.10000000000002</v>
      </c>
      <c r="J411" s="249">
        <v>140.44999999999999</v>
      </c>
      <c r="K411" s="248">
        <v>135.75</v>
      </c>
      <c r="L411" s="248">
        <v>129.5</v>
      </c>
      <c r="M411" s="248">
        <v>11.16168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679.1</v>
      </c>
      <c r="D412" s="249">
        <v>679.36666666666667</v>
      </c>
      <c r="E412" s="249">
        <v>671.73333333333335</v>
      </c>
      <c r="F412" s="249">
        <v>664.36666666666667</v>
      </c>
      <c r="G412" s="249">
        <v>656.73333333333335</v>
      </c>
      <c r="H412" s="249">
        <v>686.73333333333335</v>
      </c>
      <c r="I412" s="249">
        <v>694.36666666666679</v>
      </c>
      <c r="J412" s="249">
        <v>701.73333333333335</v>
      </c>
      <c r="K412" s="248">
        <v>687</v>
      </c>
      <c r="L412" s="248">
        <v>672</v>
      </c>
      <c r="M412" s="248">
        <v>0.44285000000000002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24441.55</v>
      </c>
      <c r="D413" s="249">
        <v>24420.183333333331</v>
      </c>
      <c r="E413" s="249">
        <v>24227.46666666666</v>
      </c>
      <c r="F413" s="249">
        <v>24013.383333333328</v>
      </c>
      <c r="G413" s="249">
        <v>23820.666666666657</v>
      </c>
      <c r="H413" s="249">
        <v>24634.266666666663</v>
      </c>
      <c r="I413" s="249">
        <v>24826.98333333333</v>
      </c>
      <c r="J413" s="249">
        <v>25041.066666666666</v>
      </c>
      <c r="K413" s="248">
        <v>24612.9</v>
      </c>
      <c r="L413" s="248">
        <v>24206.1</v>
      </c>
      <c r="M413" s="248">
        <v>0.22708999999999999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58.15</v>
      </c>
      <c r="D414" s="249">
        <v>58.466666666666669</v>
      </c>
      <c r="E414" s="249">
        <v>56.783333333333339</v>
      </c>
      <c r="F414" s="249">
        <v>55.416666666666671</v>
      </c>
      <c r="G414" s="249">
        <v>53.733333333333341</v>
      </c>
      <c r="H414" s="249">
        <v>59.833333333333336</v>
      </c>
      <c r="I414" s="249">
        <v>61.516666666666673</v>
      </c>
      <c r="J414" s="249">
        <v>62.883333333333333</v>
      </c>
      <c r="K414" s="248">
        <v>60.15</v>
      </c>
      <c r="L414" s="248">
        <v>57.1</v>
      </c>
      <c r="M414" s="248">
        <v>96.374080000000006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1344.05</v>
      </c>
      <c r="D415" s="249">
        <v>1338.1999999999998</v>
      </c>
      <c r="E415" s="249">
        <v>1322.2999999999997</v>
      </c>
      <c r="F415" s="249">
        <v>1300.55</v>
      </c>
      <c r="G415" s="249">
        <v>1284.6499999999999</v>
      </c>
      <c r="H415" s="249">
        <v>1359.9499999999996</v>
      </c>
      <c r="I415" s="249">
        <v>1375.8499999999997</v>
      </c>
      <c r="J415" s="249">
        <v>1397.5999999999995</v>
      </c>
      <c r="K415" s="248">
        <v>1354.1</v>
      </c>
      <c r="L415" s="248">
        <v>1316.45</v>
      </c>
      <c r="M415" s="248">
        <v>6.4055299999999997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291.5</v>
      </c>
      <c r="D416" s="249">
        <v>292.13333333333338</v>
      </c>
      <c r="E416" s="249">
        <v>290.06666666666678</v>
      </c>
      <c r="F416" s="249">
        <v>288.63333333333338</v>
      </c>
      <c r="G416" s="249">
        <v>286.56666666666678</v>
      </c>
      <c r="H416" s="249">
        <v>293.56666666666678</v>
      </c>
      <c r="I416" s="249">
        <v>295.63333333333338</v>
      </c>
      <c r="J416" s="249">
        <v>297.06666666666678</v>
      </c>
      <c r="K416" s="248">
        <v>294.2</v>
      </c>
      <c r="L416" s="248">
        <v>290.7</v>
      </c>
      <c r="M416" s="248">
        <v>0.61180999999999996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2967</v>
      </c>
      <c r="D417" s="249">
        <v>2966.2833333333333</v>
      </c>
      <c r="E417" s="249">
        <v>2937.5666666666666</v>
      </c>
      <c r="F417" s="249">
        <v>2908.1333333333332</v>
      </c>
      <c r="G417" s="249">
        <v>2879.4166666666665</v>
      </c>
      <c r="H417" s="249">
        <v>2995.7166666666667</v>
      </c>
      <c r="I417" s="249">
        <v>3024.4333333333329</v>
      </c>
      <c r="J417" s="249">
        <v>3053.8666666666668</v>
      </c>
      <c r="K417" s="248">
        <v>2995</v>
      </c>
      <c r="L417" s="248">
        <v>2936.85</v>
      </c>
      <c r="M417" s="248">
        <v>7.1127799999999999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616.85</v>
      </c>
      <c r="D418" s="249">
        <v>617.18333333333339</v>
      </c>
      <c r="E418" s="249">
        <v>609.76666666666677</v>
      </c>
      <c r="F418" s="249">
        <v>602.68333333333339</v>
      </c>
      <c r="G418" s="249">
        <v>595.26666666666677</v>
      </c>
      <c r="H418" s="249">
        <v>624.26666666666677</v>
      </c>
      <c r="I418" s="249">
        <v>631.68333333333328</v>
      </c>
      <c r="J418" s="249">
        <v>638.76666666666677</v>
      </c>
      <c r="K418" s="248">
        <v>624.6</v>
      </c>
      <c r="L418" s="248">
        <v>610.1</v>
      </c>
      <c r="M418" s="248">
        <v>2.5428999999999999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4032.4</v>
      </c>
      <c r="D419" s="249">
        <v>4050.4833333333336</v>
      </c>
      <c r="E419" s="249">
        <v>3990.9666666666672</v>
      </c>
      <c r="F419" s="249">
        <v>3949.5333333333338</v>
      </c>
      <c r="G419" s="249">
        <v>3890.0166666666673</v>
      </c>
      <c r="H419" s="249">
        <v>4091.916666666667</v>
      </c>
      <c r="I419" s="249">
        <v>4151.4333333333334</v>
      </c>
      <c r="J419" s="249">
        <v>4192.8666666666668</v>
      </c>
      <c r="K419" s="248">
        <v>4110</v>
      </c>
      <c r="L419" s="248">
        <v>4009.05</v>
      </c>
      <c r="M419" s="248">
        <v>0.31079000000000001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438.15</v>
      </c>
      <c r="D420" s="249">
        <v>443.9666666666667</v>
      </c>
      <c r="E420" s="249">
        <v>431.18333333333339</v>
      </c>
      <c r="F420" s="249">
        <v>424.2166666666667</v>
      </c>
      <c r="G420" s="249">
        <v>411.43333333333339</v>
      </c>
      <c r="H420" s="249">
        <v>450.93333333333339</v>
      </c>
      <c r="I420" s="249">
        <v>463.7166666666667</v>
      </c>
      <c r="J420" s="249">
        <v>470.68333333333339</v>
      </c>
      <c r="K420" s="248">
        <v>456.75</v>
      </c>
      <c r="L420" s="248">
        <v>437</v>
      </c>
      <c r="M420" s="248">
        <v>6.1416899999999996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594.4</v>
      </c>
      <c r="D421" s="249">
        <v>597.93333333333339</v>
      </c>
      <c r="E421" s="249">
        <v>586.61666666666679</v>
      </c>
      <c r="F421" s="249">
        <v>578.83333333333337</v>
      </c>
      <c r="G421" s="249">
        <v>567.51666666666677</v>
      </c>
      <c r="H421" s="249">
        <v>605.71666666666681</v>
      </c>
      <c r="I421" s="249">
        <v>617.03333333333342</v>
      </c>
      <c r="J421" s="249">
        <v>624.81666666666683</v>
      </c>
      <c r="K421" s="248">
        <v>609.25</v>
      </c>
      <c r="L421" s="248">
        <v>590.15</v>
      </c>
      <c r="M421" s="248">
        <v>3.2960500000000001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601.9</v>
      </c>
      <c r="D422" s="249">
        <v>601.63333333333333</v>
      </c>
      <c r="E422" s="249">
        <v>596.26666666666665</v>
      </c>
      <c r="F422" s="249">
        <v>590.63333333333333</v>
      </c>
      <c r="G422" s="249">
        <v>585.26666666666665</v>
      </c>
      <c r="H422" s="249">
        <v>607.26666666666665</v>
      </c>
      <c r="I422" s="249">
        <v>612.63333333333321</v>
      </c>
      <c r="J422" s="249">
        <v>618.26666666666665</v>
      </c>
      <c r="K422" s="248">
        <v>607</v>
      </c>
      <c r="L422" s="248">
        <v>596</v>
      </c>
      <c r="M422" s="248">
        <v>1.2260800000000001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616.5</v>
      </c>
      <c r="D423" s="249">
        <v>614.5333333333333</v>
      </c>
      <c r="E423" s="249">
        <v>611.06666666666661</v>
      </c>
      <c r="F423" s="249">
        <v>605.63333333333333</v>
      </c>
      <c r="G423" s="249">
        <v>602.16666666666663</v>
      </c>
      <c r="H423" s="249">
        <v>619.96666666666658</v>
      </c>
      <c r="I423" s="249">
        <v>623.43333333333328</v>
      </c>
      <c r="J423" s="249">
        <v>628.86666666666656</v>
      </c>
      <c r="K423" s="248">
        <v>618</v>
      </c>
      <c r="L423" s="248">
        <v>609.1</v>
      </c>
      <c r="M423" s="248">
        <v>112.02267000000001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84.55</v>
      </c>
      <c r="D424" s="249">
        <v>85.083333333333329</v>
      </c>
      <c r="E424" s="249">
        <v>83.166666666666657</v>
      </c>
      <c r="F424" s="249">
        <v>81.783333333333331</v>
      </c>
      <c r="G424" s="249">
        <v>79.86666666666666</v>
      </c>
      <c r="H424" s="249">
        <v>86.466666666666654</v>
      </c>
      <c r="I424" s="249">
        <v>88.383333333333312</v>
      </c>
      <c r="J424" s="249">
        <v>89.766666666666652</v>
      </c>
      <c r="K424" s="248">
        <v>87</v>
      </c>
      <c r="L424" s="248">
        <v>83.7</v>
      </c>
      <c r="M424" s="248">
        <v>127.8475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288.14999999999998</v>
      </c>
      <c r="D425" s="249">
        <v>292.7833333333333</v>
      </c>
      <c r="E425" s="249">
        <v>280.36666666666662</v>
      </c>
      <c r="F425" s="249">
        <v>272.58333333333331</v>
      </c>
      <c r="G425" s="249">
        <v>260.16666666666663</v>
      </c>
      <c r="H425" s="249">
        <v>300.56666666666661</v>
      </c>
      <c r="I425" s="249">
        <v>312.98333333333335</v>
      </c>
      <c r="J425" s="249">
        <v>320.76666666666659</v>
      </c>
      <c r="K425" s="248">
        <v>305.2</v>
      </c>
      <c r="L425" s="248">
        <v>285</v>
      </c>
      <c r="M425" s="248">
        <v>3.4916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168.35</v>
      </c>
      <c r="D426" s="249">
        <v>168.1</v>
      </c>
      <c r="E426" s="249">
        <v>165.95</v>
      </c>
      <c r="F426" s="249">
        <v>163.54999999999998</v>
      </c>
      <c r="G426" s="249">
        <v>161.39999999999998</v>
      </c>
      <c r="H426" s="249">
        <v>170.5</v>
      </c>
      <c r="I426" s="249">
        <v>172.65000000000003</v>
      </c>
      <c r="J426" s="249">
        <v>175.05</v>
      </c>
      <c r="K426" s="248">
        <v>170.25</v>
      </c>
      <c r="L426" s="248">
        <v>165.7</v>
      </c>
      <c r="M426" s="248">
        <v>5.5490399999999998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370</v>
      </c>
      <c r="D427" s="249">
        <v>369.95</v>
      </c>
      <c r="E427" s="249">
        <v>350.15</v>
      </c>
      <c r="F427" s="249">
        <v>330.3</v>
      </c>
      <c r="G427" s="249">
        <v>310.5</v>
      </c>
      <c r="H427" s="249">
        <v>389.79999999999995</v>
      </c>
      <c r="I427" s="249">
        <v>409.6</v>
      </c>
      <c r="J427" s="249">
        <v>429.44999999999993</v>
      </c>
      <c r="K427" s="248">
        <v>389.75</v>
      </c>
      <c r="L427" s="248">
        <v>350.1</v>
      </c>
      <c r="M427" s="248">
        <v>2.79976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483.05</v>
      </c>
      <c r="D428" s="249">
        <v>484.01666666666665</v>
      </c>
      <c r="E428" s="249">
        <v>480.0333333333333</v>
      </c>
      <c r="F428" s="249">
        <v>477.01666666666665</v>
      </c>
      <c r="G428" s="249">
        <v>473.0333333333333</v>
      </c>
      <c r="H428" s="249">
        <v>487.0333333333333</v>
      </c>
      <c r="I428" s="249">
        <v>491.01666666666665</v>
      </c>
      <c r="J428" s="249">
        <v>494.0333333333333</v>
      </c>
      <c r="K428" s="248">
        <v>488</v>
      </c>
      <c r="L428" s="248">
        <v>481</v>
      </c>
      <c r="M428" s="248">
        <v>1.7616499999999999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235.5</v>
      </c>
      <c r="D429" s="249">
        <v>238.0333333333333</v>
      </c>
      <c r="E429" s="249">
        <v>231.1666666666666</v>
      </c>
      <c r="F429" s="249">
        <v>226.83333333333329</v>
      </c>
      <c r="G429" s="249">
        <v>219.96666666666658</v>
      </c>
      <c r="H429" s="249">
        <v>242.36666666666662</v>
      </c>
      <c r="I429" s="249">
        <v>249.23333333333329</v>
      </c>
      <c r="J429" s="249">
        <v>253.56666666666663</v>
      </c>
      <c r="K429" s="248">
        <v>244.9</v>
      </c>
      <c r="L429" s="248">
        <v>233.7</v>
      </c>
      <c r="M429" s="248">
        <v>2.4375900000000001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992.85</v>
      </c>
      <c r="D430" s="249">
        <v>989.94999999999993</v>
      </c>
      <c r="E430" s="249">
        <v>982.89999999999986</v>
      </c>
      <c r="F430" s="249">
        <v>972.94999999999993</v>
      </c>
      <c r="G430" s="249">
        <v>965.89999999999986</v>
      </c>
      <c r="H430" s="249">
        <v>999.89999999999986</v>
      </c>
      <c r="I430" s="249">
        <v>1006.9499999999998</v>
      </c>
      <c r="J430" s="249">
        <v>1016.8999999999999</v>
      </c>
      <c r="K430" s="248">
        <v>997</v>
      </c>
      <c r="L430" s="248">
        <v>980</v>
      </c>
      <c r="M430" s="248">
        <v>42.317529999999998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496.35</v>
      </c>
      <c r="D431" s="249">
        <v>499.15000000000003</v>
      </c>
      <c r="E431" s="249">
        <v>490.90000000000009</v>
      </c>
      <c r="F431" s="249">
        <v>485.45000000000005</v>
      </c>
      <c r="G431" s="249">
        <v>477.2000000000001</v>
      </c>
      <c r="H431" s="249">
        <v>504.60000000000008</v>
      </c>
      <c r="I431" s="249">
        <v>512.84999999999991</v>
      </c>
      <c r="J431" s="249">
        <v>518.30000000000007</v>
      </c>
      <c r="K431" s="248">
        <v>507.4</v>
      </c>
      <c r="L431" s="248">
        <v>493.7</v>
      </c>
      <c r="M431" s="248">
        <v>14.697329999999999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2312.65</v>
      </c>
      <c r="D432" s="249">
        <v>2328.3333333333335</v>
      </c>
      <c r="E432" s="249">
        <v>2266.666666666667</v>
      </c>
      <c r="F432" s="249">
        <v>2220.6833333333334</v>
      </c>
      <c r="G432" s="249">
        <v>2159.0166666666669</v>
      </c>
      <c r="H432" s="249">
        <v>2374.3166666666671</v>
      </c>
      <c r="I432" s="249">
        <v>2435.983333333334</v>
      </c>
      <c r="J432" s="249">
        <v>2481.9666666666672</v>
      </c>
      <c r="K432" s="248">
        <v>2390</v>
      </c>
      <c r="L432" s="248">
        <v>2282.35</v>
      </c>
      <c r="M432" s="248">
        <v>0.62324999999999997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928.6</v>
      </c>
      <c r="D433" s="249">
        <v>926.0333333333333</v>
      </c>
      <c r="E433" s="249">
        <v>917.06666666666661</v>
      </c>
      <c r="F433" s="249">
        <v>905.5333333333333</v>
      </c>
      <c r="G433" s="249">
        <v>896.56666666666661</v>
      </c>
      <c r="H433" s="249">
        <v>937.56666666666661</v>
      </c>
      <c r="I433" s="249">
        <v>946.5333333333333</v>
      </c>
      <c r="J433" s="249">
        <v>958.06666666666661</v>
      </c>
      <c r="K433" s="248">
        <v>935</v>
      </c>
      <c r="L433" s="248">
        <v>914.5</v>
      </c>
      <c r="M433" s="248">
        <v>1.09331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376.6</v>
      </c>
      <c r="D434" s="249">
        <v>380.0333333333333</v>
      </c>
      <c r="E434" s="249">
        <v>370.56666666666661</v>
      </c>
      <c r="F434" s="249">
        <v>364.5333333333333</v>
      </c>
      <c r="G434" s="249">
        <v>355.06666666666661</v>
      </c>
      <c r="H434" s="249">
        <v>386.06666666666661</v>
      </c>
      <c r="I434" s="249">
        <v>395.5333333333333</v>
      </c>
      <c r="J434" s="249">
        <v>401.56666666666661</v>
      </c>
      <c r="K434" s="248">
        <v>389.5</v>
      </c>
      <c r="L434" s="248">
        <v>374</v>
      </c>
      <c r="M434" s="248">
        <v>1.65107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350.8</v>
      </c>
      <c r="D435" s="249">
        <v>350.75</v>
      </c>
      <c r="E435" s="249">
        <v>344.5</v>
      </c>
      <c r="F435" s="249">
        <v>338.2</v>
      </c>
      <c r="G435" s="249">
        <v>331.95</v>
      </c>
      <c r="H435" s="249">
        <v>357.05</v>
      </c>
      <c r="I435" s="249">
        <v>363.3</v>
      </c>
      <c r="J435" s="249">
        <v>369.6</v>
      </c>
      <c r="K435" s="248">
        <v>357</v>
      </c>
      <c r="L435" s="248">
        <v>344.45</v>
      </c>
      <c r="M435" s="248">
        <v>11.115320000000001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2420.9499999999998</v>
      </c>
      <c r="D436" s="249">
        <v>2421.4</v>
      </c>
      <c r="E436" s="249">
        <v>2397.8000000000002</v>
      </c>
      <c r="F436" s="249">
        <v>2374.65</v>
      </c>
      <c r="G436" s="249">
        <v>2351.0500000000002</v>
      </c>
      <c r="H436" s="249">
        <v>2444.5500000000002</v>
      </c>
      <c r="I436" s="249">
        <v>2468.1499999999996</v>
      </c>
      <c r="J436" s="249">
        <v>2491.3000000000002</v>
      </c>
      <c r="K436" s="248">
        <v>2445</v>
      </c>
      <c r="L436" s="248">
        <v>2398.25</v>
      </c>
      <c r="M436" s="248">
        <v>0.51339000000000001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465.55</v>
      </c>
      <c r="D437" s="249">
        <v>466.93333333333334</v>
      </c>
      <c r="E437" s="249">
        <v>459.86666666666667</v>
      </c>
      <c r="F437" s="249">
        <v>454.18333333333334</v>
      </c>
      <c r="G437" s="249">
        <v>447.11666666666667</v>
      </c>
      <c r="H437" s="249">
        <v>472.61666666666667</v>
      </c>
      <c r="I437" s="249">
        <v>479.68333333333339</v>
      </c>
      <c r="J437" s="249">
        <v>485.36666666666667</v>
      </c>
      <c r="K437" s="248">
        <v>474</v>
      </c>
      <c r="L437" s="248">
        <v>461.25</v>
      </c>
      <c r="M437" s="248">
        <v>1.8931800000000001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9.3000000000000007</v>
      </c>
      <c r="D438" s="249">
        <v>9.4833333333333343</v>
      </c>
      <c r="E438" s="249">
        <v>9.0666666666666682</v>
      </c>
      <c r="F438" s="249">
        <v>8.8333333333333339</v>
      </c>
      <c r="G438" s="249">
        <v>8.4166666666666679</v>
      </c>
      <c r="H438" s="249">
        <v>9.7166666666666686</v>
      </c>
      <c r="I438" s="249">
        <v>10.133333333333333</v>
      </c>
      <c r="J438" s="249">
        <v>10.366666666666669</v>
      </c>
      <c r="K438" s="248">
        <v>9.9</v>
      </c>
      <c r="L438" s="248">
        <v>9.25</v>
      </c>
      <c r="M438" s="248">
        <v>1376.6196299999999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271.14999999999998</v>
      </c>
      <c r="D439" s="249">
        <v>273.51666666666665</v>
      </c>
      <c r="E439" s="249">
        <v>268.63333333333333</v>
      </c>
      <c r="F439" s="249">
        <v>266.11666666666667</v>
      </c>
      <c r="G439" s="249">
        <v>261.23333333333335</v>
      </c>
      <c r="H439" s="249">
        <v>276.0333333333333</v>
      </c>
      <c r="I439" s="249">
        <v>280.91666666666663</v>
      </c>
      <c r="J439" s="249">
        <v>283.43333333333328</v>
      </c>
      <c r="K439" s="248">
        <v>278.39999999999998</v>
      </c>
      <c r="L439" s="248">
        <v>271</v>
      </c>
      <c r="M439" s="248">
        <v>3.15435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931.7</v>
      </c>
      <c r="D440" s="249">
        <v>924.96666666666658</v>
      </c>
      <c r="E440" s="249">
        <v>909.28333333333319</v>
      </c>
      <c r="F440" s="249">
        <v>886.86666666666656</v>
      </c>
      <c r="G440" s="249">
        <v>871.18333333333317</v>
      </c>
      <c r="H440" s="249">
        <v>947.38333333333321</v>
      </c>
      <c r="I440" s="249">
        <v>963.06666666666661</v>
      </c>
      <c r="J440" s="249">
        <v>985.48333333333323</v>
      </c>
      <c r="K440" s="248">
        <v>940.65</v>
      </c>
      <c r="L440" s="248">
        <v>902.55</v>
      </c>
      <c r="M440" s="248">
        <v>0.34376000000000001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585.4</v>
      </c>
      <c r="D441" s="249">
        <v>586.41666666666663</v>
      </c>
      <c r="E441" s="249">
        <v>580.0333333333333</v>
      </c>
      <c r="F441" s="249">
        <v>574.66666666666663</v>
      </c>
      <c r="G441" s="249">
        <v>568.2833333333333</v>
      </c>
      <c r="H441" s="249">
        <v>591.7833333333333</v>
      </c>
      <c r="I441" s="249">
        <v>598.16666666666674</v>
      </c>
      <c r="J441" s="249">
        <v>603.5333333333333</v>
      </c>
      <c r="K441" s="248">
        <v>592.79999999999995</v>
      </c>
      <c r="L441" s="248">
        <v>581.04999999999995</v>
      </c>
      <c r="M441" s="248">
        <v>1.9817199999999999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1865.6</v>
      </c>
      <c r="D442" s="249">
        <v>1869.2</v>
      </c>
      <c r="E442" s="249">
        <v>1856.45</v>
      </c>
      <c r="F442" s="249">
        <v>1847.3</v>
      </c>
      <c r="G442" s="249">
        <v>1834.55</v>
      </c>
      <c r="H442" s="249">
        <v>1878.3500000000001</v>
      </c>
      <c r="I442" s="249">
        <v>1891.1000000000001</v>
      </c>
      <c r="J442" s="249">
        <v>1900.2500000000002</v>
      </c>
      <c r="K442" s="248">
        <v>1881.95</v>
      </c>
      <c r="L442" s="248">
        <v>1860.05</v>
      </c>
      <c r="M442" s="248">
        <v>4.9930000000000002E-2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574.35</v>
      </c>
      <c r="D443" s="249">
        <v>576.31666666666672</v>
      </c>
      <c r="E443" s="249">
        <v>570.33333333333348</v>
      </c>
      <c r="F443" s="249">
        <v>566.31666666666672</v>
      </c>
      <c r="G443" s="249">
        <v>560.33333333333348</v>
      </c>
      <c r="H443" s="249">
        <v>580.33333333333348</v>
      </c>
      <c r="I443" s="249">
        <v>586.31666666666683</v>
      </c>
      <c r="J443" s="249">
        <v>590.33333333333348</v>
      </c>
      <c r="K443" s="248">
        <v>582.29999999999995</v>
      </c>
      <c r="L443" s="248">
        <v>572.29999999999995</v>
      </c>
      <c r="M443" s="248">
        <v>0.19542000000000001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853.85</v>
      </c>
      <c r="D444" s="249">
        <v>856.61666666666667</v>
      </c>
      <c r="E444" s="249">
        <v>848.23333333333335</v>
      </c>
      <c r="F444" s="249">
        <v>842.61666666666667</v>
      </c>
      <c r="G444" s="249">
        <v>834.23333333333335</v>
      </c>
      <c r="H444" s="249">
        <v>862.23333333333335</v>
      </c>
      <c r="I444" s="249">
        <v>870.61666666666679</v>
      </c>
      <c r="J444" s="249">
        <v>876.23333333333335</v>
      </c>
      <c r="K444" s="248">
        <v>865</v>
      </c>
      <c r="L444" s="248">
        <v>851</v>
      </c>
      <c r="M444" s="248">
        <v>0.30578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39.549999999999997</v>
      </c>
      <c r="D445" s="249">
        <v>39.85</v>
      </c>
      <c r="E445" s="249">
        <v>38.6</v>
      </c>
      <c r="F445" s="249">
        <v>37.65</v>
      </c>
      <c r="G445" s="249">
        <v>36.4</v>
      </c>
      <c r="H445" s="249">
        <v>40.800000000000004</v>
      </c>
      <c r="I445" s="249">
        <v>42.050000000000004</v>
      </c>
      <c r="J445" s="249">
        <v>43.000000000000007</v>
      </c>
      <c r="K445" s="248">
        <v>41.1</v>
      </c>
      <c r="L445" s="248">
        <v>38.9</v>
      </c>
      <c r="M445" s="248">
        <v>65.960700000000003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1036.1500000000001</v>
      </c>
      <c r="D446" s="249">
        <v>1033.4666666666667</v>
      </c>
      <c r="E446" s="249">
        <v>1025.6833333333334</v>
      </c>
      <c r="F446" s="249">
        <v>1015.2166666666667</v>
      </c>
      <c r="G446" s="249">
        <v>1007.4333333333334</v>
      </c>
      <c r="H446" s="249">
        <v>1043.9333333333334</v>
      </c>
      <c r="I446" s="249">
        <v>1051.7166666666667</v>
      </c>
      <c r="J446" s="249">
        <v>1062.1833333333334</v>
      </c>
      <c r="K446" s="248">
        <v>1041.25</v>
      </c>
      <c r="L446" s="248">
        <v>1023</v>
      </c>
      <c r="M446" s="248">
        <v>12.532959999999999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768.6</v>
      </c>
      <c r="D447" s="249">
        <v>775.19999999999993</v>
      </c>
      <c r="E447" s="249">
        <v>758.39999999999986</v>
      </c>
      <c r="F447" s="249">
        <v>748.19999999999993</v>
      </c>
      <c r="G447" s="249">
        <v>731.39999999999986</v>
      </c>
      <c r="H447" s="249">
        <v>785.39999999999986</v>
      </c>
      <c r="I447" s="249">
        <v>802.19999999999982</v>
      </c>
      <c r="J447" s="249">
        <v>812.39999999999986</v>
      </c>
      <c r="K447" s="248">
        <v>792</v>
      </c>
      <c r="L447" s="248">
        <v>765</v>
      </c>
      <c r="M447" s="248">
        <v>2.7221299999999999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1033.75</v>
      </c>
      <c r="D448" s="249">
        <v>1038.9833333333333</v>
      </c>
      <c r="E448" s="249">
        <v>1021.0166666666667</v>
      </c>
      <c r="F448" s="249">
        <v>1008.2833333333333</v>
      </c>
      <c r="G448" s="249">
        <v>990.31666666666661</v>
      </c>
      <c r="H448" s="249">
        <v>1051.7166666666667</v>
      </c>
      <c r="I448" s="249">
        <v>1069.6833333333334</v>
      </c>
      <c r="J448" s="249">
        <v>1082.4166666666667</v>
      </c>
      <c r="K448" s="248">
        <v>1056.95</v>
      </c>
      <c r="L448" s="248">
        <v>1026.25</v>
      </c>
      <c r="M448" s="248">
        <v>7.7075300000000002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230.6</v>
      </c>
      <c r="D449" s="249">
        <v>230.56666666666669</v>
      </c>
      <c r="E449" s="249">
        <v>229.13333333333338</v>
      </c>
      <c r="F449" s="249">
        <v>227.66666666666669</v>
      </c>
      <c r="G449" s="249">
        <v>226.23333333333338</v>
      </c>
      <c r="H449" s="249">
        <v>232.03333333333339</v>
      </c>
      <c r="I449" s="249">
        <v>233.46666666666673</v>
      </c>
      <c r="J449" s="249">
        <v>234.93333333333339</v>
      </c>
      <c r="K449" s="248">
        <v>232</v>
      </c>
      <c r="L449" s="248">
        <v>229.1</v>
      </c>
      <c r="M449" s="248">
        <v>4.0018000000000002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1268.6500000000001</v>
      </c>
      <c r="D450" s="249">
        <v>1274.3666666666666</v>
      </c>
      <c r="E450" s="249">
        <v>1251.1833333333332</v>
      </c>
      <c r="F450" s="249">
        <v>1233.7166666666667</v>
      </c>
      <c r="G450" s="249">
        <v>1210.5333333333333</v>
      </c>
      <c r="H450" s="249">
        <v>1291.833333333333</v>
      </c>
      <c r="I450" s="249">
        <v>1315.0166666666664</v>
      </c>
      <c r="J450" s="249">
        <v>1332.4833333333329</v>
      </c>
      <c r="K450" s="248">
        <v>1297.55</v>
      </c>
      <c r="L450" s="248">
        <v>1256.9000000000001</v>
      </c>
      <c r="M450" s="248">
        <v>2.0290699999999999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3292.75</v>
      </c>
      <c r="D451" s="249">
        <v>3314.4</v>
      </c>
      <c r="E451" s="249">
        <v>3254.7000000000003</v>
      </c>
      <c r="F451" s="249">
        <v>3216.65</v>
      </c>
      <c r="G451" s="249">
        <v>3156.9500000000003</v>
      </c>
      <c r="H451" s="249">
        <v>3352.4500000000003</v>
      </c>
      <c r="I451" s="249">
        <v>3412.15</v>
      </c>
      <c r="J451" s="249">
        <v>3450.2000000000003</v>
      </c>
      <c r="K451" s="248">
        <v>3374.1</v>
      </c>
      <c r="L451" s="248">
        <v>3276.35</v>
      </c>
      <c r="M451" s="248">
        <v>17.978960000000001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803.3</v>
      </c>
      <c r="D452" s="249">
        <v>804.73333333333323</v>
      </c>
      <c r="E452" s="249">
        <v>799.56666666666649</v>
      </c>
      <c r="F452" s="249">
        <v>795.83333333333326</v>
      </c>
      <c r="G452" s="249">
        <v>790.66666666666652</v>
      </c>
      <c r="H452" s="249">
        <v>808.46666666666647</v>
      </c>
      <c r="I452" s="249">
        <v>813.63333333333321</v>
      </c>
      <c r="J452" s="249">
        <v>817.36666666666645</v>
      </c>
      <c r="K452" s="248">
        <v>809.9</v>
      </c>
      <c r="L452" s="248">
        <v>801</v>
      </c>
      <c r="M452" s="248">
        <v>10.809659999999999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6745.75</v>
      </c>
      <c r="D453" s="249">
        <v>6781.8833333333341</v>
      </c>
      <c r="E453" s="249">
        <v>6694.9666666666681</v>
      </c>
      <c r="F453" s="249">
        <v>6644.1833333333343</v>
      </c>
      <c r="G453" s="249">
        <v>6557.2666666666682</v>
      </c>
      <c r="H453" s="249">
        <v>6832.6666666666679</v>
      </c>
      <c r="I453" s="249">
        <v>6919.5833333333339</v>
      </c>
      <c r="J453" s="249">
        <v>6970.3666666666677</v>
      </c>
      <c r="K453" s="248">
        <v>6868.8</v>
      </c>
      <c r="L453" s="248">
        <v>6731.1</v>
      </c>
      <c r="M453" s="248">
        <v>1.4789399999999999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2206.75</v>
      </c>
      <c r="D454" s="249">
        <v>2219.7000000000003</v>
      </c>
      <c r="E454" s="249">
        <v>2179.4000000000005</v>
      </c>
      <c r="F454" s="249">
        <v>2152.0500000000002</v>
      </c>
      <c r="G454" s="249">
        <v>2111.7500000000005</v>
      </c>
      <c r="H454" s="249">
        <v>2247.0500000000006</v>
      </c>
      <c r="I454" s="249">
        <v>2287.3500000000008</v>
      </c>
      <c r="J454" s="249">
        <v>2314.7000000000007</v>
      </c>
      <c r="K454" s="248">
        <v>2260</v>
      </c>
      <c r="L454" s="248">
        <v>2192.35</v>
      </c>
      <c r="M454" s="248">
        <v>0.26407999999999998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221.75</v>
      </c>
      <c r="D455" s="249">
        <v>223.53333333333333</v>
      </c>
      <c r="E455" s="249">
        <v>218.31666666666666</v>
      </c>
      <c r="F455" s="249">
        <v>214.88333333333333</v>
      </c>
      <c r="G455" s="249">
        <v>209.66666666666666</v>
      </c>
      <c r="H455" s="249">
        <v>226.96666666666667</v>
      </c>
      <c r="I455" s="249">
        <v>232.18333333333331</v>
      </c>
      <c r="J455" s="249">
        <v>235.61666666666667</v>
      </c>
      <c r="K455" s="248">
        <v>228.75</v>
      </c>
      <c r="L455" s="248">
        <v>220.1</v>
      </c>
      <c r="M455" s="248">
        <v>18.513000000000002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413.3</v>
      </c>
      <c r="D456" s="249">
        <v>414.59999999999997</v>
      </c>
      <c r="E456" s="249">
        <v>408.24999999999994</v>
      </c>
      <c r="F456" s="249">
        <v>403.2</v>
      </c>
      <c r="G456" s="249">
        <v>396.84999999999997</v>
      </c>
      <c r="H456" s="249">
        <v>419.64999999999992</v>
      </c>
      <c r="I456" s="249">
        <v>425.99999999999994</v>
      </c>
      <c r="J456" s="249">
        <v>431.0499999999999</v>
      </c>
      <c r="K456" s="248">
        <v>420.95</v>
      </c>
      <c r="L456" s="248">
        <v>409.55</v>
      </c>
      <c r="M456" s="248">
        <v>99.202190000000002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219.4</v>
      </c>
      <c r="D457" s="249">
        <v>221.13333333333333</v>
      </c>
      <c r="E457" s="249">
        <v>215.76666666666665</v>
      </c>
      <c r="F457" s="249">
        <v>212.13333333333333</v>
      </c>
      <c r="G457" s="249">
        <v>206.76666666666665</v>
      </c>
      <c r="H457" s="249">
        <v>224.76666666666665</v>
      </c>
      <c r="I457" s="249">
        <v>230.13333333333333</v>
      </c>
      <c r="J457" s="249">
        <v>233.76666666666665</v>
      </c>
      <c r="K457" s="248">
        <v>226.5</v>
      </c>
      <c r="L457" s="248">
        <v>217.5</v>
      </c>
      <c r="M457" s="248">
        <v>130.87278000000001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110.45</v>
      </c>
      <c r="D458" s="249">
        <v>111.3</v>
      </c>
      <c r="E458" s="249">
        <v>108.85</v>
      </c>
      <c r="F458" s="249">
        <v>107.25</v>
      </c>
      <c r="G458" s="249">
        <v>104.8</v>
      </c>
      <c r="H458" s="249">
        <v>112.89999999999999</v>
      </c>
      <c r="I458" s="249">
        <v>115.35000000000001</v>
      </c>
      <c r="J458" s="249">
        <v>116.94999999999999</v>
      </c>
      <c r="K458" s="248">
        <v>113.75</v>
      </c>
      <c r="L458" s="248">
        <v>109.7</v>
      </c>
      <c r="M458" s="248">
        <v>356.65257000000003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98.7</v>
      </c>
      <c r="D459" s="249">
        <v>99.25</v>
      </c>
      <c r="E459" s="249">
        <v>97.5</v>
      </c>
      <c r="F459" s="249">
        <v>96.3</v>
      </c>
      <c r="G459" s="249">
        <v>94.55</v>
      </c>
      <c r="H459" s="249">
        <v>100.45</v>
      </c>
      <c r="I459" s="249">
        <v>102.2</v>
      </c>
      <c r="J459" s="249">
        <v>103.4</v>
      </c>
      <c r="K459" s="248">
        <v>101</v>
      </c>
      <c r="L459" s="248">
        <v>98.05</v>
      </c>
      <c r="M459" s="248">
        <v>13.96964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2475.65</v>
      </c>
      <c r="D460" s="249">
        <v>2471.2166666666667</v>
      </c>
      <c r="E460" s="249">
        <v>2448.4333333333334</v>
      </c>
      <c r="F460" s="249">
        <v>2421.2166666666667</v>
      </c>
      <c r="G460" s="249">
        <v>2398.4333333333334</v>
      </c>
      <c r="H460" s="249">
        <v>2498.4333333333334</v>
      </c>
      <c r="I460" s="249">
        <v>2521.2166666666672</v>
      </c>
      <c r="J460" s="249">
        <v>2548.4333333333334</v>
      </c>
      <c r="K460" s="248">
        <v>2494</v>
      </c>
      <c r="L460" s="248">
        <v>2444</v>
      </c>
      <c r="M460" s="248">
        <v>0.18429999999999999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1035.3</v>
      </c>
      <c r="D461" s="249">
        <v>1047.0666666666666</v>
      </c>
      <c r="E461" s="249">
        <v>1018.4333333333332</v>
      </c>
      <c r="F461" s="249">
        <v>1001.5666666666666</v>
      </c>
      <c r="G461" s="249">
        <v>972.93333333333317</v>
      </c>
      <c r="H461" s="249">
        <v>1063.9333333333332</v>
      </c>
      <c r="I461" s="249">
        <v>1092.5666666666664</v>
      </c>
      <c r="J461" s="249">
        <v>1109.4333333333332</v>
      </c>
      <c r="K461" s="248">
        <v>1075.7</v>
      </c>
      <c r="L461" s="248">
        <v>1030.2</v>
      </c>
      <c r="M461" s="248">
        <v>31.383600000000001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620.5</v>
      </c>
      <c r="D462" s="249">
        <v>625.9</v>
      </c>
      <c r="E462" s="249">
        <v>612.59999999999991</v>
      </c>
      <c r="F462" s="249">
        <v>604.69999999999993</v>
      </c>
      <c r="G462" s="249">
        <v>591.39999999999986</v>
      </c>
      <c r="H462" s="249">
        <v>633.79999999999995</v>
      </c>
      <c r="I462" s="249">
        <v>647.09999999999991</v>
      </c>
      <c r="J462" s="249">
        <v>655</v>
      </c>
      <c r="K462" s="248">
        <v>639.20000000000005</v>
      </c>
      <c r="L462" s="248">
        <v>618</v>
      </c>
      <c r="M462" s="248">
        <v>3.05009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110.5</v>
      </c>
      <c r="D463" s="249">
        <v>110.83333333333333</v>
      </c>
      <c r="E463" s="249">
        <v>105.66666666666666</v>
      </c>
      <c r="F463" s="249">
        <v>100.83333333333333</v>
      </c>
      <c r="G463" s="249">
        <v>95.666666666666657</v>
      </c>
      <c r="H463" s="249">
        <v>115.66666666666666</v>
      </c>
      <c r="I463" s="249">
        <v>120.83333333333331</v>
      </c>
      <c r="J463" s="249">
        <v>125.66666666666666</v>
      </c>
      <c r="K463" s="248">
        <v>116</v>
      </c>
      <c r="L463" s="248">
        <v>106</v>
      </c>
      <c r="M463" s="248">
        <v>88.798339999999996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730.15</v>
      </c>
      <c r="D464" s="249">
        <v>727.94999999999993</v>
      </c>
      <c r="E464" s="249">
        <v>720.44999999999982</v>
      </c>
      <c r="F464" s="249">
        <v>710.74999999999989</v>
      </c>
      <c r="G464" s="249">
        <v>703.24999999999977</v>
      </c>
      <c r="H464" s="249">
        <v>737.64999999999986</v>
      </c>
      <c r="I464" s="249">
        <v>745.15000000000009</v>
      </c>
      <c r="J464" s="249">
        <v>754.84999999999991</v>
      </c>
      <c r="K464" s="248">
        <v>735.45</v>
      </c>
      <c r="L464" s="248">
        <v>718.25</v>
      </c>
      <c r="M464" s="248">
        <v>16.93319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2057.1999999999998</v>
      </c>
      <c r="D465" s="249">
        <v>2056.6</v>
      </c>
      <c r="E465" s="249">
        <v>2036.75</v>
      </c>
      <c r="F465" s="249">
        <v>2016.3000000000002</v>
      </c>
      <c r="G465" s="249">
        <v>1996.4500000000003</v>
      </c>
      <c r="H465" s="249">
        <v>2077.0499999999997</v>
      </c>
      <c r="I465" s="249">
        <v>2096.8999999999992</v>
      </c>
      <c r="J465" s="249">
        <v>2117.3499999999995</v>
      </c>
      <c r="K465" s="248">
        <v>2076.4499999999998</v>
      </c>
      <c r="L465" s="248">
        <v>2036.15</v>
      </c>
      <c r="M465" s="248">
        <v>0.20610000000000001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618.45000000000005</v>
      </c>
      <c r="D466" s="249">
        <v>625.2166666666667</v>
      </c>
      <c r="E466" s="249">
        <v>608.43333333333339</v>
      </c>
      <c r="F466" s="249">
        <v>598.41666666666674</v>
      </c>
      <c r="G466" s="249">
        <v>581.63333333333344</v>
      </c>
      <c r="H466" s="249">
        <v>635.23333333333335</v>
      </c>
      <c r="I466" s="249">
        <v>652.01666666666665</v>
      </c>
      <c r="J466" s="249">
        <v>662.0333333333333</v>
      </c>
      <c r="K466" s="248">
        <v>642</v>
      </c>
      <c r="L466" s="248">
        <v>615.20000000000005</v>
      </c>
      <c r="M466" s="248">
        <v>0.25568000000000002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3501.35</v>
      </c>
      <c r="D467" s="249">
        <v>3515.2000000000003</v>
      </c>
      <c r="E467" s="249">
        <v>3466.6500000000005</v>
      </c>
      <c r="F467" s="249">
        <v>3431.9500000000003</v>
      </c>
      <c r="G467" s="249">
        <v>3383.4000000000005</v>
      </c>
      <c r="H467" s="249">
        <v>3549.9000000000005</v>
      </c>
      <c r="I467" s="249">
        <v>3598.4500000000007</v>
      </c>
      <c r="J467" s="249">
        <v>3633.1500000000005</v>
      </c>
      <c r="K467" s="248">
        <v>3563.75</v>
      </c>
      <c r="L467" s="248">
        <v>3480.5</v>
      </c>
      <c r="M467" s="248">
        <v>0.57750999999999997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2615.4499999999998</v>
      </c>
      <c r="D468" s="249">
        <v>2604.4333333333334</v>
      </c>
      <c r="E468" s="249">
        <v>2578.9666666666667</v>
      </c>
      <c r="F468" s="249">
        <v>2542.4833333333331</v>
      </c>
      <c r="G468" s="249">
        <v>2517.0166666666664</v>
      </c>
      <c r="H468" s="249">
        <v>2640.916666666667</v>
      </c>
      <c r="I468" s="249">
        <v>2666.3833333333341</v>
      </c>
      <c r="J468" s="249">
        <v>2702.8666666666672</v>
      </c>
      <c r="K468" s="248">
        <v>2629.9</v>
      </c>
      <c r="L468" s="248">
        <v>2567.9499999999998</v>
      </c>
      <c r="M468" s="248">
        <v>9.3504699999999996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1617.6</v>
      </c>
      <c r="D469" s="249">
        <v>1626.4833333333333</v>
      </c>
      <c r="E469" s="249">
        <v>1603.1666666666667</v>
      </c>
      <c r="F469" s="249">
        <v>1588.7333333333333</v>
      </c>
      <c r="G469" s="249">
        <v>1565.4166666666667</v>
      </c>
      <c r="H469" s="249">
        <v>1640.9166666666667</v>
      </c>
      <c r="I469" s="249">
        <v>1664.2333333333333</v>
      </c>
      <c r="J469" s="249">
        <v>1678.6666666666667</v>
      </c>
      <c r="K469" s="248">
        <v>1649.8</v>
      </c>
      <c r="L469" s="248">
        <v>1612.05</v>
      </c>
      <c r="M469" s="248">
        <v>1.3998600000000001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528.65</v>
      </c>
      <c r="D470" s="249">
        <v>532.65</v>
      </c>
      <c r="E470" s="249">
        <v>522</v>
      </c>
      <c r="F470" s="249">
        <v>515.35</v>
      </c>
      <c r="G470" s="249">
        <v>504.70000000000005</v>
      </c>
      <c r="H470" s="249">
        <v>539.29999999999995</v>
      </c>
      <c r="I470" s="249">
        <v>549.94999999999982</v>
      </c>
      <c r="J470" s="249">
        <v>556.59999999999991</v>
      </c>
      <c r="K470" s="248">
        <v>543.29999999999995</v>
      </c>
      <c r="L470" s="248">
        <v>526</v>
      </c>
      <c r="M470" s="248">
        <v>1.8922000000000001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659.95</v>
      </c>
      <c r="D471" s="249">
        <v>660.9666666666667</v>
      </c>
      <c r="E471" s="249">
        <v>653.98333333333335</v>
      </c>
      <c r="F471" s="249">
        <v>648.01666666666665</v>
      </c>
      <c r="G471" s="249">
        <v>641.0333333333333</v>
      </c>
      <c r="H471" s="249">
        <v>666.93333333333339</v>
      </c>
      <c r="I471" s="249">
        <v>673.91666666666674</v>
      </c>
      <c r="J471" s="249">
        <v>679.88333333333344</v>
      </c>
      <c r="K471" s="248">
        <v>667.95</v>
      </c>
      <c r="L471" s="248">
        <v>655</v>
      </c>
      <c r="M471" s="248">
        <v>0.25557999999999997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1458</v>
      </c>
      <c r="D472" s="249">
        <v>1452.9666666666665</v>
      </c>
      <c r="E472" s="249">
        <v>1437.9333333333329</v>
      </c>
      <c r="F472" s="249">
        <v>1417.8666666666666</v>
      </c>
      <c r="G472" s="249">
        <v>1402.833333333333</v>
      </c>
      <c r="H472" s="249">
        <v>1473.0333333333328</v>
      </c>
      <c r="I472" s="249">
        <v>1488.0666666666662</v>
      </c>
      <c r="J472" s="249">
        <v>1508.1333333333328</v>
      </c>
      <c r="K472" s="248">
        <v>1468</v>
      </c>
      <c r="L472" s="248">
        <v>1432.9</v>
      </c>
      <c r="M472" s="248">
        <v>3.8195299999999999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36.25</v>
      </c>
      <c r="D473" s="249">
        <v>36.533333333333331</v>
      </c>
      <c r="E473" s="249">
        <v>35.716666666666661</v>
      </c>
      <c r="F473" s="249">
        <v>35.18333333333333</v>
      </c>
      <c r="G473" s="249">
        <v>34.36666666666666</v>
      </c>
      <c r="H473" s="249">
        <v>37.066666666666663</v>
      </c>
      <c r="I473" s="249">
        <v>37.883333333333326</v>
      </c>
      <c r="J473" s="249">
        <v>38.416666666666664</v>
      </c>
      <c r="K473" s="248">
        <v>37.35</v>
      </c>
      <c r="L473" s="248">
        <v>36</v>
      </c>
      <c r="M473" s="248">
        <v>44.097880000000004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281.64999999999998</v>
      </c>
      <c r="D474" s="249">
        <v>282.55</v>
      </c>
      <c r="E474" s="249">
        <v>278.10000000000002</v>
      </c>
      <c r="F474" s="249">
        <v>274.55</v>
      </c>
      <c r="G474" s="249">
        <v>270.10000000000002</v>
      </c>
      <c r="H474" s="249">
        <v>286.10000000000002</v>
      </c>
      <c r="I474" s="249">
        <v>290.54999999999995</v>
      </c>
      <c r="J474" s="249">
        <v>294.10000000000002</v>
      </c>
      <c r="K474" s="248">
        <v>287</v>
      </c>
      <c r="L474" s="248">
        <v>279</v>
      </c>
      <c r="M474" s="248">
        <v>20.121510000000001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291.55</v>
      </c>
      <c r="D475" s="249">
        <v>295.13333333333338</v>
      </c>
      <c r="E475" s="249">
        <v>282.66666666666674</v>
      </c>
      <c r="F475" s="249">
        <v>273.78333333333336</v>
      </c>
      <c r="G475" s="249">
        <v>261.31666666666672</v>
      </c>
      <c r="H475" s="249">
        <v>304.01666666666677</v>
      </c>
      <c r="I475" s="249">
        <v>316.48333333333335</v>
      </c>
      <c r="J475" s="249">
        <v>325.36666666666679</v>
      </c>
      <c r="K475" s="248">
        <v>307.60000000000002</v>
      </c>
      <c r="L475" s="248">
        <v>286.25</v>
      </c>
      <c r="M475" s="248">
        <v>15.8489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3010.2</v>
      </c>
      <c r="D476" s="249">
        <v>2986.7000000000003</v>
      </c>
      <c r="E476" s="249">
        <v>2933.5000000000005</v>
      </c>
      <c r="F476" s="249">
        <v>2856.8</v>
      </c>
      <c r="G476" s="249">
        <v>2803.6000000000004</v>
      </c>
      <c r="H476" s="249">
        <v>3063.4000000000005</v>
      </c>
      <c r="I476" s="249">
        <v>3116.6000000000004</v>
      </c>
      <c r="J476" s="249">
        <v>3193.3000000000006</v>
      </c>
      <c r="K476" s="248">
        <v>3039.9</v>
      </c>
      <c r="L476" s="248">
        <v>2910</v>
      </c>
      <c r="M476" s="248">
        <v>3.4344999999999999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576.75</v>
      </c>
      <c r="D477" s="249">
        <v>576.18333333333328</v>
      </c>
      <c r="E477" s="249">
        <v>570.01666666666654</v>
      </c>
      <c r="F477" s="249">
        <v>563.2833333333333</v>
      </c>
      <c r="G477" s="249">
        <v>557.11666666666656</v>
      </c>
      <c r="H477" s="249">
        <v>582.91666666666652</v>
      </c>
      <c r="I477" s="249">
        <v>589.08333333333326</v>
      </c>
      <c r="J477" s="249">
        <v>595.81666666666649</v>
      </c>
      <c r="K477" s="248">
        <v>582.35</v>
      </c>
      <c r="L477" s="248">
        <v>569.45000000000005</v>
      </c>
      <c r="M477" s="248">
        <v>1.3986700000000001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529.95000000000005</v>
      </c>
      <c r="D478" s="249">
        <v>531.94999999999993</v>
      </c>
      <c r="E478" s="249">
        <v>526.89999999999986</v>
      </c>
      <c r="F478" s="249">
        <v>523.84999999999991</v>
      </c>
      <c r="G478" s="249">
        <v>518.79999999999984</v>
      </c>
      <c r="H478" s="249">
        <v>534.99999999999989</v>
      </c>
      <c r="I478" s="249">
        <v>540.04999999999984</v>
      </c>
      <c r="J478" s="249">
        <v>543.09999999999991</v>
      </c>
      <c r="K478" s="248">
        <v>537</v>
      </c>
      <c r="L478" s="248">
        <v>528.9</v>
      </c>
      <c r="M478" s="248">
        <v>1.6605799999999999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763.7</v>
      </c>
      <c r="D479" s="249">
        <v>767.56666666666661</v>
      </c>
      <c r="E479" s="249">
        <v>753.18333333333317</v>
      </c>
      <c r="F479" s="249">
        <v>742.66666666666652</v>
      </c>
      <c r="G479" s="249">
        <v>728.28333333333308</v>
      </c>
      <c r="H479" s="249">
        <v>778.08333333333326</v>
      </c>
      <c r="I479" s="249">
        <v>792.4666666666667</v>
      </c>
      <c r="J479" s="249">
        <v>802.98333333333335</v>
      </c>
      <c r="K479" s="248">
        <v>781.95</v>
      </c>
      <c r="L479" s="248">
        <v>757.05</v>
      </c>
      <c r="M479" s="248">
        <v>16.36084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779.05</v>
      </c>
      <c r="D480" s="249">
        <v>781.35</v>
      </c>
      <c r="E480" s="249">
        <v>770.7</v>
      </c>
      <c r="F480" s="249">
        <v>762.35</v>
      </c>
      <c r="G480" s="249">
        <v>751.7</v>
      </c>
      <c r="H480" s="249">
        <v>789.7</v>
      </c>
      <c r="I480" s="249">
        <v>800.34999999999991</v>
      </c>
      <c r="J480" s="249">
        <v>808.7</v>
      </c>
      <c r="K480" s="248">
        <v>792</v>
      </c>
      <c r="L480" s="248">
        <v>773</v>
      </c>
      <c r="M480" s="248">
        <v>0.70428000000000002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7077.4</v>
      </c>
      <c r="D481" s="249">
        <v>7113.5</v>
      </c>
      <c r="E481" s="249">
        <v>7003.9</v>
      </c>
      <c r="F481" s="249">
        <v>6930.4</v>
      </c>
      <c r="G481" s="249">
        <v>6820.7999999999993</v>
      </c>
      <c r="H481" s="249">
        <v>7187</v>
      </c>
      <c r="I481" s="249">
        <v>7296.6</v>
      </c>
      <c r="J481" s="249">
        <v>7370.1</v>
      </c>
      <c r="K481" s="248">
        <v>7223.1</v>
      </c>
      <c r="L481" s="248">
        <v>7040</v>
      </c>
      <c r="M481" s="248">
        <v>2.1158199999999998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83.7</v>
      </c>
      <c r="D482" s="249">
        <v>85.316666666666663</v>
      </c>
      <c r="E482" s="249">
        <v>79.383333333333326</v>
      </c>
      <c r="F482" s="249">
        <v>75.066666666666663</v>
      </c>
      <c r="G482" s="249">
        <v>69.133333333333326</v>
      </c>
      <c r="H482" s="249">
        <v>89.633333333333326</v>
      </c>
      <c r="I482" s="249">
        <v>95.566666666666663</v>
      </c>
      <c r="J482" s="249">
        <v>99.883333333333326</v>
      </c>
      <c r="K482" s="248">
        <v>91.25</v>
      </c>
      <c r="L482" s="248">
        <v>81</v>
      </c>
      <c r="M482" s="248">
        <v>447.09555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1776.3</v>
      </c>
      <c r="D483" s="249">
        <v>1773.0333333333335</v>
      </c>
      <c r="E483" s="249">
        <v>1758.2666666666671</v>
      </c>
      <c r="F483" s="249">
        <v>1740.2333333333336</v>
      </c>
      <c r="G483" s="249">
        <v>1725.4666666666672</v>
      </c>
      <c r="H483" s="249">
        <v>1791.0666666666671</v>
      </c>
      <c r="I483" s="249">
        <v>1805.8333333333335</v>
      </c>
      <c r="J483" s="249">
        <v>1823.866666666667</v>
      </c>
      <c r="K483" s="248">
        <v>1787.8</v>
      </c>
      <c r="L483" s="248">
        <v>1755</v>
      </c>
      <c r="M483" s="248">
        <v>3.2916099999999999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938</v>
      </c>
      <c r="D484" s="259">
        <v>939.38333333333333</v>
      </c>
      <c r="E484" s="259">
        <v>926.9666666666667</v>
      </c>
      <c r="F484" s="259">
        <v>915.93333333333339</v>
      </c>
      <c r="G484" s="259">
        <v>903.51666666666677</v>
      </c>
      <c r="H484" s="259">
        <v>950.41666666666663</v>
      </c>
      <c r="I484" s="259">
        <v>962.83333333333337</v>
      </c>
      <c r="J484" s="258">
        <v>973.86666666666656</v>
      </c>
      <c r="K484" s="258">
        <v>951.8</v>
      </c>
      <c r="L484" s="258">
        <v>928.35</v>
      </c>
      <c r="M484" s="227">
        <v>12.619350000000001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260</v>
      </c>
      <c r="D485" s="259">
        <v>259.06666666666666</v>
      </c>
      <c r="E485" s="259">
        <v>249.13333333333333</v>
      </c>
      <c r="F485" s="259">
        <v>238.26666666666665</v>
      </c>
      <c r="G485" s="259">
        <v>228.33333333333331</v>
      </c>
      <c r="H485" s="259">
        <v>269.93333333333334</v>
      </c>
      <c r="I485" s="259">
        <v>279.86666666666662</v>
      </c>
      <c r="J485" s="258">
        <v>290.73333333333335</v>
      </c>
      <c r="K485" s="258">
        <v>269</v>
      </c>
      <c r="L485" s="258">
        <v>248.2</v>
      </c>
      <c r="M485" s="227">
        <v>16.310210000000001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2812.2</v>
      </c>
      <c r="D486" s="249">
        <v>2815.2333333333336</v>
      </c>
      <c r="E486" s="249">
        <v>2797.5166666666673</v>
      </c>
      <c r="F486" s="249">
        <v>2782.8333333333339</v>
      </c>
      <c r="G486" s="249">
        <v>2765.1166666666677</v>
      </c>
      <c r="H486" s="249">
        <v>2829.916666666667</v>
      </c>
      <c r="I486" s="249">
        <v>2847.6333333333332</v>
      </c>
      <c r="J486" s="249">
        <v>2862.3166666666666</v>
      </c>
      <c r="K486" s="248">
        <v>2832.95</v>
      </c>
      <c r="L486" s="248">
        <v>2800.55</v>
      </c>
      <c r="M486" s="248">
        <v>7.9829999999999998E-2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731.25</v>
      </c>
      <c r="D487" s="259">
        <v>728.85</v>
      </c>
      <c r="E487" s="259">
        <v>710.7</v>
      </c>
      <c r="F487" s="259">
        <v>690.15</v>
      </c>
      <c r="G487" s="259">
        <v>672</v>
      </c>
      <c r="H487" s="259">
        <v>749.40000000000009</v>
      </c>
      <c r="I487" s="259">
        <v>767.55</v>
      </c>
      <c r="J487" s="258">
        <v>788.10000000000014</v>
      </c>
      <c r="K487" s="258">
        <v>747</v>
      </c>
      <c r="L487" s="258">
        <v>708.3</v>
      </c>
      <c r="M487" s="227">
        <v>6.5358900000000002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336.7</v>
      </c>
      <c r="D488" s="249">
        <v>336.86666666666662</v>
      </c>
      <c r="E488" s="249">
        <v>331.13333333333321</v>
      </c>
      <c r="F488" s="249">
        <v>325.56666666666661</v>
      </c>
      <c r="G488" s="249">
        <v>319.8333333333332</v>
      </c>
      <c r="H488" s="249">
        <v>342.43333333333322</v>
      </c>
      <c r="I488" s="249">
        <v>348.16666666666669</v>
      </c>
      <c r="J488" s="249">
        <v>353.73333333333323</v>
      </c>
      <c r="K488" s="248">
        <v>342.6</v>
      </c>
      <c r="L488" s="248">
        <v>331.3</v>
      </c>
      <c r="M488" s="248">
        <v>0.84587000000000001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333.65</v>
      </c>
      <c r="D489" s="259">
        <v>334.68333333333334</v>
      </c>
      <c r="E489" s="249">
        <v>329.9666666666667</v>
      </c>
      <c r="F489" s="249">
        <v>326.28333333333336</v>
      </c>
      <c r="G489" s="249">
        <v>321.56666666666672</v>
      </c>
      <c r="H489" s="249">
        <v>338.36666666666667</v>
      </c>
      <c r="I489" s="249">
        <v>343.08333333333326</v>
      </c>
      <c r="J489" s="249">
        <v>346.76666666666665</v>
      </c>
      <c r="K489" s="248">
        <v>339.4</v>
      </c>
      <c r="L489" s="248">
        <v>331</v>
      </c>
      <c r="M489" s="248">
        <v>2.3695499999999998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285.55</v>
      </c>
      <c r="D490" s="249">
        <v>287.3</v>
      </c>
      <c r="E490" s="249">
        <v>282.35000000000002</v>
      </c>
      <c r="F490" s="249">
        <v>279.15000000000003</v>
      </c>
      <c r="G490" s="249">
        <v>274.20000000000005</v>
      </c>
      <c r="H490" s="249">
        <v>290.5</v>
      </c>
      <c r="I490" s="249">
        <v>295.44999999999993</v>
      </c>
      <c r="J490" s="249">
        <v>298.64999999999998</v>
      </c>
      <c r="K490" s="248">
        <v>292.25</v>
      </c>
      <c r="L490" s="248">
        <v>284.10000000000002</v>
      </c>
      <c r="M490" s="248">
        <v>1.20275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1410.25</v>
      </c>
      <c r="D491" s="259">
        <v>1394.9666666666665</v>
      </c>
      <c r="E491" s="249">
        <v>1360.333333333333</v>
      </c>
      <c r="F491" s="249">
        <v>1310.4166666666665</v>
      </c>
      <c r="G491" s="249">
        <v>1275.7833333333331</v>
      </c>
      <c r="H491" s="249">
        <v>1444.883333333333</v>
      </c>
      <c r="I491" s="249">
        <v>1479.5166666666667</v>
      </c>
      <c r="J491" s="249">
        <v>1529.4333333333329</v>
      </c>
      <c r="K491" s="248">
        <v>1429.6</v>
      </c>
      <c r="L491" s="248">
        <v>1345.05</v>
      </c>
      <c r="M491" s="248">
        <v>27.82846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1360</v>
      </c>
      <c r="D492" s="249">
        <v>1356.6499999999999</v>
      </c>
      <c r="E492" s="249">
        <v>1343.3999999999996</v>
      </c>
      <c r="F492" s="249">
        <v>1326.7999999999997</v>
      </c>
      <c r="G492" s="249">
        <v>1313.5499999999995</v>
      </c>
      <c r="H492" s="249">
        <v>1373.2499999999998</v>
      </c>
      <c r="I492" s="249">
        <v>1386.5000000000002</v>
      </c>
      <c r="J492" s="249">
        <v>1403.1</v>
      </c>
      <c r="K492" s="248">
        <v>1369.9</v>
      </c>
      <c r="L492" s="248">
        <v>1340.05</v>
      </c>
      <c r="M492" s="248">
        <v>1.40205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308.85000000000002</v>
      </c>
      <c r="D493" s="259">
        <v>310.78333333333336</v>
      </c>
      <c r="E493" s="249">
        <v>304.06666666666672</v>
      </c>
      <c r="F493" s="249">
        <v>299.28333333333336</v>
      </c>
      <c r="G493" s="249">
        <v>292.56666666666672</v>
      </c>
      <c r="H493" s="249">
        <v>315.56666666666672</v>
      </c>
      <c r="I493" s="249">
        <v>322.2833333333333</v>
      </c>
      <c r="J493" s="249">
        <v>327.06666666666672</v>
      </c>
      <c r="K493" s="248">
        <v>317.5</v>
      </c>
      <c r="L493" s="248">
        <v>306</v>
      </c>
      <c r="M493" s="248">
        <v>76.432429999999997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446.8</v>
      </c>
      <c r="D494" s="249">
        <v>447.0333333333333</v>
      </c>
      <c r="E494" s="249">
        <v>440.61666666666662</v>
      </c>
      <c r="F494" s="249">
        <v>434.43333333333334</v>
      </c>
      <c r="G494" s="249">
        <v>428.01666666666665</v>
      </c>
      <c r="H494" s="249">
        <v>453.21666666666658</v>
      </c>
      <c r="I494" s="249">
        <v>459.63333333333333</v>
      </c>
      <c r="J494" s="249">
        <v>465.81666666666655</v>
      </c>
      <c r="K494" s="248">
        <v>453.45</v>
      </c>
      <c r="L494" s="248">
        <v>440.85</v>
      </c>
      <c r="M494" s="248">
        <v>0.50073000000000001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2077.85</v>
      </c>
      <c r="D495" s="259">
        <v>2091.2166666666667</v>
      </c>
      <c r="E495" s="249">
        <v>2054.8833333333332</v>
      </c>
      <c r="F495" s="249">
        <v>2031.9166666666665</v>
      </c>
      <c r="G495" s="249">
        <v>1995.583333333333</v>
      </c>
      <c r="H495" s="249">
        <v>2114.1833333333334</v>
      </c>
      <c r="I495" s="249">
        <v>2150.5166666666664</v>
      </c>
      <c r="J495" s="249">
        <v>2173.4833333333336</v>
      </c>
      <c r="K495" s="248">
        <v>2127.5500000000002</v>
      </c>
      <c r="L495" s="248">
        <v>2068.25</v>
      </c>
      <c r="M495" s="248">
        <v>0.16206000000000001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7.95</v>
      </c>
      <c r="D496" s="259">
        <v>7.9666666666666659</v>
      </c>
      <c r="E496" s="249">
        <v>7.8833333333333311</v>
      </c>
      <c r="F496" s="249">
        <v>7.8166666666666655</v>
      </c>
      <c r="G496" s="249">
        <v>7.7333333333333307</v>
      </c>
      <c r="H496" s="249">
        <v>8.0333333333333314</v>
      </c>
      <c r="I496" s="249">
        <v>8.1166666666666654</v>
      </c>
      <c r="J496" s="249">
        <v>8.1833333333333318</v>
      </c>
      <c r="K496" s="248">
        <v>8.0500000000000007</v>
      </c>
      <c r="L496" s="248">
        <v>7.9</v>
      </c>
      <c r="M496" s="248">
        <v>647.42478000000006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833.6</v>
      </c>
      <c r="D497" s="259">
        <v>837.2833333333333</v>
      </c>
      <c r="E497" s="249">
        <v>824.41666666666663</v>
      </c>
      <c r="F497" s="249">
        <v>815.23333333333335</v>
      </c>
      <c r="G497" s="249">
        <v>802.36666666666667</v>
      </c>
      <c r="H497" s="249">
        <v>846.46666666666658</v>
      </c>
      <c r="I497" s="249">
        <v>859.33333333333337</v>
      </c>
      <c r="J497" s="249">
        <v>868.51666666666654</v>
      </c>
      <c r="K497" s="248">
        <v>850.15</v>
      </c>
      <c r="L497" s="248">
        <v>828.1</v>
      </c>
      <c r="M497" s="248">
        <v>12.43683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244</v>
      </c>
      <c r="D498" s="259">
        <v>242.20000000000002</v>
      </c>
      <c r="E498" s="249">
        <v>235.80000000000004</v>
      </c>
      <c r="F498" s="249">
        <v>227.60000000000002</v>
      </c>
      <c r="G498" s="249">
        <v>221.20000000000005</v>
      </c>
      <c r="H498" s="249">
        <v>250.40000000000003</v>
      </c>
      <c r="I498" s="249">
        <v>256.8</v>
      </c>
      <c r="J498" s="249">
        <v>265</v>
      </c>
      <c r="K498" s="248">
        <v>248.6</v>
      </c>
      <c r="L498" s="248">
        <v>234</v>
      </c>
      <c r="M498" s="248">
        <v>12.15762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78.650000000000006</v>
      </c>
      <c r="D499" s="259">
        <v>78.833333333333329</v>
      </c>
      <c r="E499" s="249">
        <v>77.86666666666666</v>
      </c>
      <c r="F499" s="249">
        <v>77.083333333333329</v>
      </c>
      <c r="G499" s="249">
        <v>76.11666666666666</v>
      </c>
      <c r="H499" s="249">
        <v>79.61666666666666</v>
      </c>
      <c r="I499" s="249">
        <v>80.583333333333329</v>
      </c>
      <c r="J499" s="249">
        <v>81.36666666666666</v>
      </c>
      <c r="K499" s="248">
        <v>79.8</v>
      </c>
      <c r="L499" s="248">
        <v>78.05</v>
      </c>
      <c r="M499" s="248">
        <v>6.9345699999999999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739.7</v>
      </c>
      <c r="D500" s="259">
        <v>739.4666666666667</v>
      </c>
      <c r="E500" s="249">
        <v>715.83333333333337</v>
      </c>
      <c r="F500" s="249">
        <v>691.9666666666667</v>
      </c>
      <c r="G500" s="249">
        <v>668.33333333333337</v>
      </c>
      <c r="H500" s="249">
        <v>763.33333333333337</v>
      </c>
      <c r="I500" s="249">
        <v>786.96666666666658</v>
      </c>
      <c r="J500" s="249">
        <v>810.83333333333337</v>
      </c>
      <c r="K500" s="248">
        <v>763.1</v>
      </c>
      <c r="L500" s="248">
        <v>715.6</v>
      </c>
      <c r="M500" s="248">
        <v>4.2298299999999998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1516.8</v>
      </c>
      <c r="D501" s="259">
        <v>1527.5333333333335</v>
      </c>
      <c r="E501" s="249">
        <v>1497.166666666667</v>
      </c>
      <c r="F501" s="249">
        <v>1477.5333333333335</v>
      </c>
      <c r="G501" s="249">
        <v>1447.166666666667</v>
      </c>
      <c r="H501" s="249">
        <v>1547.166666666667</v>
      </c>
      <c r="I501" s="249">
        <v>1577.5333333333333</v>
      </c>
      <c r="J501" s="249">
        <v>1597.166666666667</v>
      </c>
      <c r="K501" s="248">
        <v>1557.9</v>
      </c>
      <c r="L501" s="248">
        <v>1507.9</v>
      </c>
      <c r="M501" s="248">
        <v>1.5379400000000001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394.05</v>
      </c>
      <c r="D502" s="259">
        <v>397.09999999999997</v>
      </c>
      <c r="E502" s="249">
        <v>388.19999999999993</v>
      </c>
      <c r="F502" s="249">
        <v>382.34999999999997</v>
      </c>
      <c r="G502" s="249">
        <v>373.44999999999993</v>
      </c>
      <c r="H502" s="249">
        <v>402.94999999999993</v>
      </c>
      <c r="I502" s="249">
        <v>411.84999999999991</v>
      </c>
      <c r="J502" s="249">
        <v>417.69999999999993</v>
      </c>
      <c r="K502" s="248">
        <v>406</v>
      </c>
      <c r="L502" s="248">
        <v>391.25</v>
      </c>
      <c r="M502" s="248">
        <v>77.116680000000002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226.3</v>
      </c>
      <c r="D503" s="259">
        <v>227.65</v>
      </c>
      <c r="E503" s="249">
        <v>221.95000000000002</v>
      </c>
      <c r="F503" s="249">
        <v>217.60000000000002</v>
      </c>
      <c r="G503" s="249">
        <v>211.90000000000003</v>
      </c>
      <c r="H503" s="249">
        <v>232</v>
      </c>
      <c r="I503" s="249">
        <v>237.7</v>
      </c>
      <c r="J503" s="249">
        <v>242.04999999999998</v>
      </c>
      <c r="K503" s="248">
        <v>233.35</v>
      </c>
      <c r="L503" s="248">
        <v>223.3</v>
      </c>
      <c r="M503" s="248">
        <v>6.7247500000000002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19.7</v>
      </c>
      <c r="D504" s="259">
        <v>19.283333333333335</v>
      </c>
      <c r="E504" s="249">
        <v>18.06666666666667</v>
      </c>
      <c r="F504" s="249">
        <v>16.433333333333334</v>
      </c>
      <c r="G504" s="249">
        <v>15.216666666666669</v>
      </c>
      <c r="H504" s="249">
        <v>20.916666666666671</v>
      </c>
      <c r="I504" s="249">
        <v>22.133333333333333</v>
      </c>
      <c r="J504" s="249">
        <v>23.766666666666673</v>
      </c>
      <c r="K504" s="248">
        <v>20.5</v>
      </c>
      <c r="L504" s="248">
        <v>17.649999999999999</v>
      </c>
      <c r="M504" s="248">
        <v>13220.03621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9333.7999999999993</v>
      </c>
      <c r="D505" s="259">
        <v>9328</v>
      </c>
      <c r="E505" s="249">
        <v>9261</v>
      </c>
      <c r="F505" s="249">
        <v>9188.2000000000007</v>
      </c>
      <c r="G505" s="249">
        <v>9121.2000000000007</v>
      </c>
      <c r="H505" s="249">
        <v>9400.7999999999993</v>
      </c>
      <c r="I505" s="249">
        <v>9467.7999999999993</v>
      </c>
      <c r="J505" s="249">
        <v>9540.5999999999985</v>
      </c>
      <c r="K505" s="248">
        <v>9395</v>
      </c>
      <c r="L505" s="248">
        <v>9255.2000000000007</v>
      </c>
      <c r="M505" s="248">
        <v>8.6300000000000005E-3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260.7</v>
      </c>
      <c r="D506" s="249">
        <v>261.26666666666665</v>
      </c>
      <c r="E506" s="249">
        <v>257.63333333333333</v>
      </c>
      <c r="F506" s="249">
        <v>254.56666666666666</v>
      </c>
      <c r="G506" s="249">
        <v>250.93333333333334</v>
      </c>
      <c r="H506" s="249">
        <v>264.33333333333331</v>
      </c>
      <c r="I506" s="249">
        <v>267.96666666666664</v>
      </c>
      <c r="J506" s="248">
        <v>271.0333333333333</v>
      </c>
      <c r="K506" s="248">
        <v>264.89999999999998</v>
      </c>
      <c r="L506" s="248">
        <v>258.2</v>
      </c>
      <c r="M506" s="227">
        <v>49.57696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229.65</v>
      </c>
      <c r="D507" s="249">
        <v>229.88333333333333</v>
      </c>
      <c r="E507" s="249">
        <v>226.36666666666665</v>
      </c>
      <c r="F507" s="249">
        <v>223.08333333333331</v>
      </c>
      <c r="G507" s="249">
        <v>219.56666666666663</v>
      </c>
      <c r="H507" s="249">
        <v>233.16666666666666</v>
      </c>
      <c r="I507" s="249">
        <v>236.68333333333331</v>
      </c>
      <c r="J507" s="248">
        <v>239.96666666666667</v>
      </c>
      <c r="K507" s="248">
        <v>233.4</v>
      </c>
      <c r="L507" s="248">
        <v>226.6</v>
      </c>
      <c r="M507" s="227">
        <v>14.349769999999999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64.150000000000006</v>
      </c>
      <c r="D508" s="259">
        <v>64.3</v>
      </c>
      <c r="E508" s="249">
        <v>63.75</v>
      </c>
      <c r="F508" s="249">
        <v>63.35</v>
      </c>
      <c r="G508" s="249">
        <v>62.800000000000004</v>
      </c>
      <c r="H508" s="249">
        <v>64.699999999999989</v>
      </c>
      <c r="I508" s="249">
        <v>65.249999999999972</v>
      </c>
      <c r="J508" s="249">
        <v>65.649999999999991</v>
      </c>
      <c r="K508" s="248">
        <v>64.849999999999994</v>
      </c>
      <c r="L508" s="248">
        <v>63.9</v>
      </c>
      <c r="M508" s="248">
        <v>364.90408000000002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407.75</v>
      </c>
      <c r="D509" s="259">
        <v>409.15000000000003</v>
      </c>
      <c r="E509" s="249">
        <v>403.60000000000008</v>
      </c>
      <c r="F509" s="249">
        <v>399.45000000000005</v>
      </c>
      <c r="G509" s="249">
        <v>393.90000000000009</v>
      </c>
      <c r="H509" s="249">
        <v>413.30000000000007</v>
      </c>
      <c r="I509" s="249">
        <v>418.85</v>
      </c>
      <c r="J509" s="249">
        <v>423.00000000000006</v>
      </c>
      <c r="K509" s="248">
        <v>414.7</v>
      </c>
      <c r="L509" s="248">
        <v>405</v>
      </c>
      <c r="M509" s="248">
        <v>4.4344799999999998</v>
      </c>
      <c r="N509" s="1"/>
      <c r="O509" s="1"/>
    </row>
    <row r="510" spans="1:15" ht="12.75" customHeight="1">
      <c r="A510" s="299">
        <v>500</v>
      </c>
      <c r="B510" s="227" t="s">
        <v>513</v>
      </c>
      <c r="C510" s="259">
        <v>1590.9</v>
      </c>
      <c r="D510" s="249">
        <v>1595.9833333333333</v>
      </c>
      <c r="E510" s="249">
        <v>1576.9666666666667</v>
      </c>
      <c r="F510" s="249">
        <v>1563.0333333333333</v>
      </c>
      <c r="G510" s="249">
        <v>1544.0166666666667</v>
      </c>
      <c r="H510" s="249">
        <v>1609.9166666666667</v>
      </c>
      <c r="I510" s="249">
        <v>1628.9333333333336</v>
      </c>
      <c r="J510" s="248">
        <v>1642.8666666666668</v>
      </c>
      <c r="K510" s="248">
        <v>1615</v>
      </c>
      <c r="L510" s="248">
        <v>1582.05</v>
      </c>
      <c r="M510" s="227">
        <v>0.1404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1392.95</v>
      </c>
      <c r="D511" s="259">
        <v>1398.5333333333335</v>
      </c>
      <c r="E511" s="249">
        <v>1382.0666666666671</v>
      </c>
      <c r="F511" s="249">
        <v>1371.1833333333336</v>
      </c>
      <c r="G511" s="249">
        <v>1354.7166666666672</v>
      </c>
      <c r="H511" s="249">
        <v>1409.416666666667</v>
      </c>
      <c r="I511" s="249">
        <v>1425.8833333333337</v>
      </c>
      <c r="J511" s="249">
        <v>1436.7666666666669</v>
      </c>
      <c r="K511" s="248">
        <v>1415</v>
      </c>
      <c r="L511" s="248">
        <v>1387.65</v>
      </c>
      <c r="M511" s="248">
        <v>0.33356999999999998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9"/>
      <c r="B5" s="380"/>
      <c r="C5" s="379"/>
      <c r="D5" s="38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1" t="s">
        <v>516</v>
      </c>
      <c r="C7" s="380"/>
      <c r="D7" s="7">
        <f>Main!B10</f>
        <v>44907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44904</v>
      </c>
      <c r="B10" s="29">
        <v>538812</v>
      </c>
      <c r="C10" s="28" t="s">
        <v>1043</v>
      </c>
      <c r="D10" s="28" t="s">
        <v>1044</v>
      </c>
      <c r="E10" s="28" t="s">
        <v>525</v>
      </c>
      <c r="F10" s="85">
        <v>168000</v>
      </c>
      <c r="G10" s="29">
        <v>26.85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44904</v>
      </c>
      <c r="B11" s="29">
        <v>538812</v>
      </c>
      <c r="C11" s="28" t="s">
        <v>1043</v>
      </c>
      <c r="D11" s="28" t="s">
        <v>1044</v>
      </c>
      <c r="E11" s="28" t="s">
        <v>526</v>
      </c>
      <c r="F11" s="85">
        <v>290300</v>
      </c>
      <c r="G11" s="29">
        <v>25.52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44904</v>
      </c>
      <c r="B12" s="29">
        <v>539115</v>
      </c>
      <c r="C12" s="28" t="s">
        <v>1045</v>
      </c>
      <c r="D12" s="28" t="s">
        <v>1046</v>
      </c>
      <c r="E12" s="28" t="s">
        <v>526</v>
      </c>
      <c r="F12" s="85">
        <v>10049</v>
      </c>
      <c r="G12" s="29">
        <v>60.51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44904</v>
      </c>
      <c r="B13" s="29">
        <v>540205</v>
      </c>
      <c r="C13" s="28" t="s">
        <v>1047</v>
      </c>
      <c r="D13" s="28" t="s">
        <v>1048</v>
      </c>
      <c r="E13" s="28" t="s">
        <v>526</v>
      </c>
      <c r="F13" s="85">
        <v>210000</v>
      </c>
      <c r="G13" s="29">
        <v>1465.95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44904</v>
      </c>
      <c r="B14" s="29">
        <v>540205</v>
      </c>
      <c r="C14" s="28" t="s">
        <v>1047</v>
      </c>
      <c r="D14" s="28" t="s">
        <v>1049</v>
      </c>
      <c r="E14" s="28" t="s">
        <v>525</v>
      </c>
      <c r="F14" s="85">
        <v>100000</v>
      </c>
      <c r="G14" s="29">
        <v>1466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44904</v>
      </c>
      <c r="B15" s="29">
        <v>540205</v>
      </c>
      <c r="C15" s="28" t="s">
        <v>1047</v>
      </c>
      <c r="D15" s="28" t="s">
        <v>1050</v>
      </c>
      <c r="E15" s="28" t="s">
        <v>525</v>
      </c>
      <c r="F15" s="85">
        <v>100000</v>
      </c>
      <c r="G15" s="29">
        <v>1465.9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44904</v>
      </c>
      <c r="B16" s="29">
        <v>543606</v>
      </c>
      <c r="C16" s="28" t="s">
        <v>1051</v>
      </c>
      <c r="D16" s="28" t="s">
        <v>1052</v>
      </c>
      <c r="E16" s="28" t="s">
        <v>526</v>
      </c>
      <c r="F16" s="85">
        <v>88000</v>
      </c>
      <c r="G16" s="29">
        <v>74.95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44904</v>
      </c>
      <c r="B17" s="29">
        <v>543606</v>
      </c>
      <c r="C17" s="28" t="s">
        <v>1051</v>
      </c>
      <c r="D17" s="28" t="s">
        <v>1053</v>
      </c>
      <c r="E17" s="28" t="s">
        <v>525</v>
      </c>
      <c r="F17" s="85">
        <v>40000</v>
      </c>
      <c r="G17" s="29">
        <v>74.95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44904</v>
      </c>
      <c r="B18" s="29">
        <v>537707</v>
      </c>
      <c r="C18" s="28" t="s">
        <v>1054</v>
      </c>
      <c r="D18" s="28" t="s">
        <v>1055</v>
      </c>
      <c r="E18" s="28" t="s">
        <v>526</v>
      </c>
      <c r="F18" s="85">
        <v>70000</v>
      </c>
      <c r="G18" s="29">
        <v>29.35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44904</v>
      </c>
      <c r="B19" s="29">
        <v>542668</v>
      </c>
      <c r="C19" s="28" t="s">
        <v>1003</v>
      </c>
      <c r="D19" s="28" t="s">
        <v>1056</v>
      </c>
      <c r="E19" s="28" t="s">
        <v>526</v>
      </c>
      <c r="F19" s="85">
        <v>8000</v>
      </c>
      <c r="G19" s="29">
        <v>324.32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44904</v>
      </c>
      <c r="B20" s="29">
        <v>542668</v>
      </c>
      <c r="C20" s="28" t="s">
        <v>1003</v>
      </c>
      <c r="D20" s="28" t="s">
        <v>1057</v>
      </c>
      <c r="E20" s="28" t="s">
        <v>525</v>
      </c>
      <c r="F20" s="85">
        <v>9500</v>
      </c>
      <c r="G20" s="29">
        <v>322.64999999999998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44904</v>
      </c>
      <c r="B21" s="29">
        <v>540614</v>
      </c>
      <c r="C21" s="28" t="s">
        <v>964</v>
      </c>
      <c r="D21" s="28" t="s">
        <v>1058</v>
      </c>
      <c r="E21" s="28" t="s">
        <v>525</v>
      </c>
      <c r="F21" s="85">
        <v>1412272</v>
      </c>
      <c r="G21" s="29">
        <v>1.84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44904</v>
      </c>
      <c r="B22" s="29">
        <v>540614</v>
      </c>
      <c r="C22" s="28" t="s">
        <v>964</v>
      </c>
      <c r="D22" s="28" t="s">
        <v>1058</v>
      </c>
      <c r="E22" s="28" t="s">
        <v>526</v>
      </c>
      <c r="F22" s="85">
        <v>4228861</v>
      </c>
      <c r="G22" s="29">
        <v>1.88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44904</v>
      </c>
      <c r="B23" s="29">
        <v>540614</v>
      </c>
      <c r="C23" s="28" t="s">
        <v>964</v>
      </c>
      <c r="D23" s="28" t="s">
        <v>1059</v>
      </c>
      <c r="E23" s="28" t="s">
        <v>525</v>
      </c>
      <c r="F23" s="85">
        <v>2671614</v>
      </c>
      <c r="G23" s="29">
        <v>1.95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44904</v>
      </c>
      <c r="B24" s="29">
        <v>540614</v>
      </c>
      <c r="C24" s="28" t="s">
        <v>964</v>
      </c>
      <c r="D24" s="28" t="s">
        <v>1059</v>
      </c>
      <c r="E24" s="28" t="s">
        <v>526</v>
      </c>
      <c r="F24" s="85">
        <v>3771000</v>
      </c>
      <c r="G24" s="29">
        <v>1.84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44904</v>
      </c>
      <c r="B25" s="29">
        <v>540614</v>
      </c>
      <c r="C25" s="28" t="s">
        <v>964</v>
      </c>
      <c r="D25" s="28" t="s">
        <v>881</v>
      </c>
      <c r="E25" s="28" t="s">
        <v>526</v>
      </c>
      <c r="F25" s="85">
        <v>825734</v>
      </c>
      <c r="G25" s="29">
        <v>1.84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44904</v>
      </c>
      <c r="B26" s="29">
        <v>540614</v>
      </c>
      <c r="C26" s="28" t="s">
        <v>964</v>
      </c>
      <c r="D26" s="28" t="s">
        <v>881</v>
      </c>
      <c r="E26" s="28" t="s">
        <v>525</v>
      </c>
      <c r="F26" s="85">
        <v>7508925</v>
      </c>
      <c r="G26" s="29">
        <v>1.84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44904</v>
      </c>
      <c r="B27" s="29">
        <v>531661</v>
      </c>
      <c r="C27" s="28" t="s">
        <v>1060</v>
      </c>
      <c r="D27" s="28" t="s">
        <v>1061</v>
      </c>
      <c r="E27" s="28" t="s">
        <v>526</v>
      </c>
      <c r="F27" s="85">
        <v>38998</v>
      </c>
      <c r="G27" s="29">
        <v>14.25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44904</v>
      </c>
      <c r="B28" s="29">
        <v>543286</v>
      </c>
      <c r="C28" s="28" t="s">
        <v>1004</v>
      </c>
      <c r="D28" s="28" t="s">
        <v>1062</v>
      </c>
      <c r="E28" s="28" t="s">
        <v>526</v>
      </c>
      <c r="F28" s="85">
        <v>90000</v>
      </c>
      <c r="G28" s="29">
        <v>21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44904</v>
      </c>
      <c r="B29" s="29">
        <v>543286</v>
      </c>
      <c r="C29" s="28" t="s">
        <v>1004</v>
      </c>
      <c r="D29" s="28" t="s">
        <v>1063</v>
      </c>
      <c r="E29" s="28" t="s">
        <v>525</v>
      </c>
      <c r="F29" s="85">
        <v>90000</v>
      </c>
      <c r="G29" s="29">
        <v>21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44904</v>
      </c>
      <c r="B30" s="29">
        <v>531550</v>
      </c>
      <c r="C30" s="28" t="s">
        <v>1064</v>
      </c>
      <c r="D30" s="28" t="s">
        <v>1065</v>
      </c>
      <c r="E30" s="28" t="s">
        <v>525</v>
      </c>
      <c r="F30" s="85">
        <v>45000</v>
      </c>
      <c r="G30" s="29">
        <v>9.8800000000000008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44904</v>
      </c>
      <c r="B31" s="29">
        <v>539679</v>
      </c>
      <c r="C31" s="28" t="s">
        <v>903</v>
      </c>
      <c r="D31" s="28" t="s">
        <v>949</v>
      </c>
      <c r="E31" s="28" t="s">
        <v>525</v>
      </c>
      <c r="F31" s="85">
        <v>249500</v>
      </c>
      <c r="G31" s="29">
        <v>10.5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44904</v>
      </c>
      <c r="B32" s="29">
        <v>539679</v>
      </c>
      <c r="C32" s="28" t="s">
        <v>903</v>
      </c>
      <c r="D32" s="28" t="s">
        <v>1066</v>
      </c>
      <c r="E32" s="28" t="s">
        <v>526</v>
      </c>
      <c r="F32" s="85">
        <v>250000</v>
      </c>
      <c r="G32" s="29">
        <v>10.5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44904</v>
      </c>
      <c r="B33" s="29">
        <v>504392</v>
      </c>
      <c r="C33" s="28" t="s">
        <v>1067</v>
      </c>
      <c r="D33" s="28" t="s">
        <v>1068</v>
      </c>
      <c r="E33" s="28" t="s">
        <v>526</v>
      </c>
      <c r="F33" s="85">
        <v>60000</v>
      </c>
      <c r="G33" s="29">
        <v>94.52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44904</v>
      </c>
      <c r="B34" s="29">
        <v>537291</v>
      </c>
      <c r="C34" s="28" t="s">
        <v>1069</v>
      </c>
      <c r="D34" s="28" t="s">
        <v>1070</v>
      </c>
      <c r="E34" s="28" t="s">
        <v>525</v>
      </c>
      <c r="F34" s="85">
        <v>132000</v>
      </c>
      <c r="G34" s="29">
        <v>180.75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44904</v>
      </c>
      <c r="B35" s="29">
        <v>537291</v>
      </c>
      <c r="C35" s="28" t="s">
        <v>1069</v>
      </c>
      <c r="D35" s="28" t="s">
        <v>1071</v>
      </c>
      <c r="E35" s="28" t="s">
        <v>526</v>
      </c>
      <c r="F35" s="85">
        <v>132000</v>
      </c>
      <c r="G35" s="29">
        <v>180.75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44904</v>
      </c>
      <c r="B36" s="29">
        <v>506122</v>
      </c>
      <c r="C36" s="28" t="s">
        <v>1072</v>
      </c>
      <c r="D36" s="28" t="s">
        <v>1073</v>
      </c>
      <c r="E36" s="28" t="s">
        <v>525</v>
      </c>
      <c r="F36" s="85">
        <v>4000</v>
      </c>
      <c r="G36" s="29">
        <v>151.44999999999999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44904</v>
      </c>
      <c r="B37" s="29">
        <v>506122</v>
      </c>
      <c r="C37" s="28" t="s">
        <v>1072</v>
      </c>
      <c r="D37" s="28" t="s">
        <v>1074</v>
      </c>
      <c r="E37" s="28" t="s">
        <v>526</v>
      </c>
      <c r="F37" s="85">
        <v>4000</v>
      </c>
      <c r="G37" s="29">
        <v>151.44999999999999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44904</v>
      </c>
      <c r="B38" s="29">
        <v>511557</v>
      </c>
      <c r="C38" s="28" t="s">
        <v>991</v>
      </c>
      <c r="D38" s="28" t="s">
        <v>1075</v>
      </c>
      <c r="E38" s="28" t="s">
        <v>526</v>
      </c>
      <c r="F38" s="85">
        <v>1888505</v>
      </c>
      <c r="G38" s="29">
        <v>1.35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44904</v>
      </c>
      <c r="B39" s="29">
        <v>539673</v>
      </c>
      <c r="C39" s="28" t="s">
        <v>1076</v>
      </c>
      <c r="D39" s="28" t="s">
        <v>1077</v>
      </c>
      <c r="E39" s="28" t="s">
        <v>525</v>
      </c>
      <c r="F39" s="85">
        <v>7500</v>
      </c>
      <c r="G39" s="29">
        <v>26.92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44904</v>
      </c>
      <c r="B40" s="29">
        <v>539760</v>
      </c>
      <c r="C40" s="28" t="s">
        <v>1078</v>
      </c>
      <c r="D40" s="28" t="s">
        <v>1079</v>
      </c>
      <c r="E40" s="28" t="s">
        <v>525</v>
      </c>
      <c r="F40" s="85">
        <v>39150</v>
      </c>
      <c r="G40" s="29">
        <v>55.12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44904</v>
      </c>
      <c r="B41" s="29">
        <v>531893</v>
      </c>
      <c r="C41" s="28" t="s">
        <v>1005</v>
      </c>
      <c r="D41" s="28" t="s">
        <v>1006</v>
      </c>
      <c r="E41" s="28" t="s">
        <v>526</v>
      </c>
      <c r="F41" s="85">
        <v>1470902</v>
      </c>
      <c r="G41" s="29">
        <v>1.3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44904</v>
      </c>
      <c r="B42" s="29">
        <v>531893</v>
      </c>
      <c r="C42" s="28" t="s">
        <v>1005</v>
      </c>
      <c r="D42" s="28" t="s">
        <v>965</v>
      </c>
      <c r="E42" s="28" t="s">
        <v>526</v>
      </c>
      <c r="F42" s="85">
        <v>724400</v>
      </c>
      <c r="G42" s="29">
        <v>1.27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44904</v>
      </c>
      <c r="B43" s="29">
        <v>512197</v>
      </c>
      <c r="C43" s="28" t="s">
        <v>1080</v>
      </c>
      <c r="D43" s="28" t="s">
        <v>1081</v>
      </c>
      <c r="E43" s="28" t="s">
        <v>525</v>
      </c>
      <c r="F43" s="85">
        <v>14243</v>
      </c>
      <c r="G43" s="29">
        <v>2.54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44904</v>
      </c>
      <c r="B44" s="29">
        <v>542034</v>
      </c>
      <c r="C44" s="28" t="s">
        <v>1082</v>
      </c>
      <c r="D44" s="28" t="s">
        <v>1083</v>
      </c>
      <c r="E44" s="28" t="s">
        <v>526</v>
      </c>
      <c r="F44" s="85">
        <v>55000</v>
      </c>
      <c r="G44" s="29">
        <v>23.54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44904</v>
      </c>
      <c r="B45" s="29">
        <v>542034</v>
      </c>
      <c r="C45" s="28" t="s">
        <v>1082</v>
      </c>
      <c r="D45" s="28" t="s">
        <v>1083</v>
      </c>
      <c r="E45" s="28" t="s">
        <v>525</v>
      </c>
      <c r="F45" s="85">
        <v>99300</v>
      </c>
      <c r="G45" s="29">
        <v>22.78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44904</v>
      </c>
      <c r="B46" s="29">
        <v>530611</v>
      </c>
      <c r="C46" s="28" t="s">
        <v>1084</v>
      </c>
      <c r="D46" s="28" t="s">
        <v>1085</v>
      </c>
      <c r="E46" s="28" t="s">
        <v>526</v>
      </c>
      <c r="F46" s="85">
        <v>4229518</v>
      </c>
      <c r="G46" s="29">
        <v>0.81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44904</v>
      </c>
      <c r="B47" s="29">
        <v>530611</v>
      </c>
      <c r="C47" s="28" t="s">
        <v>1084</v>
      </c>
      <c r="D47" s="28" t="s">
        <v>1086</v>
      </c>
      <c r="E47" s="28" t="s">
        <v>526</v>
      </c>
      <c r="F47" s="85">
        <v>2000000</v>
      </c>
      <c r="G47" s="29">
        <v>0.81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44904</v>
      </c>
      <c r="B48" s="29">
        <v>530611</v>
      </c>
      <c r="C48" s="28" t="s">
        <v>1084</v>
      </c>
      <c r="D48" s="28" t="s">
        <v>1087</v>
      </c>
      <c r="E48" s="28" t="s">
        <v>525</v>
      </c>
      <c r="F48" s="85">
        <v>3947640</v>
      </c>
      <c r="G48" s="29">
        <v>0.81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44904</v>
      </c>
      <c r="B49" s="29">
        <v>539278</v>
      </c>
      <c r="C49" s="28" t="s">
        <v>1088</v>
      </c>
      <c r="D49" s="28" t="s">
        <v>1089</v>
      </c>
      <c r="E49" s="28" t="s">
        <v>525</v>
      </c>
      <c r="F49" s="85">
        <v>284166</v>
      </c>
      <c r="G49" s="29">
        <v>6.19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44904</v>
      </c>
      <c r="B50" s="29">
        <v>539278</v>
      </c>
      <c r="C50" s="28" t="s">
        <v>1088</v>
      </c>
      <c r="D50" s="28" t="s">
        <v>1089</v>
      </c>
      <c r="E50" s="28" t="s">
        <v>526</v>
      </c>
      <c r="F50" s="85">
        <v>251466</v>
      </c>
      <c r="G50" s="29">
        <v>6.33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44904</v>
      </c>
      <c r="B51" s="29">
        <v>537392</v>
      </c>
      <c r="C51" s="28" t="s">
        <v>1090</v>
      </c>
      <c r="D51" s="28" t="s">
        <v>1091</v>
      </c>
      <c r="E51" s="28" t="s">
        <v>526</v>
      </c>
      <c r="F51" s="85">
        <v>49000</v>
      </c>
      <c r="G51" s="29">
        <v>15.62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44904</v>
      </c>
      <c r="B52" s="29">
        <v>532315</v>
      </c>
      <c r="C52" s="28" t="s">
        <v>1092</v>
      </c>
      <c r="D52" s="28" t="s">
        <v>881</v>
      </c>
      <c r="E52" s="28" t="s">
        <v>526</v>
      </c>
      <c r="F52" s="85">
        <v>4</v>
      </c>
      <c r="G52" s="29">
        <v>16.25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44904</v>
      </c>
      <c r="B53" s="29">
        <v>532315</v>
      </c>
      <c r="C53" s="28" t="s">
        <v>1092</v>
      </c>
      <c r="D53" s="28" t="s">
        <v>881</v>
      </c>
      <c r="E53" s="28" t="s">
        <v>525</v>
      </c>
      <c r="F53" s="85">
        <v>96004</v>
      </c>
      <c r="G53" s="29">
        <v>14.75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44904</v>
      </c>
      <c r="B54" s="29">
        <v>536264</v>
      </c>
      <c r="C54" s="28" t="s">
        <v>1093</v>
      </c>
      <c r="D54" s="28" t="s">
        <v>1094</v>
      </c>
      <c r="E54" s="28" t="s">
        <v>525</v>
      </c>
      <c r="F54" s="85">
        <v>74333</v>
      </c>
      <c r="G54" s="29">
        <v>396.1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44904</v>
      </c>
      <c r="B55" s="29">
        <v>536264</v>
      </c>
      <c r="C55" s="28" t="s">
        <v>1093</v>
      </c>
      <c r="D55" s="28" t="s">
        <v>1095</v>
      </c>
      <c r="E55" s="28" t="s">
        <v>526</v>
      </c>
      <c r="F55" s="85">
        <v>74500</v>
      </c>
      <c r="G55" s="29">
        <v>396.1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44904</v>
      </c>
      <c r="B56" s="29">
        <v>531025</v>
      </c>
      <c r="C56" s="28" t="s">
        <v>1096</v>
      </c>
      <c r="D56" s="28" t="s">
        <v>1097</v>
      </c>
      <c r="E56" s="28" t="s">
        <v>525</v>
      </c>
      <c r="F56" s="85">
        <v>815264</v>
      </c>
      <c r="G56" s="29">
        <v>2.0299999999999998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44904</v>
      </c>
      <c r="B57" s="29">
        <v>531025</v>
      </c>
      <c r="C57" s="28" t="s">
        <v>1096</v>
      </c>
      <c r="D57" s="28" t="s">
        <v>1097</v>
      </c>
      <c r="E57" s="28" t="s">
        <v>526</v>
      </c>
      <c r="F57" s="85">
        <v>7339</v>
      </c>
      <c r="G57" s="29">
        <v>2.09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44904</v>
      </c>
      <c r="B58" s="29" t="s">
        <v>1098</v>
      </c>
      <c r="C58" s="28" t="s">
        <v>1099</v>
      </c>
      <c r="D58" s="28" t="s">
        <v>1100</v>
      </c>
      <c r="E58" s="28" t="s">
        <v>525</v>
      </c>
      <c r="F58" s="85">
        <v>117757</v>
      </c>
      <c r="G58" s="29">
        <v>28.68</v>
      </c>
      <c r="H58" s="29" t="s">
        <v>796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44904</v>
      </c>
      <c r="B59" s="29" t="s">
        <v>1098</v>
      </c>
      <c r="C59" s="28" t="s">
        <v>1099</v>
      </c>
      <c r="D59" s="28" t="s">
        <v>1101</v>
      </c>
      <c r="E59" s="28" t="s">
        <v>525</v>
      </c>
      <c r="F59" s="85">
        <v>100000</v>
      </c>
      <c r="G59" s="29">
        <v>28.8</v>
      </c>
      <c r="H59" s="29" t="s">
        <v>796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44904</v>
      </c>
      <c r="B60" s="29" t="s">
        <v>992</v>
      </c>
      <c r="C60" s="28" t="s">
        <v>993</v>
      </c>
      <c r="D60" s="28" t="s">
        <v>966</v>
      </c>
      <c r="E60" s="28" t="s">
        <v>525</v>
      </c>
      <c r="F60" s="85">
        <v>573282</v>
      </c>
      <c r="G60" s="29">
        <v>7.23</v>
      </c>
      <c r="H60" s="29" t="s">
        <v>796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44904</v>
      </c>
      <c r="B61" s="29" t="s">
        <v>1102</v>
      </c>
      <c r="C61" s="28" t="s">
        <v>1103</v>
      </c>
      <c r="D61" s="28" t="s">
        <v>1104</v>
      </c>
      <c r="E61" s="28" t="s">
        <v>525</v>
      </c>
      <c r="F61" s="85">
        <v>56835</v>
      </c>
      <c r="G61" s="29">
        <v>74.48</v>
      </c>
      <c r="H61" s="29" t="s">
        <v>796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44904</v>
      </c>
      <c r="B62" s="29" t="s">
        <v>1007</v>
      </c>
      <c r="C62" s="28" t="s">
        <v>1008</v>
      </c>
      <c r="D62" s="28" t="s">
        <v>906</v>
      </c>
      <c r="E62" s="28" t="s">
        <v>525</v>
      </c>
      <c r="F62" s="85">
        <v>214796</v>
      </c>
      <c r="G62" s="29">
        <v>259.36</v>
      </c>
      <c r="H62" s="29" t="s">
        <v>796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44904</v>
      </c>
      <c r="B63" s="29" t="s">
        <v>1105</v>
      </c>
      <c r="C63" s="28" t="s">
        <v>1106</v>
      </c>
      <c r="D63" s="28" t="s">
        <v>1107</v>
      </c>
      <c r="E63" s="28" t="s">
        <v>525</v>
      </c>
      <c r="F63" s="85">
        <v>20000000</v>
      </c>
      <c r="G63" s="29">
        <v>0.55000000000000004</v>
      </c>
      <c r="H63" s="29" t="s">
        <v>796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44904</v>
      </c>
      <c r="B64" s="29" t="s">
        <v>1108</v>
      </c>
      <c r="C64" s="28" t="s">
        <v>1109</v>
      </c>
      <c r="D64" s="28" t="s">
        <v>898</v>
      </c>
      <c r="E64" s="28" t="s">
        <v>525</v>
      </c>
      <c r="F64" s="85">
        <v>771811</v>
      </c>
      <c r="G64" s="29">
        <v>4.8499999999999996</v>
      </c>
      <c r="H64" s="29" t="s">
        <v>796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44904</v>
      </c>
      <c r="B65" s="29" t="s">
        <v>1009</v>
      </c>
      <c r="C65" s="28" t="s">
        <v>1010</v>
      </c>
      <c r="D65" s="28" t="s">
        <v>1110</v>
      </c>
      <c r="E65" s="28" t="s">
        <v>525</v>
      </c>
      <c r="F65" s="85">
        <v>154055</v>
      </c>
      <c r="G65" s="29">
        <v>503.52</v>
      </c>
      <c r="H65" s="29" t="s">
        <v>796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44904</v>
      </c>
      <c r="B66" s="29" t="s">
        <v>1009</v>
      </c>
      <c r="C66" s="28" t="s">
        <v>1010</v>
      </c>
      <c r="D66" s="28" t="s">
        <v>1111</v>
      </c>
      <c r="E66" s="28" t="s">
        <v>525</v>
      </c>
      <c r="F66" s="85">
        <v>144270</v>
      </c>
      <c r="G66" s="29">
        <v>503.93</v>
      </c>
      <c r="H66" s="29" t="s">
        <v>796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44904</v>
      </c>
      <c r="B67" s="29" t="s">
        <v>1112</v>
      </c>
      <c r="C67" s="28" t="s">
        <v>1113</v>
      </c>
      <c r="D67" s="28" t="s">
        <v>1114</v>
      </c>
      <c r="E67" s="28" t="s">
        <v>525</v>
      </c>
      <c r="F67" s="85">
        <v>183956</v>
      </c>
      <c r="G67" s="29">
        <v>98.62</v>
      </c>
      <c r="H67" s="29" t="s">
        <v>796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44904</v>
      </c>
      <c r="B68" s="29" t="s">
        <v>904</v>
      </c>
      <c r="C68" s="28" t="s">
        <v>905</v>
      </c>
      <c r="D68" s="28" t="s">
        <v>898</v>
      </c>
      <c r="E68" s="28" t="s">
        <v>525</v>
      </c>
      <c r="F68" s="85">
        <v>84851</v>
      </c>
      <c r="G68" s="29">
        <v>126.59</v>
      </c>
      <c r="H68" s="29" t="s">
        <v>796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44904</v>
      </c>
      <c r="B69" s="29" t="s">
        <v>904</v>
      </c>
      <c r="C69" s="28" t="s">
        <v>905</v>
      </c>
      <c r="D69" s="28" t="s">
        <v>978</v>
      </c>
      <c r="E69" s="28" t="s">
        <v>525</v>
      </c>
      <c r="F69" s="85">
        <v>85172</v>
      </c>
      <c r="G69" s="29">
        <v>126.26</v>
      </c>
      <c r="H69" s="29" t="s">
        <v>796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44904</v>
      </c>
      <c r="B70" s="29" t="s">
        <v>1115</v>
      </c>
      <c r="C70" s="28" t="s">
        <v>1116</v>
      </c>
      <c r="D70" s="28" t="s">
        <v>1117</v>
      </c>
      <c r="E70" s="28" t="s">
        <v>525</v>
      </c>
      <c r="F70" s="85">
        <v>147500</v>
      </c>
      <c r="G70" s="29">
        <v>729.03</v>
      </c>
      <c r="H70" s="29" t="s">
        <v>796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44904</v>
      </c>
      <c r="B71" s="29" t="s">
        <v>1118</v>
      </c>
      <c r="C71" s="28" t="s">
        <v>1119</v>
      </c>
      <c r="D71" s="28" t="s">
        <v>1120</v>
      </c>
      <c r="E71" s="28" t="s">
        <v>525</v>
      </c>
      <c r="F71" s="85">
        <v>87000</v>
      </c>
      <c r="G71" s="29">
        <v>7.7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44904</v>
      </c>
      <c r="B72" s="29" t="s">
        <v>1012</v>
      </c>
      <c r="C72" s="28" t="s">
        <v>1013</v>
      </c>
      <c r="D72" s="28" t="s">
        <v>1014</v>
      </c>
      <c r="E72" s="28" t="s">
        <v>525</v>
      </c>
      <c r="F72" s="85">
        <v>947352</v>
      </c>
      <c r="G72" s="29">
        <v>74.930000000000007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44904</v>
      </c>
      <c r="B73" s="29" t="s">
        <v>1121</v>
      </c>
      <c r="C73" s="28" t="s">
        <v>1122</v>
      </c>
      <c r="D73" s="28" t="s">
        <v>1123</v>
      </c>
      <c r="E73" s="28" t="s">
        <v>525</v>
      </c>
      <c r="F73" s="85">
        <v>200000</v>
      </c>
      <c r="G73" s="29">
        <v>143.49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44904</v>
      </c>
      <c r="B74" s="29" t="s">
        <v>1121</v>
      </c>
      <c r="C74" s="28" t="s">
        <v>1122</v>
      </c>
      <c r="D74" s="28" t="s">
        <v>1124</v>
      </c>
      <c r="E74" s="28" t="s">
        <v>525</v>
      </c>
      <c r="F74" s="85">
        <v>167249</v>
      </c>
      <c r="G74" s="29">
        <v>140.63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44904</v>
      </c>
      <c r="B75" s="29" t="s">
        <v>1121</v>
      </c>
      <c r="C75" s="28" t="s">
        <v>1122</v>
      </c>
      <c r="D75" s="28" t="s">
        <v>1125</v>
      </c>
      <c r="E75" s="28" t="s">
        <v>525</v>
      </c>
      <c r="F75" s="85">
        <v>155320</v>
      </c>
      <c r="G75" s="29">
        <v>146.78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44904</v>
      </c>
      <c r="B76" s="29" t="s">
        <v>1121</v>
      </c>
      <c r="C76" s="28" t="s">
        <v>1122</v>
      </c>
      <c r="D76" s="28" t="s">
        <v>906</v>
      </c>
      <c r="E76" s="28" t="s">
        <v>525</v>
      </c>
      <c r="F76" s="85">
        <v>76867</v>
      </c>
      <c r="G76" s="29">
        <v>135.88999999999999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44904</v>
      </c>
      <c r="B77" s="29" t="s">
        <v>1121</v>
      </c>
      <c r="C77" s="28" t="s">
        <v>1122</v>
      </c>
      <c r="D77" s="28" t="s">
        <v>979</v>
      </c>
      <c r="E77" s="28" t="s">
        <v>525</v>
      </c>
      <c r="F77" s="85">
        <v>200360</v>
      </c>
      <c r="G77" s="29">
        <v>142.66999999999999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44904</v>
      </c>
      <c r="B78" s="29" t="s">
        <v>1121</v>
      </c>
      <c r="C78" s="28" t="s">
        <v>1122</v>
      </c>
      <c r="D78" s="28" t="s">
        <v>1126</v>
      </c>
      <c r="E78" s="28" t="s">
        <v>525</v>
      </c>
      <c r="F78" s="85">
        <v>59000</v>
      </c>
      <c r="G78" s="29">
        <v>134.25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44904</v>
      </c>
      <c r="B79" s="29" t="s">
        <v>1121</v>
      </c>
      <c r="C79" s="28" t="s">
        <v>1122</v>
      </c>
      <c r="D79" s="28" t="s">
        <v>1127</v>
      </c>
      <c r="E79" s="28" t="s">
        <v>525</v>
      </c>
      <c r="F79" s="85">
        <v>122650</v>
      </c>
      <c r="G79" s="29">
        <v>141.28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44904</v>
      </c>
      <c r="B80" s="29" t="s">
        <v>950</v>
      </c>
      <c r="C80" s="28" t="s">
        <v>951</v>
      </c>
      <c r="D80" s="28" t="s">
        <v>979</v>
      </c>
      <c r="E80" s="28" t="s">
        <v>525</v>
      </c>
      <c r="F80" s="85">
        <v>433182</v>
      </c>
      <c r="G80" s="29">
        <v>6.38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44904</v>
      </c>
      <c r="B81" s="29" t="s">
        <v>280</v>
      </c>
      <c r="C81" s="28" t="s">
        <v>1128</v>
      </c>
      <c r="D81" s="28" t="s">
        <v>1129</v>
      </c>
      <c r="E81" s="28" t="s">
        <v>525</v>
      </c>
      <c r="F81" s="85">
        <v>124923044</v>
      </c>
      <c r="G81" s="29">
        <v>19.73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44904</v>
      </c>
      <c r="B82" s="29" t="s">
        <v>280</v>
      </c>
      <c r="C82" s="28" t="s">
        <v>1128</v>
      </c>
      <c r="D82" s="28" t="s">
        <v>1011</v>
      </c>
      <c r="E82" s="28" t="s">
        <v>525</v>
      </c>
      <c r="F82" s="85">
        <v>194961551</v>
      </c>
      <c r="G82" s="29">
        <v>19.93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44904</v>
      </c>
      <c r="B83" s="29" t="s">
        <v>992</v>
      </c>
      <c r="C83" s="28" t="s">
        <v>993</v>
      </c>
      <c r="D83" s="28" t="s">
        <v>966</v>
      </c>
      <c r="E83" s="28" t="s">
        <v>526</v>
      </c>
      <c r="F83" s="85">
        <v>573282</v>
      </c>
      <c r="G83" s="29">
        <v>7.25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44904</v>
      </c>
      <c r="B84" s="29" t="s">
        <v>1102</v>
      </c>
      <c r="C84" s="28" t="s">
        <v>1103</v>
      </c>
      <c r="D84" s="28" t="s">
        <v>1130</v>
      </c>
      <c r="E84" s="28" t="s">
        <v>526</v>
      </c>
      <c r="F84" s="85">
        <v>54200</v>
      </c>
      <c r="G84" s="29">
        <v>74.31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44904</v>
      </c>
      <c r="B85" s="29" t="s">
        <v>1007</v>
      </c>
      <c r="C85" s="28" t="s">
        <v>1008</v>
      </c>
      <c r="D85" s="28" t="s">
        <v>906</v>
      </c>
      <c r="E85" s="28" t="s">
        <v>526</v>
      </c>
      <c r="F85" s="85">
        <v>214796</v>
      </c>
      <c r="G85" s="29">
        <v>260.02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44904</v>
      </c>
      <c r="B86" s="29" t="s">
        <v>1105</v>
      </c>
      <c r="C86" s="28" t="s">
        <v>1106</v>
      </c>
      <c r="D86" s="28" t="s">
        <v>1107</v>
      </c>
      <c r="E86" s="28" t="s">
        <v>526</v>
      </c>
      <c r="F86" s="85">
        <v>20000000</v>
      </c>
      <c r="G86" s="29">
        <v>0.6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44904</v>
      </c>
      <c r="B87" s="29" t="s">
        <v>1108</v>
      </c>
      <c r="C87" s="28" t="s">
        <v>1109</v>
      </c>
      <c r="D87" s="28" t="s">
        <v>898</v>
      </c>
      <c r="E87" s="28" t="s">
        <v>526</v>
      </c>
      <c r="F87" s="85">
        <v>771811</v>
      </c>
      <c r="G87" s="29">
        <v>4.92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44904</v>
      </c>
      <c r="B88" s="29" t="s">
        <v>1108</v>
      </c>
      <c r="C88" s="28" t="s">
        <v>1109</v>
      </c>
      <c r="D88" s="28" t="s">
        <v>1131</v>
      </c>
      <c r="E88" s="28" t="s">
        <v>526</v>
      </c>
      <c r="F88" s="85">
        <v>1000000</v>
      </c>
      <c r="G88" s="29">
        <v>4.8600000000000003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44904</v>
      </c>
      <c r="B89" s="29" t="s">
        <v>1009</v>
      </c>
      <c r="C89" s="28" t="s">
        <v>1010</v>
      </c>
      <c r="D89" s="28" t="s">
        <v>1111</v>
      </c>
      <c r="E89" s="28" t="s">
        <v>526</v>
      </c>
      <c r="F89" s="85">
        <v>136270</v>
      </c>
      <c r="G89" s="29">
        <v>503.5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44904</v>
      </c>
      <c r="B90" s="29" t="s">
        <v>1009</v>
      </c>
      <c r="C90" s="28" t="s">
        <v>1010</v>
      </c>
      <c r="D90" s="28" t="s">
        <v>1110</v>
      </c>
      <c r="E90" s="28" t="s">
        <v>526</v>
      </c>
      <c r="F90" s="85">
        <v>154055</v>
      </c>
      <c r="G90" s="29">
        <v>503.8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44904</v>
      </c>
      <c r="B91" s="29" t="s">
        <v>980</v>
      </c>
      <c r="C91" s="28" t="s">
        <v>981</v>
      </c>
      <c r="D91" s="28" t="s">
        <v>1132</v>
      </c>
      <c r="E91" s="28" t="s">
        <v>526</v>
      </c>
      <c r="F91" s="85">
        <v>129000</v>
      </c>
      <c r="G91" s="29">
        <v>13.93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44904</v>
      </c>
      <c r="B92" s="29" t="s">
        <v>1133</v>
      </c>
      <c r="C92" s="28" t="s">
        <v>1134</v>
      </c>
      <c r="D92" s="28" t="s">
        <v>1135</v>
      </c>
      <c r="E92" s="28" t="s">
        <v>526</v>
      </c>
      <c r="F92" s="85">
        <v>221656</v>
      </c>
      <c r="G92" s="29">
        <v>8.23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44904</v>
      </c>
      <c r="B93" s="29" t="s">
        <v>904</v>
      </c>
      <c r="C93" s="28" t="s">
        <v>905</v>
      </c>
      <c r="D93" s="28" t="s">
        <v>898</v>
      </c>
      <c r="E93" s="28" t="s">
        <v>526</v>
      </c>
      <c r="F93" s="85">
        <v>100553</v>
      </c>
      <c r="G93" s="29">
        <v>124.81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44904</v>
      </c>
      <c r="B94" s="29" t="s">
        <v>904</v>
      </c>
      <c r="C94" s="28" t="s">
        <v>905</v>
      </c>
      <c r="D94" s="28" t="s">
        <v>978</v>
      </c>
      <c r="E94" s="28" t="s">
        <v>526</v>
      </c>
      <c r="F94" s="85">
        <v>85172</v>
      </c>
      <c r="G94" s="29">
        <v>126.05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44904</v>
      </c>
      <c r="B95" s="29" t="s">
        <v>1118</v>
      </c>
      <c r="C95" s="28" t="s">
        <v>1119</v>
      </c>
      <c r="D95" s="28" t="s">
        <v>1136</v>
      </c>
      <c r="E95" s="28" t="s">
        <v>526</v>
      </c>
      <c r="F95" s="85">
        <v>87000</v>
      </c>
      <c r="G95" s="29">
        <v>7.7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44904</v>
      </c>
      <c r="B96" s="29" t="s">
        <v>1012</v>
      </c>
      <c r="C96" s="28" t="s">
        <v>1013</v>
      </c>
      <c r="D96" s="28" t="s">
        <v>1014</v>
      </c>
      <c r="E96" s="28" t="s">
        <v>526</v>
      </c>
      <c r="F96" s="85">
        <v>734831</v>
      </c>
      <c r="G96" s="29">
        <v>73.81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44904</v>
      </c>
      <c r="B97" s="29" t="s">
        <v>1121</v>
      </c>
      <c r="C97" s="28" t="s">
        <v>1122</v>
      </c>
      <c r="D97" s="28" t="s">
        <v>1125</v>
      </c>
      <c r="E97" s="28" t="s">
        <v>526</v>
      </c>
      <c r="F97" s="85">
        <v>5320</v>
      </c>
      <c r="G97" s="29">
        <v>146.44999999999999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44904</v>
      </c>
      <c r="B98" s="29" t="s">
        <v>1121</v>
      </c>
      <c r="C98" s="28" t="s">
        <v>1122</v>
      </c>
      <c r="D98" s="28" t="s">
        <v>1127</v>
      </c>
      <c r="E98" s="28" t="s">
        <v>526</v>
      </c>
      <c r="F98" s="85">
        <v>122650</v>
      </c>
      <c r="G98" s="29">
        <v>142.54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44904</v>
      </c>
      <c r="B99" s="29" t="s">
        <v>1121</v>
      </c>
      <c r="C99" s="28" t="s">
        <v>1122</v>
      </c>
      <c r="D99" s="28" t="s">
        <v>1137</v>
      </c>
      <c r="E99" s="28" t="s">
        <v>526</v>
      </c>
      <c r="F99" s="85">
        <v>83000</v>
      </c>
      <c r="G99" s="29">
        <v>140.09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44904</v>
      </c>
      <c r="B100" s="29" t="s">
        <v>1121</v>
      </c>
      <c r="C100" s="28" t="s">
        <v>1122</v>
      </c>
      <c r="D100" s="28" t="s">
        <v>906</v>
      </c>
      <c r="E100" s="28" t="s">
        <v>526</v>
      </c>
      <c r="F100" s="85">
        <v>76867</v>
      </c>
      <c r="G100" s="29">
        <v>135.54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44904</v>
      </c>
      <c r="B101" s="29" t="s">
        <v>1121</v>
      </c>
      <c r="C101" s="28" t="s">
        <v>1122</v>
      </c>
      <c r="D101" s="28" t="s">
        <v>1124</v>
      </c>
      <c r="E101" s="28" t="s">
        <v>526</v>
      </c>
      <c r="F101" s="85">
        <v>158249</v>
      </c>
      <c r="G101" s="29">
        <v>141.12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44904</v>
      </c>
      <c r="B102" s="29" t="s">
        <v>1121</v>
      </c>
      <c r="C102" s="28" t="s">
        <v>1122</v>
      </c>
      <c r="D102" s="28" t="s">
        <v>979</v>
      </c>
      <c r="E102" s="28" t="s">
        <v>526</v>
      </c>
      <c r="F102" s="85">
        <v>129360</v>
      </c>
      <c r="G102" s="29">
        <v>143.30000000000001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44904</v>
      </c>
      <c r="B103" s="29" t="s">
        <v>1121</v>
      </c>
      <c r="C103" s="28" t="s">
        <v>1122</v>
      </c>
      <c r="D103" s="28" t="s">
        <v>1126</v>
      </c>
      <c r="E103" s="28" t="s">
        <v>526</v>
      </c>
      <c r="F103" s="85">
        <v>46300</v>
      </c>
      <c r="G103" s="29">
        <v>144.52000000000001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44904</v>
      </c>
      <c r="B104" s="29" t="s">
        <v>1138</v>
      </c>
      <c r="C104" s="28" t="s">
        <v>1139</v>
      </c>
      <c r="D104" s="28" t="s">
        <v>1140</v>
      </c>
      <c r="E104" s="28" t="s">
        <v>526</v>
      </c>
      <c r="F104" s="85">
        <v>17578499</v>
      </c>
      <c r="G104" s="29">
        <v>27.1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44904</v>
      </c>
      <c r="B105" s="29" t="s">
        <v>950</v>
      </c>
      <c r="C105" s="28" t="s">
        <v>951</v>
      </c>
      <c r="D105" s="28" t="s">
        <v>979</v>
      </c>
      <c r="E105" s="28" t="s">
        <v>526</v>
      </c>
      <c r="F105" s="85">
        <v>568109</v>
      </c>
      <c r="G105" s="29">
        <v>6.01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44904</v>
      </c>
      <c r="B106" s="29" t="s">
        <v>280</v>
      </c>
      <c r="C106" s="28" t="s">
        <v>1128</v>
      </c>
      <c r="D106" s="28" t="s">
        <v>1129</v>
      </c>
      <c r="E106" s="28" t="s">
        <v>526</v>
      </c>
      <c r="F106" s="85">
        <v>129669439</v>
      </c>
      <c r="G106" s="29">
        <v>19.739999999999998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44904</v>
      </c>
      <c r="B107" s="29" t="s">
        <v>280</v>
      </c>
      <c r="C107" s="28" t="s">
        <v>1128</v>
      </c>
      <c r="D107" s="28" t="s">
        <v>1011</v>
      </c>
      <c r="E107" s="28" t="s">
        <v>526</v>
      </c>
      <c r="F107" s="85">
        <v>194970051</v>
      </c>
      <c r="G107" s="29">
        <v>19.93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5"/>
  <sheetViews>
    <sheetView zoomScale="85" zoomScaleNormal="85" workbookViewId="0">
      <selection activeCell="M23" sqref="M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962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50">
        <v>1</v>
      </c>
      <c r="B10" s="351">
        <v>44810</v>
      </c>
      <c r="C10" s="352"/>
      <c r="D10" s="353" t="s">
        <v>88</v>
      </c>
      <c r="E10" s="354" t="s">
        <v>891</v>
      </c>
      <c r="F10" s="350">
        <v>1607</v>
      </c>
      <c r="G10" s="350">
        <v>1517</v>
      </c>
      <c r="H10" s="350">
        <v>1607</v>
      </c>
      <c r="I10" s="355" t="s">
        <v>843</v>
      </c>
      <c r="J10" s="356" t="s">
        <v>661</v>
      </c>
      <c r="K10" s="356">
        <f t="shared" ref="K10" si="0">H10-F10</f>
        <v>0</v>
      </c>
      <c r="L10" s="357">
        <f t="shared" ref="L10" si="1">(F10*-0.7)/100</f>
        <v>-11.248999999999999</v>
      </c>
      <c r="M10" s="358">
        <f t="shared" ref="M10" si="2">(K10+L10)/F10</f>
        <v>-6.9999999999999993E-3</v>
      </c>
      <c r="N10" s="356" t="s">
        <v>661</v>
      </c>
      <c r="O10" s="359">
        <v>44902</v>
      </c>
      <c r="P10" s="356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22">
        <v>2</v>
      </c>
      <c r="B11" s="323">
        <v>44840</v>
      </c>
      <c r="C11" s="324"/>
      <c r="D11" s="325" t="s">
        <v>125</v>
      </c>
      <c r="E11" s="326" t="s">
        <v>891</v>
      </c>
      <c r="F11" s="327">
        <v>1150.5</v>
      </c>
      <c r="G11" s="327">
        <v>1075</v>
      </c>
      <c r="H11" s="327">
        <v>1217.5</v>
      </c>
      <c r="I11" s="328" t="s">
        <v>844</v>
      </c>
      <c r="J11" s="267" t="s">
        <v>637</v>
      </c>
      <c r="K11" s="267">
        <f t="shared" ref="K11" si="3">H11-F11</f>
        <v>67</v>
      </c>
      <c r="L11" s="329">
        <f t="shared" ref="L11" si="4">(F11*-0.7)/100</f>
        <v>-8.0534999999999997</v>
      </c>
      <c r="M11" s="330">
        <f t="shared" ref="M11" si="5">(K11+L11)/F11</f>
        <v>5.1235549760973491E-2</v>
      </c>
      <c r="N11" s="267" t="s">
        <v>540</v>
      </c>
      <c r="O11" s="331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11">
        <v>3</v>
      </c>
      <c r="B12" s="312">
        <v>44861</v>
      </c>
      <c r="C12" s="313"/>
      <c r="D12" s="314" t="s">
        <v>55</v>
      </c>
      <c r="E12" s="315" t="s">
        <v>542</v>
      </c>
      <c r="F12" s="316">
        <v>147</v>
      </c>
      <c r="G12" s="316">
        <v>137</v>
      </c>
      <c r="H12" s="316">
        <v>154</v>
      </c>
      <c r="I12" s="317" t="s">
        <v>875</v>
      </c>
      <c r="J12" s="318" t="s">
        <v>876</v>
      </c>
      <c r="K12" s="318">
        <f t="shared" ref="K12" si="6">H12-F12</f>
        <v>7</v>
      </c>
      <c r="L12" s="319">
        <f t="shared" ref="L12" si="7">(F12*-0.7)/100</f>
        <v>-1.0289999999999999</v>
      </c>
      <c r="M12" s="320">
        <f t="shared" ref="M12" si="8">(K12+L12)/F12</f>
        <v>4.0619047619047617E-2</v>
      </c>
      <c r="N12" s="318" t="s">
        <v>540</v>
      </c>
      <c r="O12" s="321">
        <v>44866</v>
      </c>
      <c r="P12" s="318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270">
        <v>4</v>
      </c>
      <c r="B13" s="294">
        <v>44867</v>
      </c>
      <c r="C13" s="280"/>
      <c r="D13" s="281" t="s">
        <v>877</v>
      </c>
      <c r="E13" s="282" t="s">
        <v>542</v>
      </c>
      <c r="F13" s="272" t="s">
        <v>878</v>
      </c>
      <c r="G13" s="272">
        <v>790</v>
      </c>
      <c r="H13" s="272"/>
      <c r="I13" s="283" t="s">
        <v>879</v>
      </c>
      <c r="J13" s="273" t="s">
        <v>543</v>
      </c>
      <c r="K13" s="273"/>
      <c r="L13" s="274"/>
      <c r="M13" s="275"/>
      <c r="N13" s="273"/>
      <c r="O13" s="276"/>
      <c r="P13" s="273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6">
        <v>5</v>
      </c>
      <c r="B14" s="343">
        <v>44876</v>
      </c>
      <c r="C14" s="313"/>
      <c r="D14" s="314" t="s">
        <v>207</v>
      </c>
      <c r="E14" s="315" t="s">
        <v>542</v>
      </c>
      <c r="F14" s="316">
        <v>6800</v>
      </c>
      <c r="G14" s="316">
        <v>6340</v>
      </c>
      <c r="H14" s="316">
        <v>7160</v>
      </c>
      <c r="I14" s="317" t="s">
        <v>882</v>
      </c>
      <c r="J14" s="318" t="s">
        <v>911</v>
      </c>
      <c r="K14" s="318">
        <f t="shared" ref="K14" si="9">H14-F14</f>
        <v>360</v>
      </c>
      <c r="L14" s="319">
        <f t="shared" ref="L14" si="10">(F14*-0.7)/100</f>
        <v>-47.6</v>
      </c>
      <c r="M14" s="320">
        <f t="shared" ref="M14" si="11">(K14+L14)/F14</f>
        <v>4.5941176470588235E-2</v>
      </c>
      <c r="N14" s="318" t="s">
        <v>540</v>
      </c>
      <c r="O14" s="321">
        <v>44896</v>
      </c>
      <c r="P14" s="318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11">
        <v>6</v>
      </c>
      <c r="B15" s="312">
        <v>44880</v>
      </c>
      <c r="C15" s="313"/>
      <c r="D15" s="314" t="s">
        <v>364</v>
      </c>
      <c r="E15" s="315" t="s">
        <v>542</v>
      </c>
      <c r="F15" s="316">
        <v>3425</v>
      </c>
      <c r="G15" s="316">
        <v>3170</v>
      </c>
      <c r="H15" s="316">
        <v>3570</v>
      </c>
      <c r="I15" s="317" t="s">
        <v>884</v>
      </c>
      <c r="J15" s="318" t="s">
        <v>886</v>
      </c>
      <c r="K15" s="318">
        <f t="shared" ref="K15" si="12">H15-F15</f>
        <v>145</v>
      </c>
      <c r="L15" s="319">
        <f t="shared" ref="L15" si="13">(F15*-0.7)/100</f>
        <v>-23.975000000000001</v>
      </c>
      <c r="M15" s="320">
        <f t="shared" ref="M15" si="14">(K15+L15)/F15</f>
        <v>3.5335766423357666E-2</v>
      </c>
      <c r="N15" s="318" t="s">
        <v>540</v>
      </c>
      <c r="O15" s="321">
        <v>44882</v>
      </c>
      <c r="P15" s="318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6">
        <v>44883</v>
      </c>
      <c r="C16" s="280"/>
      <c r="D16" s="281" t="s">
        <v>804</v>
      </c>
      <c r="E16" s="282" t="s">
        <v>542</v>
      </c>
      <c r="F16" s="272" t="s">
        <v>887</v>
      </c>
      <c r="G16" s="272">
        <v>369</v>
      </c>
      <c r="H16" s="272"/>
      <c r="I16" s="283" t="s">
        <v>888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22">
        <v>8</v>
      </c>
      <c r="B17" s="323">
        <v>44886</v>
      </c>
      <c r="C17" s="324"/>
      <c r="D17" s="325" t="s">
        <v>146</v>
      </c>
      <c r="E17" s="326" t="s">
        <v>542</v>
      </c>
      <c r="F17" s="327">
        <v>4800</v>
      </c>
      <c r="G17" s="327">
        <v>4540</v>
      </c>
      <c r="H17" s="327">
        <v>5095</v>
      </c>
      <c r="I17" s="328" t="s">
        <v>890</v>
      </c>
      <c r="J17" s="267" t="s">
        <v>999</v>
      </c>
      <c r="K17" s="267">
        <f t="shared" ref="K17" si="15">H17-F17</f>
        <v>295</v>
      </c>
      <c r="L17" s="329">
        <f t="shared" ref="L17" si="16">(F17*-0.7)/100</f>
        <v>-33.6</v>
      </c>
      <c r="M17" s="330">
        <f t="shared" ref="M17" si="17">(K17+L17)/F17</f>
        <v>5.4458333333333331E-2</v>
      </c>
      <c r="N17" s="267" t="s">
        <v>540</v>
      </c>
      <c r="O17" s="331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6">
        <v>44890</v>
      </c>
      <c r="C18" s="280"/>
      <c r="D18" s="281" t="s">
        <v>273</v>
      </c>
      <c r="E18" s="282" t="s">
        <v>542</v>
      </c>
      <c r="F18" s="272" t="s">
        <v>901</v>
      </c>
      <c r="G18" s="272">
        <v>5250</v>
      </c>
      <c r="H18" s="272"/>
      <c r="I18" s="283" t="s">
        <v>902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22">
        <v>10</v>
      </c>
      <c r="B19" s="323">
        <v>44890</v>
      </c>
      <c r="C19" s="324"/>
      <c r="D19" s="325" t="s">
        <v>868</v>
      </c>
      <c r="E19" s="326" t="s">
        <v>542</v>
      </c>
      <c r="F19" s="327">
        <v>413</v>
      </c>
      <c r="G19" s="327">
        <v>379</v>
      </c>
      <c r="H19" s="327">
        <v>440</v>
      </c>
      <c r="I19" s="328" t="s">
        <v>897</v>
      </c>
      <c r="J19" s="267" t="s">
        <v>928</v>
      </c>
      <c r="K19" s="267">
        <f t="shared" ref="K19" si="18">H19-F19</f>
        <v>27</v>
      </c>
      <c r="L19" s="329">
        <f t="shared" ref="L19" si="19">(F19*-0.7)/100</f>
        <v>-2.8909999999999996</v>
      </c>
      <c r="M19" s="330">
        <f t="shared" ref="M19" si="20">(K19+L19)/F19</f>
        <v>5.837530266343826E-2</v>
      </c>
      <c r="N19" s="267" t="s">
        <v>540</v>
      </c>
      <c r="O19" s="331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6">
        <v>44896</v>
      </c>
      <c r="C20" s="280"/>
      <c r="D20" s="281" t="s">
        <v>129</v>
      </c>
      <c r="E20" s="282" t="s">
        <v>542</v>
      </c>
      <c r="F20" s="272" t="s">
        <v>912</v>
      </c>
      <c r="G20" s="272">
        <v>412</v>
      </c>
      <c r="H20" s="272"/>
      <c r="I20" s="283" t="s">
        <v>913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270">
        <v>12</v>
      </c>
      <c r="B21" s="336">
        <v>44896</v>
      </c>
      <c r="C21" s="280"/>
      <c r="D21" s="281" t="s">
        <v>258</v>
      </c>
      <c r="E21" s="282" t="s">
        <v>542</v>
      </c>
      <c r="F21" s="272" t="s">
        <v>914</v>
      </c>
      <c r="G21" s="272">
        <v>247</v>
      </c>
      <c r="H21" s="272"/>
      <c r="I21" s="283" t="s">
        <v>915</v>
      </c>
      <c r="J21" s="273" t="s">
        <v>543</v>
      </c>
      <c r="K21" s="273"/>
      <c r="L21" s="274"/>
      <c r="M21" s="275"/>
      <c r="N21" s="273"/>
      <c r="O21" s="276"/>
      <c r="P21" s="273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6">
        <v>44896</v>
      </c>
      <c r="C22" s="280"/>
      <c r="D22" s="281" t="s">
        <v>199</v>
      </c>
      <c r="E22" s="282" t="s">
        <v>542</v>
      </c>
      <c r="F22" s="272" t="s">
        <v>916</v>
      </c>
      <c r="G22" s="272">
        <v>3140</v>
      </c>
      <c r="H22" s="272"/>
      <c r="I22" s="283" t="s">
        <v>884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8">
        <v>14</v>
      </c>
      <c r="B23" s="347">
        <v>44900</v>
      </c>
      <c r="C23" s="361"/>
      <c r="D23" s="362" t="s">
        <v>200</v>
      </c>
      <c r="E23" s="363" t="s">
        <v>542</v>
      </c>
      <c r="F23" s="360">
        <v>1105</v>
      </c>
      <c r="G23" s="360">
        <v>1055</v>
      </c>
      <c r="H23" s="360">
        <v>1050</v>
      </c>
      <c r="I23" s="364" t="s">
        <v>953</v>
      </c>
      <c r="J23" s="302" t="s">
        <v>1016</v>
      </c>
      <c r="K23" s="302">
        <f t="shared" ref="K23" si="21">H23-F23</f>
        <v>-55</v>
      </c>
      <c r="L23" s="365">
        <f t="shared" ref="L23" si="22">(F23*-0.7)/100</f>
        <v>-7.7350000000000003</v>
      </c>
      <c r="M23" s="366">
        <f t="shared" ref="M23" si="23">(K23+L23)/F23</f>
        <v>-5.67737556561086E-2</v>
      </c>
      <c r="N23" s="302" t="s">
        <v>552</v>
      </c>
      <c r="O23" s="367">
        <v>44904</v>
      </c>
      <c r="P23" s="302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6">
        <v>44901</v>
      </c>
      <c r="C24" s="280"/>
      <c r="D24" s="281" t="s">
        <v>365</v>
      </c>
      <c r="E24" s="282" t="s">
        <v>542</v>
      </c>
      <c r="F24" s="272" t="s">
        <v>974</v>
      </c>
      <c r="G24" s="272">
        <v>545</v>
      </c>
      <c r="H24" s="272"/>
      <c r="I24" s="283" t="s">
        <v>975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6">
        <v>44901</v>
      </c>
      <c r="C25" s="280"/>
      <c r="D25" s="281" t="s">
        <v>446</v>
      </c>
      <c r="E25" s="282" t="s">
        <v>542</v>
      </c>
      <c r="F25" s="272" t="s">
        <v>976</v>
      </c>
      <c r="G25" s="272">
        <v>114.5</v>
      </c>
      <c r="H25" s="272"/>
      <c r="I25" s="283" t="s">
        <v>977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988</v>
      </c>
      <c r="G26" s="272">
        <v>104.5</v>
      </c>
      <c r="H26" s="272"/>
      <c r="I26" s="283" t="s">
        <v>989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963</v>
      </c>
      <c r="E27" s="282" t="s">
        <v>542</v>
      </c>
      <c r="F27" s="272" t="s">
        <v>997</v>
      </c>
      <c r="G27" s="272">
        <v>4270</v>
      </c>
      <c r="H27" s="272"/>
      <c r="I27" s="283" t="s">
        <v>998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1017</v>
      </c>
      <c r="G28" s="272">
        <v>310</v>
      </c>
      <c r="H28" s="272"/>
      <c r="I28" s="283" t="s">
        <v>1018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300" t="s">
        <v>16</v>
      </c>
      <c r="B37" s="300" t="s">
        <v>517</v>
      </c>
      <c r="C37" s="300"/>
      <c r="D37" s="238" t="s">
        <v>528</v>
      </c>
      <c r="E37" s="300" t="s">
        <v>529</v>
      </c>
      <c r="F37" s="300" t="s">
        <v>530</v>
      </c>
      <c r="G37" s="300" t="s">
        <v>550</v>
      </c>
      <c r="H37" s="300" t="s">
        <v>532</v>
      </c>
      <c r="I37" s="300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7">
        <v>1</v>
      </c>
      <c r="B38" s="332">
        <v>44888</v>
      </c>
      <c r="C38" s="324"/>
      <c r="D38" s="325" t="s">
        <v>767</v>
      </c>
      <c r="E38" s="326" t="s">
        <v>542</v>
      </c>
      <c r="F38" s="327">
        <v>1490</v>
      </c>
      <c r="G38" s="327">
        <v>1440</v>
      </c>
      <c r="H38" s="327">
        <v>1530</v>
      </c>
      <c r="I38" s="328" t="s">
        <v>874</v>
      </c>
      <c r="J38" s="267" t="s">
        <v>583</v>
      </c>
      <c r="K38" s="267">
        <f t="shared" ref="K38:K39" si="24">H38-F38</f>
        <v>40</v>
      </c>
      <c r="L38" s="329">
        <f t="shared" ref="L38:L39" si="25">(F38*-0.7)/100</f>
        <v>-10.43</v>
      </c>
      <c r="M38" s="330">
        <f t="shared" ref="M38:M39" si="26">(K38+L38)/F38</f>
        <v>1.9845637583892618E-2</v>
      </c>
      <c r="N38" s="267" t="s">
        <v>540</v>
      </c>
      <c r="O38" s="331">
        <v>44900</v>
      </c>
      <c r="P38" s="337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60">
        <v>2</v>
      </c>
      <c r="B39" s="346">
        <v>44888</v>
      </c>
      <c r="C39" s="361"/>
      <c r="D39" s="362" t="s">
        <v>64</v>
      </c>
      <c r="E39" s="363" t="s">
        <v>542</v>
      </c>
      <c r="F39" s="360">
        <v>1645</v>
      </c>
      <c r="G39" s="360">
        <v>1595</v>
      </c>
      <c r="H39" s="360">
        <v>1595</v>
      </c>
      <c r="I39" s="364" t="s">
        <v>894</v>
      </c>
      <c r="J39" s="302" t="s">
        <v>1015</v>
      </c>
      <c r="K39" s="302">
        <f t="shared" si="24"/>
        <v>-50</v>
      </c>
      <c r="L39" s="365">
        <f t="shared" si="25"/>
        <v>-11.515000000000001</v>
      </c>
      <c r="M39" s="366">
        <f t="shared" si="26"/>
        <v>-3.7395136778115505E-2</v>
      </c>
      <c r="N39" s="302" t="s">
        <v>552</v>
      </c>
      <c r="O39" s="367">
        <v>44904</v>
      </c>
      <c r="P39" s="337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272">
        <v>3</v>
      </c>
      <c r="B40" s="271">
        <v>44888</v>
      </c>
      <c r="C40" s="280"/>
      <c r="D40" s="281" t="s">
        <v>71</v>
      </c>
      <c r="E40" s="282" t="s">
        <v>542</v>
      </c>
      <c r="F40" s="272" t="s">
        <v>895</v>
      </c>
      <c r="G40" s="272">
        <v>103.5</v>
      </c>
      <c r="H40" s="272"/>
      <c r="I40" s="283" t="s">
        <v>896</v>
      </c>
      <c r="J40" s="273" t="s">
        <v>543</v>
      </c>
      <c r="K40" s="273"/>
      <c r="L40" s="274"/>
      <c r="M40" s="275"/>
      <c r="N40" s="273"/>
      <c r="O40" s="276"/>
      <c r="P40" s="337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7">
        <v>4</v>
      </c>
      <c r="B41" s="332">
        <v>44897</v>
      </c>
      <c r="C41" s="324"/>
      <c r="D41" s="325" t="s">
        <v>208</v>
      </c>
      <c r="E41" s="326" t="s">
        <v>542</v>
      </c>
      <c r="F41" s="327">
        <v>773</v>
      </c>
      <c r="G41" s="327">
        <v>748</v>
      </c>
      <c r="H41" s="327">
        <v>795.5</v>
      </c>
      <c r="I41" s="328" t="s">
        <v>932</v>
      </c>
      <c r="J41" s="267" t="s">
        <v>957</v>
      </c>
      <c r="K41" s="267">
        <f t="shared" ref="K41" si="27">H41-F41</f>
        <v>22.5</v>
      </c>
      <c r="L41" s="329">
        <f t="shared" ref="L41" si="28">(F41*-0.7)/100</f>
        <v>-5.4109999999999987</v>
      </c>
      <c r="M41" s="330">
        <f t="shared" ref="M41" si="29">(K41+L41)/F41</f>
        <v>2.2107373868046575E-2</v>
      </c>
      <c r="N41" s="267" t="s">
        <v>540</v>
      </c>
      <c r="O41" s="331">
        <v>44900</v>
      </c>
      <c r="P41" s="337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7">
        <v>5</v>
      </c>
      <c r="B42" s="332">
        <v>44900</v>
      </c>
      <c r="C42" s="324"/>
      <c r="D42" s="325" t="s">
        <v>300</v>
      </c>
      <c r="E42" s="326" t="s">
        <v>542</v>
      </c>
      <c r="F42" s="327">
        <v>2035</v>
      </c>
      <c r="G42" s="327">
        <v>1960</v>
      </c>
      <c r="H42" s="327">
        <v>2090</v>
      </c>
      <c r="I42" s="328" t="s">
        <v>958</v>
      </c>
      <c r="J42" s="267" t="s">
        <v>678</v>
      </c>
      <c r="K42" s="267">
        <f t="shared" ref="K42" si="30">H42-F42</f>
        <v>55</v>
      </c>
      <c r="L42" s="329">
        <f t="shared" ref="L42" si="31">(F42*-0.7)/100</f>
        <v>-14.244999999999999</v>
      </c>
      <c r="M42" s="330">
        <f t="shared" ref="M42" si="32">(K42+L42)/F42</f>
        <v>2.0027027027027029E-2</v>
      </c>
      <c r="N42" s="267" t="s">
        <v>540</v>
      </c>
      <c r="O42" s="331">
        <v>44904</v>
      </c>
      <c r="P42" s="337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7">
        <v>6</v>
      </c>
      <c r="B43" s="332" t="s">
        <v>1026</v>
      </c>
      <c r="C43" s="324"/>
      <c r="D43" s="325" t="s">
        <v>240</v>
      </c>
      <c r="E43" s="326" t="s">
        <v>1023</v>
      </c>
      <c r="F43" s="327">
        <v>157.5</v>
      </c>
      <c r="G43" s="327">
        <v>162.5</v>
      </c>
      <c r="H43" s="327">
        <v>154.75</v>
      </c>
      <c r="I43" s="328" t="s">
        <v>1027</v>
      </c>
      <c r="J43" s="267" t="s">
        <v>1028</v>
      </c>
      <c r="K43" s="267">
        <f>F43-H43</f>
        <v>2.75</v>
      </c>
      <c r="L43" s="329">
        <f>(F43*-0.07)/100</f>
        <v>-0.11025</v>
      </c>
      <c r="M43" s="330">
        <f t="shared" ref="M43" si="33">(K43+L43)/F43</f>
        <v>1.6760317460317458E-2</v>
      </c>
      <c r="N43" s="267" t="s">
        <v>540</v>
      </c>
      <c r="O43" s="331">
        <v>44904</v>
      </c>
      <c r="P43" s="337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279" customFormat="1" ht="15" customHeight="1">
      <c r="A44" s="272"/>
      <c r="B44" s="271"/>
      <c r="C44" s="280"/>
      <c r="D44" s="281"/>
      <c r="E44" s="282"/>
      <c r="F44" s="272"/>
      <c r="G44" s="272"/>
      <c r="H44" s="272"/>
      <c r="I44" s="283"/>
      <c r="J44" s="273"/>
      <c r="K44" s="273"/>
      <c r="L44" s="274"/>
      <c r="M44" s="275"/>
      <c r="N44" s="273"/>
      <c r="O44" s="276"/>
      <c r="P44" s="337"/>
      <c r="Q44" s="207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77"/>
      <c r="AJ44" s="278"/>
      <c r="AK44" s="278"/>
      <c r="AL44" s="278"/>
    </row>
    <row r="45" spans="1:38" ht="15" customHeight="1">
      <c r="A45" s="239"/>
      <c r="B45" s="240"/>
      <c r="C45" s="241"/>
      <c r="D45" s="242"/>
      <c r="E45" s="243"/>
      <c r="F45" s="243"/>
      <c r="G45" s="243"/>
      <c r="H45" s="243"/>
      <c r="I45" s="243"/>
      <c r="J45" s="244"/>
      <c r="K45" s="244"/>
      <c r="L45" s="245"/>
      <c r="M45" s="246"/>
      <c r="N45" s="244"/>
      <c r="O45" s="247"/>
      <c r="P45" s="41"/>
      <c r="Q45" s="207"/>
      <c r="R45" s="237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1"/>
      <c r="AI45" s="1"/>
      <c r="AJ45" s="1"/>
      <c r="AK45" s="1"/>
      <c r="AL45" s="1"/>
    </row>
    <row r="46" spans="1:38" ht="44.25" customHeight="1">
      <c r="A46" s="109" t="s">
        <v>544</v>
      </c>
      <c r="B46" s="130"/>
      <c r="C46" s="130"/>
      <c r="D46" s="1"/>
      <c r="E46" s="6"/>
      <c r="F46" s="6"/>
      <c r="G46" s="6"/>
      <c r="H46" s="6" t="s">
        <v>556</v>
      </c>
      <c r="I46" s="6"/>
      <c r="J46" s="6"/>
      <c r="K46" s="105"/>
      <c r="L46" s="132"/>
      <c r="M46" s="105"/>
      <c r="N46" s="106"/>
      <c r="O46" s="10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2.75" customHeight="1">
      <c r="A47" s="115" t="s">
        <v>545</v>
      </c>
      <c r="B47" s="109"/>
      <c r="C47" s="109"/>
      <c r="D47" s="109"/>
      <c r="E47" s="41"/>
      <c r="F47" s="116" t="s">
        <v>546</v>
      </c>
      <c r="G47" s="54"/>
      <c r="H47" s="41"/>
      <c r="I47" s="54"/>
      <c r="J47" s="6"/>
      <c r="K47" s="133"/>
      <c r="L47" s="134"/>
      <c r="M47" s="6"/>
      <c r="N47" s="99"/>
      <c r="O47" s="135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15"/>
      <c r="B48" s="109"/>
      <c r="C48" s="109"/>
      <c r="D48" s="109"/>
      <c r="E48" s="6"/>
      <c r="F48" s="116" t="s">
        <v>548</v>
      </c>
      <c r="G48" s="54"/>
      <c r="H48" s="41"/>
      <c r="I48" s="54"/>
      <c r="J48" s="6"/>
      <c r="K48" s="133"/>
      <c r="L48" s="134"/>
      <c r="M48" s="6"/>
      <c r="N48" s="99"/>
      <c r="O48" s="135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09"/>
      <c r="B49" s="109"/>
      <c r="C49" s="109"/>
      <c r="D49" s="109"/>
      <c r="E49" s="6"/>
      <c r="F49" s="6"/>
      <c r="G49" s="6"/>
      <c r="H49" s="6"/>
      <c r="I49" s="6"/>
      <c r="J49" s="121"/>
      <c r="K49" s="118"/>
      <c r="L49" s="119"/>
      <c r="M49" s="6"/>
      <c r="N49" s="122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36" t="s">
        <v>557</v>
      </c>
      <c r="B50" s="136"/>
      <c r="C50" s="136"/>
      <c r="D50" s="136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4" t="s">
        <v>16</v>
      </c>
      <c r="B51" s="94" t="s">
        <v>517</v>
      </c>
      <c r="C51" s="94"/>
      <c r="D51" s="95" t="s">
        <v>528</v>
      </c>
      <c r="E51" s="94" t="s">
        <v>529</v>
      </c>
      <c r="F51" s="94" t="s">
        <v>530</v>
      </c>
      <c r="G51" s="94" t="s">
        <v>550</v>
      </c>
      <c r="H51" s="94" t="s">
        <v>532</v>
      </c>
      <c r="I51" s="94" t="s">
        <v>533</v>
      </c>
      <c r="J51" s="93" t="s">
        <v>534</v>
      </c>
      <c r="K51" s="137" t="s">
        <v>558</v>
      </c>
      <c r="L51" s="96" t="s">
        <v>536</v>
      </c>
      <c r="M51" s="137" t="s">
        <v>559</v>
      </c>
      <c r="N51" s="94" t="s">
        <v>560</v>
      </c>
      <c r="O51" s="93" t="s">
        <v>538</v>
      </c>
      <c r="P51" s="95" t="s">
        <v>539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07" customFormat="1" ht="12.75" customHeight="1">
      <c r="A52" s="301">
        <v>1</v>
      </c>
      <c r="B52" s="306">
        <v>44888</v>
      </c>
      <c r="C52" s="348"/>
      <c r="D52" s="348" t="s">
        <v>892</v>
      </c>
      <c r="E52" s="301" t="s">
        <v>542</v>
      </c>
      <c r="F52" s="301">
        <v>1960</v>
      </c>
      <c r="G52" s="301">
        <v>1920</v>
      </c>
      <c r="H52" s="349">
        <v>1925</v>
      </c>
      <c r="I52" s="349" t="s">
        <v>893</v>
      </c>
      <c r="J52" s="302" t="s">
        <v>1002</v>
      </c>
      <c r="K52" s="303">
        <f t="shared" ref="K52" si="34">H52-F52</f>
        <v>-35</v>
      </c>
      <c r="L52" s="304">
        <f t="shared" ref="L52" si="35">(H52*N52)*0.07%</f>
        <v>539.00000000000011</v>
      </c>
      <c r="M52" s="305">
        <f t="shared" ref="M52" si="36">(K52*N52)-L52</f>
        <v>-14539</v>
      </c>
      <c r="N52" s="303">
        <v>400</v>
      </c>
      <c r="O52" s="302" t="s">
        <v>552</v>
      </c>
      <c r="P52" s="306">
        <v>44902</v>
      </c>
      <c r="Q52" s="209"/>
      <c r="R52" s="212" t="s">
        <v>541</v>
      </c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43"/>
      <c r="AG52" s="240"/>
      <c r="AH52" s="209"/>
      <c r="AI52" s="209"/>
      <c r="AJ52" s="243"/>
      <c r="AK52" s="243"/>
      <c r="AL52" s="243"/>
    </row>
    <row r="53" spans="1:38" s="207" customFormat="1" ht="12.75" customHeight="1">
      <c r="A53" s="287">
        <v>2</v>
      </c>
      <c r="B53" s="332">
        <v>44890</v>
      </c>
      <c r="C53" s="293"/>
      <c r="D53" s="293" t="s">
        <v>899</v>
      </c>
      <c r="E53" s="287" t="s">
        <v>542</v>
      </c>
      <c r="F53" s="287">
        <v>2088</v>
      </c>
      <c r="G53" s="287">
        <v>2045</v>
      </c>
      <c r="H53" s="288">
        <v>2121</v>
      </c>
      <c r="I53" s="288" t="s">
        <v>900</v>
      </c>
      <c r="J53" s="267" t="s">
        <v>907</v>
      </c>
      <c r="K53" s="266">
        <f t="shared" ref="K53:K54" si="37">H53-F53</f>
        <v>33</v>
      </c>
      <c r="L53" s="268">
        <f t="shared" ref="L53:L54" si="38">(H53*N53)*0.07%</f>
        <v>445.41000000000008</v>
      </c>
      <c r="M53" s="269">
        <f t="shared" ref="M53:M54" si="39">(K53*N53)-L53</f>
        <v>9454.59</v>
      </c>
      <c r="N53" s="266">
        <v>300</v>
      </c>
      <c r="O53" s="267" t="s">
        <v>540</v>
      </c>
      <c r="P53" s="265">
        <v>44896</v>
      </c>
      <c r="Q53" s="209"/>
      <c r="R53" s="212" t="s">
        <v>806</v>
      </c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43"/>
      <c r="AG53" s="240"/>
      <c r="AH53" s="209"/>
      <c r="AI53" s="209"/>
      <c r="AJ53" s="243"/>
      <c r="AK53" s="243"/>
      <c r="AL53" s="243"/>
    </row>
    <row r="54" spans="1:38" s="207" customFormat="1" ht="12.75" customHeight="1">
      <c r="A54" s="287">
        <v>3</v>
      </c>
      <c r="B54" s="332">
        <v>44895</v>
      </c>
      <c r="C54" s="293"/>
      <c r="D54" s="293" t="s">
        <v>909</v>
      </c>
      <c r="E54" s="287" t="s">
        <v>542</v>
      </c>
      <c r="F54" s="287">
        <v>741.5</v>
      </c>
      <c r="G54" s="287">
        <v>730</v>
      </c>
      <c r="H54" s="288">
        <v>754</v>
      </c>
      <c r="I54" s="288" t="s">
        <v>910</v>
      </c>
      <c r="J54" s="267" t="s">
        <v>926</v>
      </c>
      <c r="K54" s="266">
        <f t="shared" si="37"/>
        <v>12.5</v>
      </c>
      <c r="L54" s="268">
        <f t="shared" si="38"/>
        <v>712.53000000000009</v>
      </c>
      <c r="M54" s="269">
        <f t="shared" si="39"/>
        <v>16162.47</v>
      </c>
      <c r="N54" s="266">
        <v>1350</v>
      </c>
      <c r="O54" s="267" t="s">
        <v>540</v>
      </c>
      <c r="P54" s="265">
        <v>44896</v>
      </c>
      <c r="Q54" s="209"/>
      <c r="R54" s="212" t="s">
        <v>806</v>
      </c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43"/>
      <c r="AG54" s="240"/>
      <c r="AH54" s="209"/>
      <c r="AI54" s="209"/>
      <c r="AJ54" s="243"/>
      <c r="AK54" s="243"/>
      <c r="AL54" s="243"/>
    </row>
    <row r="55" spans="1:38" s="207" customFormat="1" ht="12.75" customHeight="1">
      <c r="A55" s="287">
        <v>4</v>
      </c>
      <c r="B55" s="323">
        <v>44896</v>
      </c>
      <c r="C55" s="293"/>
      <c r="D55" s="293" t="s">
        <v>917</v>
      </c>
      <c r="E55" s="287" t="s">
        <v>542</v>
      </c>
      <c r="F55" s="287">
        <v>1631</v>
      </c>
      <c r="G55" s="287">
        <v>1595</v>
      </c>
      <c r="H55" s="288">
        <v>1649</v>
      </c>
      <c r="I55" s="288" t="s">
        <v>994</v>
      </c>
      <c r="J55" s="267" t="s">
        <v>995</v>
      </c>
      <c r="K55" s="266">
        <f t="shared" ref="K55:K56" si="40">H55-F55</f>
        <v>18</v>
      </c>
      <c r="L55" s="268">
        <f t="shared" ref="L55:L56" si="41">(H55*N55)*0.07%</f>
        <v>404.00500000000005</v>
      </c>
      <c r="M55" s="269">
        <f t="shared" ref="M55:M56" si="42">(K55*N55)-L55</f>
        <v>5895.9949999999999</v>
      </c>
      <c r="N55" s="266">
        <v>350</v>
      </c>
      <c r="O55" s="267" t="s">
        <v>540</v>
      </c>
      <c r="P55" s="265">
        <v>44903</v>
      </c>
      <c r="Q55" s="209"/>
      <c r="R55" s="212" t="s">
        <v>541</v>
      </c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43"/>
      <c r="AG55" s="240"/>
      <c r="AH55" s="209"/>
      <c r="AI55" s="209"/>
      <c r="AJ55" s="243"/>
      <c r="AK55" s="243"/>
      <c r="AL55" s="243"/>
    </row>
    <row r="56" spans="1:38" s="207" customFormat="1" ht="12.75" customHeight="1">
      <c r="A56" s="287">
        <v>5</v>
      </c>
      <c r="B56" s="332">
        <v>44897</v>
      </c>
      <c r="C56" s="293"/>
      <c r="D56" s="293" t="s">
        <v>942</v>
      </c>
      <c r="E56" s="287" t="s">
        <v>542</v>
      </c>
      <c r="F56" s="287">
        <v>943</v>
      </c>
      <c r="G56" s="287">
        <v>922</v>
      </c>
      <c r="H56" s="288">
        <v>955</v>
      </c>
      <c r="I56" s="288" t="s">
        <v>943</v>
      </c>
      <c r="J56" s="267" t="s">
        <v>947</v>
      </c>
      <c r="K56" s="266">
        <f t="shared" si="40"/>
        <v>12</v>
      </c>
      <c r="L56" s="268">
        <f t="shared" si="41"/>
        <v>417.81250000000006</v>
      </c>
      <c r="M56" s="269">
        <f t="shared" si="42"/>
        <v>7082.1875</v>
      </c>
      <c r="N56" s="266">
        <v>625</v>
      </c>
      <c r="O56" s="267" t="s">
        <v>540</v>
      </c>
      <c r="P56" s="265">
        <v>44904</v>
      </c>
      <c r="Q56" s="209"/>
      <c r="R56" s="212" t="s">
        <v>806</v>
      </c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43"/>
      <c r="AG56" s="240"/>
      <c r="AH56" s="209"/>
      <c r="AI56" s="209"/>
      <c r="AJ56" s="243"/>
      <c r="AK56" s="243"/>
      <c r="AL56" s="243"/>
    </row>
    <row r="57" spans="1:38" s="207" customFormat="1" ht="12.75" customHeight="1">
      <c r="A57" s="287">
        <v>6</v>
      </c>
      <c r="B57" s="332">
        <v>44897</v>
      </c>
      <c r="C57" s="293"/>
      <c r="D57" s="293" t="s">
        <v>944</v>
      </c>
      <c r="E57" s="287" t="s">
        <v>542</v>
      </c>
      <c r="F57" s="287">
        <v>803.5</v>
      </c>
      <c r="G57" s="287">
        <v>788</v>
      </c>
      <c r="H57" s="288">
        <v>814</v>
      </c>
      <c r="I57" s="288" t="s">
        <v>945</v>
      </c>
      <c r="J57" s="267" t="s">
        <v>947</v>
      </c>
      <c r="K57" s="266">
        <f t="shared" ref="K57" si="43">H57-F57</f>
        <v>10.5</v>
      </c>
      <c r="L57" s="268">
        <f t="shared" ref="L57" si="44">(H57*N57)*0.07%</f>
        <v>541.31000000000006</v>
      </c>
      <c r="M57" s="269">
        <f t="shared" ref="M57" si="45">(K57*N57)-L57</f>
        <v>9433.69</v>
      </c>
      <c r="N57" s="266">
        <v>950</v>
      </c>
      <c r="O57" s="267" t="s">
        <v>540</v>
      </c>
      <c r="P57" s="265">
        <v>44904</v>
      </c>
      <c r="Q57" s="209"/>
      <c r="R57" s="212" t="s">
        <v>541</v>
      </c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43"/>
      <c r="AG57" s="240"/>
      <c r="AH57" s="209"/>
      <c r="AI57" s="209"/>
      <c r="AJ57" s="243"/>
      <c r="AK57" s="243"/>
      <c r="AL57" s="243"/>
    </row>
    <row r="58" spans="1:38" s="207" customFormat="1" ht="12.75" customHeight="1">
      <c r="A58" s="287">
        <v>7</v>
      </c>
      <c r="B58" s="332">
        <v>44900</v>
      </c>
      <c r="C58" s="293"/>
      <c r="D58" s="293" t="s">
        <v>954</v>
      </c>
      <c r="E58" s="287" t="s">
        <v>542</v>
      </c>
      <c r="F58" s="287">
        <v>18735</v>
      </c>
      <c r="G58" s="287">
        <v>18590</v>
      </c>
      <c r="H58" s="288">
        <v>18850</v>
      </c>
      <c r="I58" s="288" t="s">
        <v>955</v>
      </c>
      <c r="J58" s="267" t="s">
        <v>956</v>
      </c>
      <c r="K58" s="266">
        <f t="shared" ref="K58" si="46">H58-F58</f>
        <v>115</v>
      </c>
      <c r="L58" s="268">
        <f t="shared" ref="L58" si="47">(H58*N58)*0.07%</f>
        <v>659.75000000000011</v>
      </c>
      <c r="M58" s="269">
        <f t="shared" ref="M58" si="48">(K58*N58)-L58</f>
        <v>5090.25</v>
      </c>
      <c r="N58" s="266">
        <v>50</v>
      </c>
      <c r="O58" s="267" t="s">
        <v>540</v>
      </c>
      <c r="P58" s="265">
        <v>44900</v>
      </c>
      <c r="Q58" s="209"/>
      <c r="R58" s="212" t="s">
        <v>541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301">
        <v>8</v>
      </c>
      <c r="B59" s="347">
        <v>44901</v>
      </c>
      <c r="C59" s="348"/>
      <c r="D59" s="348" t="s">
        <v>969</v>
      </c>
      <c r="E59" s="301" t="s">
        <v>542</v>
      </c>
      <c r="F59" s="301">
        <v>6770</v>
      </c>
      <c r="G59" s="301">
        <v>6650</v>
      </c>
      <c r="H59" s="349">
        <v>6660</v>
      </c>
      <c r="I59" s="349" t="s">
        <v>970</v>
      </c>
      <c r="J59" s="302" t="s">
        <v>982</v>
      </c>
      <c r="K59" s="303">
        <f t="shared" ref="K59" si="49">H59-F59</f>
        <v>-110</v>
      </c>
      <c r="L59" s="304">
        <f t="shared" ref="L59" si="50">(H59*N59)*0.07%</f>
        <v>582.75000000000011</v>
      </c>
      <c r="M59" s="305">
        <f t="shared" ref="M59" si="51">(K59*N59)-L59</f>
        <v>-14332.75</v>
      </c>
      <c r="N59" s="303">
        <v>125</v>
      </c>
      <c r="O59" s="302" t="s">
        <v>552</v>
      </c>
      <c r="P59" s="306">
        <v>44902</v>
      </c>
      <c r="Q59" s="209"/>
      <c r="R59" s="212" t="s">
        <v>541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61">
        <v>9</v>
      </c>
      <c r="B60" s="336">
        <v>44901</v>
      </c>
      <c r="C60" s="308"/>
      <c r="D60" s="308" t="s">
        <v>971</v>
      </c>
      <c r="E60" s="261" t="s">
        <v>542</v>
      </c>
      <c r="F60" s="261" t="s">
        <v>972</v>
      </c>
      <c r="G60" s="261">
        <v>1679</v>
      </c>
      <c r="H60" s="309"/>
      <c r="I60" s="309" t="s">
        <v>973</v>
      </c>
      <c r="J60" s="236" t="s">
        <v>543</v>
      </c>
      <c r="K60" s="211"/>
      <c r="L60" s="228"/>
      <c r="M60" s="229"/>
      <c r="N60" s="211"/>
      <c r="O60" s="236"/>
      <c r="P60" s="208"/>
      <c r="Q60" s="209"/>
      <c r="R60" s="212" t="s">
        <v>541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10</v>
      </c>
      <c r="B61" s="332">
        <v>44902</v>
      </c>
      <c r="C61" s="293"/>
      <c r="D61" s="293" t="s">
        <v>954</v>
      </c>
      <c r="E61" s="287" t="s">
        <v>542</v>
      </c>
      <c r="F61" s="287">
        <v>18680</v>
      </c>
      <c r="G61" s="287">
        <v>18490</v>
      </c>
      <c r="H61" s="288">
        <v>18730</v>
      </c>
      <c r="I61" s="288" t="s">
        <v>955</v>
      </c>
      <c r="J61" s="267" t="s">
        <v>996</v>
      </c>
      <c r="K61" s="266">
        <f t="shared" ref="K61" si="52">H61-F61</f>
        <v>50</v>
      </c>
      <c r="L61" s="268">
        <f t="shared" ref="L61" si="53">(H61*N61)*0.07%</f>
        <v>655.55000000000007</v>
      </c>
      <c r="M61" s="269">
        <f t="shared" ref="M61" si="54">(K61*N61)-L61</f>
        <v>1844.4499999999998</v>
      </c>
      <c r="N61" s="266">
        <v>50</v>
      </c>
      <c r="O61" s="267" t="s">
        <v>540</v>
      </c>
      <c r="P61" s="265">
        <v>44903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61">
        <v>11</v>
      </c>
      <c r="B62" s="271">
        <v>44904</v>
      </c>
      <c r="C62" s="308"/>
      <c r="D62" s="308" t="s">
        <v>1019</v>
      </c>
      <c r="E62" s="261" t="s">
        <v>542</v>
      </c>
      <c r="F62" s="261" t="s">
        <v>1020</v>
      </c>
      <c r="G62" s="261">
        <v>4645</v>
      </c>
      <c r="H62" s="309"/>
      <c r="I62" s="309" t="s">
        <v>1021</v>
      </c>
      <c r="J62" s="236" t="s">
        <v>543</v>
      </c>
      <c r="K62" s="211"/>
      <c r="L62" s="228"/>
      <c r="M62" s="229"/>
      <c r="N62" s="211"/>
      <c r="O62" s="236"/>
      <c r="P62" s="208"/>
      <c r="Q62" s="209"/>
      <c r="R62" s="212" t="s">
        <v>541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261">
        <v>12</v>
      </c>
      <c r="B63" s="271">
        <v>44904</v>
      </c>
      <c r="C63" s="308"/>
      <c r="D63" s="308" t="s">
        <v>1032</v>
      </c>
      <c r="E63" s="261" t="s">
        <v>542</v>
      </c>
      <c r="F63" s="261" t="s">
        <v>1033</v>
      </c>
      <c r="G63" s="261">
        <v>334</v>
      </c>
      <c r="H63" s="309"/>
      <c r="I63" s="309" t="s">
        <v>1034</v>
      </c>
      <c r="J63" s="236" t="s">
        <v>543</v>
      </c>
      <c r="K63" s="211"/>
      <c r="L63" s="228"/>
      <c r="M63" s="229"/>
      <c r="N63" s="211"/>
      <c r="O63" s="236"/>
      <c r="P63" s="208"/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61">
        <v>13</v>
      </c>
      <c r="B64" s="271">
        <v>44904</v>
      </c>
      <c r="C64" s="308"/>
      <c r="D64" s="308" t="s">
        <v>1035</v>
      </c>
      <c r="E64" s="261" t="s">
        <v>542</v>
      </c>
      <c r="F64" s="261" t="s">
        <v>1036</v>
      </c>
      <c r="G64" s="261">
        <v>707</v>
      </c>
      <c r="H64" s="309"/>
      <c r="I64" s="309" t="s">
        <v>1037</v>
      </c>
      <c r="J64" s="236" t="s">
        <v>543</v>
      </c>
      <c r="K64" s="211"/>
      <c r="L64" s="228"/>
      <c r="M64" s="229"/>
      <c r="N64" s="211"/>
      <c r="O64" s="236"/>
      <c r="P64" s="208"/>
      <c r="Q64" s="209"/>
      <c r="R64" s="212" t="s">
        <v>806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61">
        <v>14</v>
      </c>
      <c r="B65" s="271">
        <v>44904</v>
      </c>
      <c r="C65" s="308"/>
      <c r="D65" s="308" t="s">
        <v>942</v>
      </c>
      <c r="E65" s="261" t="s">
        <v>542</v>
      </c>
      <c r="F65" s="261" t="s">
        <v>1038</v>
      </c>
      <c r="G65" s="261">
        <v>917</v>
      </c>
      <c r="H65" s="309"/>
      <c r="I65" s="309" t="s">
        <v>1039</v>
      </c>
      <c r="J65" s="236" t="s">
        <v>543</v>
      </c>
      <c r="K65" s="211"/>
      <c r="L65" s="228"/>
      <c r="M65" s="229"/>
      <c r="N65" s="211"/>
      <c r="O65" s="236"/>
      <c r="P65" s="208"/>
      <c r="Q65" s="209"/>
      <c r="R65" s="212" t="s">
        <v>806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61"/>
      <c r="B66" s="271"/>
      <c r="C66" s="308"/>
      <c r="D66" s="308"/>
      <c r="E66" s="261"/>
      <c r="F66" s="261"/>
      <c r="G66" s="261"/>
      <c r="H66" s="309"/>
      <c r="I66" s="309"/>
      <c r="J66" s="236"/>
      <c r="K66" s="211"/>
      <c r="L66" s="228"/>
      <c r="M66" s="229"/>
      <c r="N66" s="211"/>
      <c r="O66" s="236"/>
      <c r="P66" s="208"/>
      <c r="Q66" s="209"/>
      <c r="R66" s="212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10"/>
      <c r="B67" s="208"/>
      <c r="C67" s="252"/>
      <c r="D67" s="252"/>
      <c r="E67" s="210"/>
      <c r="F67" s="210"/>
      <c r="G67" s="210"/>
      <c r="H67" s="211"/>
      <c r="I67" s="211"/>
      <c r="J67" s="236"/>
      <c r="K67" s="252"/>
      <c r="L67" s="210"/>
      <c r="M67" s="210"/>
      <c r="N67" s="210"/>
      <c r="O67" s="211"/>
      <c r="P67" s="211"/>
      <c r="Q67" s="209"/>
      <c r="R67" s="212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ht="13.5" customHeight="1">
      <c r="A68" s="243"/>
      <c r="B68" s="240"/>
      <c r="C68" s="209"/>
      <c r="D68" s="209"/>
      <c r="E68" s="243"/>
      <c r="F68" s="243"/>
      <c r="G68" s="243"/>
      <c r="H68" s="244"/>
      <c r="I68" s="244"/>
      <c r="J68" s="262"/>
      <c r="K68" s="244"/>
      <c r="L68" s="245"/>
      <c r="M68" s="263"/>
      <c r="N68" s="244"/>
      <c r="O68" s="264"/>
      <c r="P68" s="247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97"/>
      <c r="B69" s="98"/>
      <c r="C69" s="130"/>
      <c r="D69" s="138"/>
      <c r="E69" s="139"/>
      <c r="F69" s="97"/>
      <c r="G69" s="97"/>
      <c r="H69" s="97"/>
      <c r="I69" s="131"/>
      <c r="J69" s="131"/>
      <c r="K69" s="131"/>
      <c r="L69" s="131"/>
      <c r="M69" s="131"/>
      <c r="N69" s="131"/>
      <c r="O69" s="131"/>
      <c r="P69" s="131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40"/>
      <c r="B70" s="98"/>
      <c r="C70" s="99"/>
      <c r="D70" s="141"/>
      <c r="E70" s="102"/>
      <c r="F70" s="102"/>
      <c r="G70" s="102"/>
      <c r="H70" s="102"/>
      <c r="I70" s="102"/>
      <c r="J70" s="6"/>
      <c r="K70" s="102"/>
      <c r="L70" s="102"/>
      <c r="M70" s="6"/>
      <c r="N70" s="1"/>
      <c r="O70" s="99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38.25" customHeight="1">
      <c r="A71" s="142" t="s">
        <v>562</v>
      </c>
      <c r="B71" s="142"/>
      <c r="C71" s="142"/>
      <c r="D71" s="142"/>
      <c r="E71" s="143"/>
      <c r="F71" s="102"/>
      <c r="G71" s="102"/>
      <c r="H71" s="102"/>
      <c r="I71" s="102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38.25">
      <c r="A72" s="94" t="s">
        <v>16</v>
      </c>
      <c r="B72" s="94" t="s">
        <v>517</v>
      </c>
      <c r="C72" s="94"/>
      <c r="D72" s="95" t="s">
        <v>528</v>
      </c>
      <c r="E72" s="94" t="s">
        <v>529</v>
      </c>
      <c r="F72" s="94" t="s">
        <v>530</v>
      </c>
      <c r="G72" s="94" t="s">
        <v>550</v>
      </c>
      <c r="H72" s="94" t="s">
        <v>532</v>
      </c>
      <c r="I72" s="94" t="s">
        <v>533</v>
      </c>
      <c r="J72" s="93" t="s">
        <v>534</v>
      </c>
      <c r="K72" s="93" t="s">
        <v>563</v>
      </c>
      <c r="L72" s="96" t="s">
        <v>536</v>
      </c>
      <c r="M72" s="137" t="s">
        <v>559</v>
      </c>
      <c r="N72" s="94" t="s">
        <v>560</v>
      </c>
      <c r="O72" s="94" t="s">
        <v>538</v>
      </c>
      <c r="P72" s="95" t="s">
        <v>539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207" customFormat="1" ht="15.6" customHeight="1">
      <c r="A73" s="301">
        <v>1</v>
      </c>
      <c r="B73" s="306">
        <v>44895</v>
      </c>
      <c r="C73" s="307"/>
      <c r="D73" s="307" t="s">
        <v>908</v>
      </c>
      <c r="E73" s="310" t="s">
        <v>542</v>
      </c>
      <c r="F73" s="310">
        <v>48</v>
      </c>
      <c r="G73" s="310">
        <v>10</v>
      </c>
      <c r="H73" s="303">
        <v>10</v>
      </c>
      <c r="I73" s="303" t="s">
        <v>880</v>
      </c>
      <c r="J73" s="302" t="s">
        <v>961</v>
      </c>
      <c r="K73" s="303">
        <f t="shared" ref="K73:K74" si="55">H73-F73</f>
        <v>-38</v>
      </c>
      <c r="L73" s="304">
        <v>100</v>
      </c>
      <c r="M73" s="305">
        <f t="shared" ref="M73:M74" si="56">(K73*N73)-L73</f>
        <v>-2000</v>
      </c>
      <c r="N73" s="303">
        <v>50</v>
      </c>
      <c r="O73" s="302" t="s">
        <v>552</v>
      </c>
      <c r="P73" s="306">
        <v>44896</v>
      </c>
      <c r="Q73" s="206"/>
      <c r="R73" s="212" t="s">
        <v>541</v>
      </c>
      <c r="S73" s="206"/>
      <c r="T73" s="206"/>
      <c r="U73" s="206"/>
      <c r="V73" s="206"/>
      <c r="W73" s="206"/>
      <c r="X73" s="212"/>
      <c r="Y73" s="206"/>
      <c r="Z73" s="206"/>
      <c r="AA73" s="206"/>
      <c r="AB73" s="206"/>
      <c r="AC73" s="206"/>
      <c r="AD73" s="212"/>
      <c r="AE73" s="206"/>
      <c r="AF73" s="206"/>
      <c r="AG73" s="206"/>
      <c r="AH73" s="206"/>
      <c r="AI73" s="206"/>
      <c r="AJ73" s="212"/>
      <c r="AK73" s="206"/>
      <c r="AL73" s="206"/>
    </row>
    <row r="74" spans="1:38" s="207" customFormat="1" ht="15.6" customHeight="1">
      <c r="A74" s="287">
        <v>2</v>
      </c>
      <c r="B74" s="345">
        <v>44896</v>
      </c>
      <c r="C74" s="333"/>
      <c r="D74" s="333" t="s">
        <v>918</v>
      </c>
      <c r="E74" s="334" t="s">
        <v>542</v>
      </c>
      <c r="F74" s="334">
        <v>78</v>
      </c>
      <c r="G74" s="334">
        <v>40</v>
      </c>
      <c r="H74" s="266">
        <v>99</v>
      </c>
      <c r="I74" s="266" t="s">
        <v>919</v>
      </c>
      <c r="J74" s="267" t="s">
        <v>553</v>
      </c>
      <c r="K74" s="266">
        <f t="shared" si="55"/>
        <v>21</v>
      </c>
      <c r="L74" s="268">
        <v>100</v>
      </c>
      <c r="M74" s="269">
        <f t="shared" si="56"/>
        <v>950</v>
      </c>
      <c r="N74" s="266">
        <v>50</v>
      </c>
      <c r="O74" s="267" t="s">
        <v>540</v>
      </c>
      <c r="P74" s="265">
        <v>44896</v>
      </c>
      <c r="Q74" s="206"/>
      <c r="R74" s="212" t="s">
        <v>541</v>
      </c>
      <c r="S74" s="206"/>
      <c r="T74" s="206"/>
      <c r="U74" s="206"/>
      <c r="V74" s="206"/>
      <c r="W74" s="206"/>
      <c r="X74" s="212"/>
      <c r="Y74" s="206"/>
      <c r="Z74" s="206"/>
      <c r="AA74" s="206"/>
      <c r="AB74" s="206"/>
      <c r="AC74" s="206"/>
      <c r="AD74" s="212"/>
      <c r="AE74" s="206"/>
      <c r="AF74" s="206"/>
      <c r="AG74" s="206"/>
      <c r="AH74" s="206"/>
      <c r="AI74" s="206"/>
      <c r="AJ74" s="212"/>
      <c r="AK74" s="206"/>
      <c r="AL74" s="206"/>
    </row>
    <row r="75" spans="1:38" s="207" customFormat="1" ht="15.6" customHeight="1">
      <c r="A75" s="301">
        <v>3</v>
      </c>
      <c r="B75" s="344">
        <v>44896</v>
      </c>
      <c r="C75" s="307"/>
      <c r="D75" s="307" t="s">
        <v>920</v>
      </c>
      <c r="E75" s="310" t="s">
        <v>542</v>
      </c>
      <c r="F75" s="310">
        <v>11</v>
      </c>
      <c r="G75" s="310">
        <v>0</v>
      </c>
      <c r="H75" s="303">
        <v>0</v>
      </c>
      <c r="I75" s="303" t="s">
        <v>921</v>
      </c>
      <c r="J75" s="302" t="s">
        <v>927</v>
      </c>
      <c r="K75" s="303">
        <f t="shared" ref="K75:K76" si="57">H75-F75</f>
        <v>-11</v>
      </c>
      <c r="L75" s="304">
        <v>100</v>
      </c>
      <c r="M75" s="305">
        <f t="shared" ref="M75:M76" si="58">(K75*N75)-L75</f>
        <v>-650</v>
      </c>
      <c r="N75" s="303">
        <v>50</v>
      </c>
      <c r="O75" s="302" t="s">
        <v>552</v>
      </c>
      <c r="P75" s="306">
        <v>44896</v>
      </c>
      <c r="Q75" s="206"/>
      <c r="R75" s="212" t="s">
        <v>806</v>
      </c>
      <c r="S75" s="206"/>
      <c r="T75" s="206"/>
      <c r="U75" s="206"/>
      <c r="V75" s="206"/>
      <c r="W75" s="206"/>
      <c r="X75" s="212"/>
      <c r="Y75" s="206"/>
      <c r="Z75" s="206"/>
      <c r="AA75" s="206"/>
      <c r="AB75" s="206"/>
      <c r="AC75" s="206"/>
      <c r="AD75" s="212"/>
      <c r="AE75" s="206"/>
      <c r="AF75" s="206"/>
      <c r="AG75" s="206"/>
      <c r="AH75" s="206"/>
      <c r="AI75" s="206"/>
      <c r="AJ75" s="212"/>
      <c r="AK75" s="206"/>
      <c r="AL75" s="206"/>
    </row>
    <row r="76" spans="1:38" s="207" customFormat="1" ht="15.6" customHeight="1">
      <c r="A76" s="287">
        <v>4</v>
      </c>
      <c r="B76" s="323">
        <v>44896</v>
      </c>
      <c r="C76" s="333"/>
      <c r="D76" s="333" t="s">
        <v>922</v>
      </c>
      <c r="E76" s="334" t="s">
        <v>542</v>
      </c>
      <c r="F76" s="334">
        <v>70</v>
      </c>
      <c r="G76" s="334">
        <v>49</v>
      </c>
      <c r="H76" s="266">
        <v>81</v>
      </c>
      <c r="I76" s="266" t="s">
        <v>923</v>
      </c>
      <c r="J76" s="267" t="s">
        <v>946</v>
      </c>
      <c r="K76" s="266">
        <f t="shared" si="57"/>
        <v>11</v>
      </c>
      <c r="L76" s="268">
        <v>100</v>
      </c>
      <c r="M76" s="269">
        <f t="shared" si="58"/>
        <v>2650</v>
      </c>
      <c r="N76" s="266">
        <v>250</v>
      </c>
      <c r="O76" s="267" t="s">
        <v>540</v>
      </c>
      <c r="P76" s="265">
        <v>44897</v>
      </c>
      <c r="Q76" s="206"/>
      <c r="R76" s="212" t="s">
        <v>806</v>
      </c>
      <c r="S76" s="206"/>
      <c r="T76" s="206"/>
      <c r="U76" s="206"/>
      <c r="V76" s="206"/>
      <c r="W76" s="206"/>
      <c r="X76" s="212"/>
      <c r="Y76" s="206"/>
      <c r="Z76" s="206"/>
      <c r="AA76" s="206"/>
      <c r="AB76" s="206"/>
      <c r="AC76" s="206"/>
      <c r="AD76" s="212"/>
      <c r="AE76" s="206"/>
      <c r="AF76" s="206"/>
      <c r="AG76" s="206"/>
      <c r="AH76" s="206"/>
      <c r="AI76" s="206"/>
      <c r="AJ76" s="212"/>
      <c r="AK76" s="206"/>
      <c r="AL76" s="206"/>
    </row>
    <row r="77" spans="1:38" s="207" customFormat="1" ht="15.6" customHeight="1">
      <c r="A77" s="287">
        <v>5</v>
      </c>
      <c r="B77" s="323">
        <v>44896</v>
      </c>
      <c r="C77" s="333"/>
      <c r="D77" s="333" t="s">
        <v>924</v>
      </c>
      <c r="E77" s="334" t="s">
        <v>542</v>
      </c>
      <c r="F77" s="334">
        <v>15.5</v>
      </c>
      <c r="G77" s="334">
        <v>11.5</v>
      </c>
      <c r="H77" s="266">
        <v>18.3</v>
      </c>
      <c r="I77" s="266" t="s">
        <v>925</v>
      </c>
      <c r="J77" s="267" t="s">
        <v>929</v>
      </c>
      <c r="K77" s="266">
        <f t="shared" ref="K77:K78" si="59">H77-F77</f>
        <v>2.8000000000000007</v>
      </c>
      <c r="L77" s="268">
        <v>100</v>
      </c>
      <c r="M77" s="269">
        <f t="shared" ref="M77:M78" si="60">(K77*N77)-L77</f>
        <v>3680.0000000000009</v>
      </c>
      <c r="N77" s="266">
        <v>1350</v>
      </c>
      <c r="O77" s="267" t="s">
        <v>540</v>
      </c>
      <c r="P77" s="265">
        <v>44897</v>
      </c>
      <c r="Q77" s="206"/>
      <c r="R77" s="212" t="s">
        <v>806</v>
      </c>
      <c r="S77" s="206"/>
      <c r="T77" s="206"/>
      <c r="U77" s="206"/>
      <c r="V77" s="206"/>
      <c r="W77" s="206"/>
      <c r="X77" s="212"/>
      <c r="Y77" s="206"/>
      <c r="Z77" s="206"/>
      <c r="AA77" s="206"/>
      <c r="AB77" s="206"/>
      <c r="AC77" s="206"/>
      <c r="AD77" s="212"/>
      <c r="AE77" s="206"/>
      <c r="AF77" s="206"/>
      <c r="AG77" s="206"/>
      <c r="AH77" s="206"/>
      <c r="AI77" s="206"/>
      <c r="AJ77" s="212"/>
      <c r="AK77" s="206"/>
      <c r="AL77" s="206"/>
    </row>
    <row r="78" spans="1:38" s="207" customFormat="1" ht="15.6" customHeight="1">
      <c r="A78" s="301">
        <v>6</v>
      </c>
      <c r="B78" s="346">
        <v>44897</v>
      </c>
      <c r="C78" s="307"/>
      <c r="D78" s="307" t="s">
        <v>930</v>
      </c>
      <c r="E78" s="310" t="s">
        <v>542</v>
      </c>
      <c r="F78" s="310">
        <v>47</v>
      </c>
      <c r="G78" s="310">
        <v>17</v>
      </c>
      <c r="H78" s="303">
        <v>17</v>
      </c>
      <c r="I78" s="303" t="s">
        <v>931</v>
      </c>
      <c r="J78" s="302" t="s">
        <v>1042</v>
      </c>
      <c r="K78" s="303">
        <f t="shared" si="59"/>
        <v>-30</v>
      </c>
      <c r="L78" s="304">
        <v>100</v>
      </c>
      <c r="M78" s="305">
        <f t="shared" si="60"/>
        <v>-4600</v>
      </c>
      <c r="N78" s="303">
        <v>150</v>
      </c>
      <c r="O78" s="302" t="s">
        <v>552</v>
      </c>
      <c r="P78" s="306">
        <v>44904</v>
      </c>
      <c r="Q78" s="206"/>
      <c r="R78" s="212" t="s">
        <v>541</v>
      </c>
      <c r="S78" s="206"/>
      <c r="T78" s="206"/>
      <c r="U78" s="206"/>
      <c r="V78" s="206"/>
      <c r="W78" s="206"/>
      <c r="X78" s="212"/>
      <c r="Y78" s="206"/>
      <c r="Z78" s="206"/>
      <c r="AA78" s="206"/>
      <c r="AB78" s="206"/>
      <c r="AC78" s="206"/>
      <c r="AD78" s="212"/>
      <c r="AE78" s="206"/>
      <c r="AF78" s="206"/>
      <c r="AG78" s="206"/>
      <c r="AH78" s="206"/>
      <c r="AI78" s="206"/>
      <c r="AJ78" s="212"/>
      <c r="AK78" s="206"/>
      <c r="AL78" s="206"/>
    </row>
    <row r="79" spans="1:38" s="207" customFormat="1" ht="15.6" customHeight="1">
      <c r="A79" s="287">
        <v>7</v>
      </c>
      <c r="B79" s="332">
        <v>44897</v>
      </c>
      <c r="C79" s="333"/>
      <c r="D79" s="333" t="s">
        <v>924</v>
      </c>
      <c r="E79" s="334" t="s">
        <v>542</v>
      </c>
      <c r="F79" s="334">
        <v>15.5</v>
      </c>
      <c r="G79" s="334">
        <v>11.5</v>
      </c>
      <c r="H79" s="266">
        <v>21.5</v>
      </c>
      <c r="I79" s="266" t="s">
        <v>925</v>
      </c>
      <c r="J79" s="267" t="s">
        <v>952</v>
      </c>
      <c r="K79" s="266">
        <f t="shared" ref="K79:K80" si="61">H79-F79</f>
        <v>6</v>
      </c>
      <c r="L79" s="268">
        <v>100</v>
      </c>
      <c r="M79" s="269">
        <f t="shared" ref="M79:M80" si="62">(K79*N79)-L79</f>
        <v>8000</v>
      </c>
      <c r="N79" s="266">
        <v>1350</v>
      </c>
      <c r="O79" s="267" t="s">
        <v>540</v>
      </c>
      <c r="P79" s="265">
        <v>44900</v>
      </c>
      <c r="Q79" s="206"/>
      <c r="R79" s="212" t="s">
        <v>806</v>
      </c>
      <c r="S79" s="206"/>
      <c r="T79" s="206"/>
      <c r="U79" s="206"/>
      <c r="V79" s="206"/>
      <c r="W79" s="206"/>
      <c r="X79" s="212"/>
      <c r="Y79" s="206"/>
      <c r="Z79" s="206"/>
      <c r="AA79" s="206"/>
      <c r="AB79" s="206"/>
      <c r="AC79" s="206"/>
      <c r="AD79" s="212"/>
      <c r="AE79" s="206"/>
      <c r="AF79" s="206"/>
      <c r="AG79" s="206"/>
      <c r="AH79" s="206"/>
      <c r="AI79" s="206"/>
      <c r="AJ79" s="212"/>
      <c r="AK79" s="206"/>
      <c r="AL79" s="206"/>
    </row>
    <row r="80" spans="1:38" s="207" customFormat="1" ht="15.6" customHeight="1">
      <c r="A80" s="301">
        <v>8</v>
      </c>
      <c r="B80" s="346">
        <v>44897</v>
      </c>
      <c r="C80" s="307"/>
      <c r="D80" s="307" t="s">
        <v>933</v>
      </c>
      <c r="E80" s="310" t="s">
        <v>542</v>
      </c>
      <c r="F80" s="310">
        <v>27</v>
      </c>
      <c r="G80" s="310">
        <v>17</v>
      </c>
      <c r="H80" s="303">
        <v>17</v>
      </c>
      <c r="I80" s="303" t="s">
        <v>921</v>
      </c>
      <c r="J80" s="302" t="s">
        <v>1001</v>
      </c>
      <c r="K80" s="303">
        <f t="shared" si="61"/>
        <v>-10</v>
      </c>
      <c r="L80" s="304">
        <v>100</v>
      </c>
      <c r="M80" s="305">
        <f t="shared" si="62"/>
        <v>-4100</v>
      </c>
      <c r="N80" s="303">
        <v>400</v>
      </c>
      <c r="O80" s="302" t="s">
        <v>552</v>
      </c>
      <c r="P80" s="306">
        <v>44903</v>
      </c>
      <c r="Q80" s="206"/>
      <c r="R80" s="212" t="s">
        <v>541</v>
      </c>
      <c r="S80" s="206"/>
      <c r="T80" s="206"/>
      <c r="U80" s="206"/>
      <c r="V80" s="206"/>
      <c r="W80" s="206"/>
      <c r="X80" s="212"/>
      <c r="Y80" s="206"/>
      <c r="Z80" s="206"/>
      <c r="AA80" s="206"/>
      <c r="AB80" s="206"/>
      <c r="AC80" s="206"/>
      <c r="AD80" s="212"/>
      <c r="AE80" s="206"/>
      <c r="AF80" s="206"/>
      <c r="AG80" s="206"/>
      <c r="AH80" s="206"/>
      <c r="AI80" s="206"/>
      <c r="AJ80" s="212"/>
      <c r="AK80" s="206"/>
      <c r="AL80" s="206"/>
    </row>
    <row r="81" spans="1:38" s="207" customFormat="1" ht="15.6" customHeight="1">
      <c r="A81" s="301">
        <v>9</v>
      </c>
      <c r="B81" s="346">
        <v>44897</v>
      </c>
      <c r="C81" s="307"/>
      <c r="D81" s="307" t="s">
        <v>935</v>
      </c>
      <c r="E81" s="310" t="s">
        <v>542</v>
      </c>
      <c r="F81" s="310">
        <v>77</v>
      </c>
      <c r="G81" s="310">
        <v>37</v>
      </c>
      <c r="H81" s="303">
        <v>37</v>
      </c>
      <c r="I81" s="303" t="s">
        <v>934</v>
      </c>
      <c r="J81" s="302" t="s">
        <v>967</v>
      </c>
      <c r="K81" s="303">
        <f t="shared" ref="K81" si="63">H81-F81</f>
        <v>-40</v>
      </c>
      <c r="L81" s="304">
        <v>100</v>
      </c>
      <c r="M81" s="305">
        <f t="shared" ref="M81" si="64">(K81*N81)-L81</f>
        <v>-2100</v>
      </c>
      <c r="N81" s="303">
        <v>50</v>
      </c>
      <c r="O81" s="302" t="s">
        <v>552</v>
      </c>
      <c r="P81" s="306">
        <v>44901</v>
      </c>
      <c r="Q81" s="206"/>
      <c r="R81" s="212" t="s">
        <v>541</v>
      </c>
      <c r="S81" s="206"/>
      <c r="T81" s="206"/>
      <c r="U81" s="206"/>
      <c r="V81" s="206"/>
      <c r="W81" s="206"/>
      <c r="X81" s="212"/>
      <c r="Y81" s="206"/>
      <c r="Z81" s="206"/>
      <c r="AA81" s="206"/>
      <c r="AB81" s="206"/>
      <c r="AC81" s="206"/>
      <c r="AD81" s="212"/>
      <c r="AE81" s="206"/>
      <c r="AF81" s="206"/>
      <c r="AG81" s="206"/>
      <c r="AH81" s="206"/>
      <c r="AI81" s="206"/>
      <c r="AJ81" s="212"/>
      <c r="AK81" s="206"/>
      <c r="AL81" s="206"/>
    </row>
    <row r="82" spans="1:38" s="207" customFormat="1" ht="15.6" customHeight="1">
      <c r="A82" s="287">
        <v>10</v>
      </c>
      <c r="B82" s="332">
        <v>44897</v>
      </c>
      <c r="C82" s="333"/>
      <c r="D82" s="333" t="s">
        <v>936</v>
      </c>
      <c r="E82" s="334" t="s">
        <v>542</v>
      </c>
      <c r="F82" s="334">
        <v>56.5</v>
      </c>
      <c r="G82" s="334">
        <v>38</v>
      </c>
      <c r="H82" s="266">
        <v>67</v>
      </c>
      <c r="I82" s="266" t="s">
        <v>937</v>
      </c>
      <c r="J82" s="267" t="s">
        <v>947</v>
      </c>
      <c r="K82" s="266">
        <f t="shared" ref="K82" si="65">H82-F82</f>
        <v>10.5</v>
      </c>
      <c r="L82" s="268">
        <v>100</v>
      </c>
      <c r="M82" s="269">
        <f t="shared" ref="M82" si="66">(K82*N82)-L82</f>
        <v>2525</v>
      </c>
      <c r="N82" s="266">
        <v>250</v>
      </c>
      <c r="O82" s="267" t="s">
        <v>540</v>
      </c>
      <c r="P82" s="265">
        <v>44897</v>
      </c>
      <c r="Q82" s="206"/>
      <c r="R82" s="212" t="s">
        <v>541</v>
      </c>
      <c r="S82" s="206"/>
      <c r="T82" s="206"/>
      <c r="U82" s="206"/>
      <c r="V82" s="206"/>
      <c r="W82" s="206"/>
      <c r="X82" s="212"/>
      <c r="Y82" s="206"/>
      <c r="Z82" s="206"/>
      <c r="AA82" s="206"/>
      <c r="AB82" s="206"/>
      <c r="AC82" s="206"/>
      <c r="AD82" s="212"/>
      <c r="AE82" s="206"/>
      <c r="AF82" s="206"/>
      <c r="AG82" s="206"/>
      <c r="AH82" s="206"/>
      <c r="AI82" s="206"/>
      <c r="AJ82" s="212"/>
      <c r="AK82" s="206"/>
      <c r="AL82" s="206"/>
    </row>
    <row r="83" spans="1:38" s="207" customFormat="1" ht="15.6" customHeight="1">
      <c r="A83" s="287">
        <v>11</v>
      </c>
      <c r="B83" s="332">
        <v>44897</v>
      </c>
      <c r="C83" s="333"/>
      <c r="D83" s="333" t="s">
        <v>938</v>
      </c>
      <c r="E83" s="334" t="s">
        <v>542</v>
      </c>
      <c r="F83" s="334">
        <v>45</v>
      </c>
      <c r="G83" s="334">
        <v>27</v>
      </c>
      <c r="H83" s="266">
        <v>53.5</v>
      </c>
      <c r="I83" s="266" t="s">
        <v>941</v>
      </c>
      <c r="J83" s="267" t="s">
        <v>948</v>
      </c>
      <c r="K83" s="266">
        <f t="shared" ref="K83" si="67">H83-F83</f>
        <v>8.5</v>
      </c>
      <c r="L83" s="268">
        <v>100</v>
      </c>
      <c r="M83" s="269">
        <f t="shared" ref="M83" si="68">(K83*N83)-L83</f>
        <v>2450</v>
      </c>
      <c r="N83" s="266">
        <v>300</v>
      </c>
      <c r="O83" s="267" t="s">
        <v>540</v>
      </c>
      <c r="P83" s="265">
        <v>44901</v>
      </c>
      <c r="Q83" s="206"/>
      <c r="R83" s="212" t="s">
        <v>806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287">
        <v>12</v>
      </c>
      <c r="B84" s="332">
        <v>44897</v>
      </c>
      <c r="C84" s="333"/>
      <c r="D84" s="333" t="s">
        <v>939</v>
      </c>
      <c r="E84" s="334" t="s">
        <v>542</v>
      </c>
      <c r="F84" s="334">
        <v>49</v>
      </c>
      <c r="G84" s="334">
        <v>33</v>
      </c>
      <c r="H84" s="266">
        <v>57.5</v>
      </c>
      <c r="I84" s="266" t="s">
        <v>940</v>
      </c>
      <c r="J84" s="267" t="s">
        <v>948</v>
      </c>
      <c r="K84" s="266">
        <f t="shared" ref="K84:K87" si="69">H84-F84</f>
        <v>8.5</v>
      </c>
      <c r="L84" s="268">
        <v>100</v>
      </c>
      <c r="M84" s="269">
        <f t="shared" ref="M84:M87" si="70">(K84*N84)-L84</f>
        <v>2450</v>
      </c>
      <c r="N84" s="266">
        <v>300</v>
      </c>
      <c r="O84" s="267" t="s">
        <v>540</v>
      </c>
      <c r="P84" s="265">
        <v>44897</v>
      </c>
      <c r="Q84" s="206"/>
      <c r="R84" s="212" t="s">
        <v>806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287">
        <v>13</v>
      </c>
      <c r="B85" s="332">
        <v>44900</v>
      </c>
      <c r="C85" s="333"/>
      <c r="D85" s="333" t="s">
        <v>959</v>
      </c>
      <c r="E85" s="334" t="s">
        <v>542</v>
      </c>
      <c r="F85" s="334">
        <v>42</v>
      </c>
      <c r="G85" s="334">
        <v>25</v>
      </c>
      <c r="H85" s="266">
        <v>50.5</v>
      </c>
      <c r="I85" s="266" t="s">
        <v>960</v>
      </c>
      <c r="J85" s="267" t="s">
        <v>948</v>
      </c>
      <c r="K85" s="266">
        <f t="shared" si="69"/>
        <v>8.5</v>
      </c>
      <c r="L85" s="268">
        <v>100</v>
      </c>
      <c r="M85" s="269">
        <f t="shared" si="70"/>
        <v>2450</v>
      </c>
      <c r="N85" s="266">
        <v>300</v>
      </c>
      <c r="O85" s="267" t="s">
        <v>540</v>
      </c>
      <c r="P85" s="265">
        <v>44901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301">
        <v>14</v>
      </c>
      <c r="B86" s="347">
        <v>44901</v>
      </c>
      <c r="C86" s="307"/>
      <c r="D86" s="307" t="s">
        <v>968</v>
      </c>
      <c r="E86" s="310" t="s">
        <v>542</v>
      </c>
      <c r="F86" s="310">
        <v>49</v>
      </c>
      <c r="G86" s="310">
        <v>32</v>
      </c>
      <c r="H86" s="303">
        <v>32</v>
      </c>
      <c r="I86" s="303" t="s">
        <v>940</v>
      </c>
      <c r="J86" s="302" t="s">
        <v>983</v>
      </c>
      <c r="K86" s="303">
        <f t="shared" si="69"/>
        <v>-17</v>
      </c>
      <c r="L86" s="304">
        <v>100</v>
      </c>
      <c r="M86" s="305">
        <f t="shared" si="70"/>
        <v>-5200</v>
      </c>
      <c r="N86" s="303">
        <v>300</v>
      </c>
      <c r="O86" s="302" t="s">
        <v>552</v>
      </c>
      <c r="P86" s="306">
        <v>44902</v>
      </c>
      <c r="Q86" s="206"/>
      <c r="R86" s="212" t="s">
        <v>806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301">
        <v>15</v>
      </c>
      <c r="B87" s="347">
        <v>44901</v>
      </c>
      <c r="C87" s="307"/>
      <c r="D87" s="307" t="s">
        <v>924</v>
      </c>
      <c r="E87" s="310" t="s">
        <v>542</v>
      </c>
      <c r="F87" s="310">
        <v>14.75</v>
      </c>
      <c r="G87" s="310">
        <v>11</v>
      </c>
      <c r="H87" s="303">
        <v>11</v>
      </c>
      <c r="I87" s="303" t="s">
        <v>925</v>
      </c>
      <c r="J87" s="302" t="s">
        <v>1000</v>
      </c>
      <c r="K87" s="303">
        <f t="shared" si="69"/>
        <v>-3.75</v>
      </c>
      <c r="L87" s="304">
        <v>100</v>
      </c>
      <c r="M87" s="305">
        <f t="shared" si="70"/>
        <v>-5162.5</v>
      </c>
      <c r="N87" s="303">
        <v>1350</v>
      </c>
      <c r="O87" s="302" t="s">
        <v>552</v>
      </c>
      <c r="P87" s="306">
        <v>44903</v>
      </c>
      <c r="Q87" s="206"/>
      <c r="R87" s="212" t="s">
        <v>806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287">
        <v>16</v>
      </c>
      <c r="B88" s="332">
        <v>44902</v>
      </c>
      <c r="C88" s="333"/>
      <c r="D88" s="333" t="s">
        <v>984</v>
      </c>
      <c r="E88" s="334" t="s">
        <v>542</v>
      </c>
      <c r="F88" s="334">
        <v>59</v>
      </c>
      <c r="G88" s="334">
        <v>39</v>
      </c>
      <c r="H88" s="266">
        <v>71</v>
      </c>
      <c r="I88" s="266" t="s">
        <v>985</v>
      </c>
      <c r="J88" s="267" t="s">
        <v>990</v>
      </c>
      <c r="K88" s="266">
        <f t="shared" ref="K88" si="71">H88-F88</f>
        <v>12</v>
      </c>
      <c r="L88" s="268">
        <v>100</v>
      </c>
      <c r="M88" s="269">
        <f t="shared" ref="M88" si="72">(K88*N88)-L88</f>
        <v>2900</v>
      </c>
      <c r="N88" s="266">
        <v>250</v>
      </c>
      <c r="O88" s="267" t="s">
        <v>540</v>
      </c>
      <c r="P88" s="265">
        <v>44902</v>
      </c>
      <c r="Q88" s="206"/>
      <c r="R88" s="212" t="s">
        <v>806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261">
        <v>17</v>
      </c>
      <c r="B89" s="271">
        <v>44902</v>
      </c>
      <c r="C89" s="252"/>
      <c r="D89" s="252" t="s">
        <v>986</v>
      </c>
      <c r="E89" s="210" t="s">
        <v>542</v>
      </c>
      <c r="F89" s="210" t="s">
        <v>987</v>
      </c>
      <c r="G89" s="210">
        <v>40</v>
      </c>
      <c r="H89" s="211"/>
      <c r="I89" s="211" t="s">
        <v>940</v>
      </c>
      <c r="J89" s="236" t="s">
        <v>543</v>
      </c>
      <c r="K89" s="211"/>
      <c r="L89" s="228"/>
      <c r="M89" s="229"/>
      <c r="N89" s="211"/>
      <c r="O89" s="236"/>
      <c r="P89" s="208"/>
      <c r="Q89" s="206"/>
      <c r="R89" s="212" t="s">
        <v>806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287">
        <v>18</v>
      </c>
      <c r="B90" s="332">
        <v>44904</v>
      </c>
      <c r="C90" s="333"/>
      <c r="D90" s="333" t="s">
        <v>1022</v>
      </c>
      <c r="E90" s="334" t="s">
        <v>1023</v>
      </c>
      <c r="F90" s="334">
        <v>132.5</v>
      </c>
      <c r="G90" s="334">
        <v>185</v>
      </c>
      <c r="H90" s="266">
        <v>105</v>
      </c>
      <c r="I90" s="266" t="s">
        <v>1024</v>
      </c>
      <c r="J90" s="267" t="s">
        <v>1025</v>
      </c>
      <c r="K90" s="266">
        <f>F90-H90</f>
        <v>27.5</v>
      </c>
      <c r="L90" s="268">
        <v>100</v>
      </c>
      <c r="M90" s="269">
        <f t="shared" ref="M90:M91" si="73">(K90*N90)-L90</f>
        <v>1275</v>
      </c>
      <c r="N90" s="266">
        <v>50</v>
      </c>
      <c r="O90" s="267" t="s">
        <v>540</v>
      </c>
      <c r="P90" s="265">
        <v>44902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287">
        <v>19</v>
      </c>
      <c r="B91" s="332">
        <v>44904</v>
      </c>
      <c r="C91" s="333"/>
      <c r="D91" s="333" t="s">
        <v>1029</v>
      </c>
      <c r="E91" s="334" t="s">
        <v>542</v>
      </c>
      <c r="F91" s="334">
        <v>68</v>
      </c>
      <c r="G91" s="334">
        <v>35</v>
      </c>
      <c r="H91" s="266">
        <v>104</v>
      </c>
      <c r="I91" s="266" t="s">
        <v>1030</v>
      </c>
      <c r="J91" s="267" t="s">
        <v>1031</v>
      </c>
      <c r="K91" s="266">
        <f t="shared" ref="K91" si="74">H91-F91</f>
        <v>36</v>
      </c>
      <c r="L91" s="268">
        <v>100</v>
      </c>
      <c r="M91" s="269">
        <f t="shared" si="73"/>
        <v>1700</v>
      </c>
      <c r="N91" s="266">
        <v>50</v>
      </c>
      <c r="O91" s="267" t="s">
        <v>540</v>
      </c>
      <c r="P91" s="265">
        <v>44904</v>
      </c>
      <c r="Q91" s="206"/>
      <c r="R91" s="212" t="s">
        <v>541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61">
        <v>20</v>
      </c>
      <c r="B92" s="271">
        <v>44904</v>
      </c>
      <c r="C92" s="252"/>
      <c r="D92" s="252" t="s">
        <v>936</v>
      </c>
      <c r="E92" s="210" t="s">
        <v>542</v>
      </c>
      <c r="F92" s="210" t="s">
        <v>1040</v>
      </c>
      <c r="G92" s="210">
        <v>39</v>
      </c>
      <c r="H92" s="211"/>
      <c r="I92" s="211" t="s">
        <v>1041</v>
      </c>
      <c r="J92" s="236" t="s">
        <v>543</v>
      </c>
      <c r="K92" s="211"/>
      <c r="L92" s="228"/>
      <c r="M92" s="229"/>
      <c r="N92" s="211"/>
      <c r="O92" s="236"/>
      <c r="P92" s="208"/>
      <c r="Q92" s="206"/>
      <c r="R92" s="212" t="s">
        <v>541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61"/>
      <c r="B93" s="271"/>
      <c r="C93" s="252"/>
      <c r="D93" s="252"/>
      <c r="E93" s="210"/>
      <c r="F93" s="210"/>
      <c r="G93" s="210"/>
      <c r="H93" s="211"/>
      <c r="I93" s="211"/>
      <c r="J93" s="236"/>
      <c r="K93" s="211"/>
      <c r="L93" s="228"/>
      <c r="M93" s="229"/>
      <c r="N93" s="211"/>
      <c r="O93" s="236"/>
      <c r="P93" s="208"/>
      <c r="Q93" s="206"/>
      <c r="R93" s="212"/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261"/>
      <c r="B94" s="271"/>
      <c r="C94" s="252"/>
      <c r="D94" s="252"/>
      <c r="E94" s="210"/>
      <c r="F94" s="210"/>
      <c r="G94" s="210"/>
      <c r="H94" s="211"/>
      <c r="I94" s="211"/>
      <c r="J94" s="236"/>
      <c r="K94" s="211"/>
      <c r="L94" s="228"/>
      <c r="M94" s="229"/>
      <c r="N94" s="211"/>
      <c r="O94" s="236"/>
      <c r="P94" s="208"/>
      <c r="Q94" s="206"/>
      <c r="R94" s="212"/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61"/>
      <c r="B95" s="271"/>
      <c r="C95" s="252"/>
      <c r="D95" s="252"/>
      <c r="E95" s="210"/>
      <c r="F95" s="210"/>
      <c r="G95" s="210"/>
      <c r="H95" s="211"/>
      <c r="I95" s="211"/>
      <c r="J95" s="236"/>
      <c r="K95" s="211"/>
      <c r="L95" s="228"/>
      <c r="M95" s="229"/>
      <c r="N95" s="211"/>
      <c r="O95" s="236"/>
      <c r="P95" s="208"/>
      <c r="Q95" s="206"/>
      <c r="R95" s="212"/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61"/>
      <c r="B96" s="271"/>
      <c r="C96" s="252"/>
      <c r="D96" s="252"/>
      <c r="E96" s="210"/>
      <c r="F96" s="210"/>
      <c r="G96" s="210"/>
      <c r="H96" s="211"/>
      <c r="I96" s="211"/>
      <c r="J96" s="236"/>
      <c r="K96" s="211"/>
      <c r="L96" s="228"/>
      <c r="M96" s="229"/>
      <c r="N96" s="211"/>
      <c r="O96" s="236"/>
      <c r="P96" s="208"/>
      <c r="Q96" s="206"/>
      <c r="R96" s="212"/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261"/>
      <c r="B97" s="271"/>
      <c r="C97" s="252"/>
      <c r="D97" s="252"/>
      <c r="E97" s="210"/>
      <c r="F97" s="210"/>
      <c r="G97" s="210"/>
      <c r="H97" s="211"/>
      <c r="I97" s="211"/>
      <c r="J97" s="236"/>
      <c r="K97" s="211"/>
      <c r="L97" s="228"/>
      <c r="M97" s="229"/>
      <c r="N97" s="211"/>
      <c r="O97" s="236"/>
      <c r="P97" s="208"/>
      <c r="Q97" s="206"/>
      <c r="R97" s="212"/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ht="15" customHeight="1">
      <c r="A98" s="335"/>
      <c r="B98" s="335"/>
      <c r="C98" s="335"/>
      <c r="D98" s="335"/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5"/>
      <c r="P98" s="335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1"/>
    </row>
    <row r="99" spans="1:38" ht="15" customHeight="1">
      <c r="A99" s="335"/>
      <c r="B99" s="335"/>
      <c r="C99" s="335"/>
      <c r="D99" s="335"/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Q99" s="1"/>
      <c r="R99" s="6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1"/>
    </row>
    <row r="100" spans="1:38" ht="12.75" customHeight="1">
      <c r="A100" s="139"/>
      <c r="B100" s="144"/>
      <c r="C100" s="144"/>
      <c r="D100" s="145"/>
      <c r="E100" s="139"/>
      <c r="F100" s="146"/>
      <c r="G100" s="139"/>
      <c r="H100" s="139"/>
      <c r="I100" s="139"/>
      <c r="J100" s="144"/>
      <c r="K100" s="147"/>
      <c r="L100" s="139"/>
      <c r="M100" s="139"/>
      <c r="N100" s="139"/>
      <c r="O100" s="144"/>
      <c r="P100" s="1"/>
      <c r="Q100" s="1"/>
      <c r="R100" s="6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</row>
    <row r="101" spans="1:38" ht="38.25" customHeight="1">
      <c r="A101" s="92" t="s">
        <v>564</v>
      </c>
      <c r="B101" s="148"/>
      <c r="C101" s="148"/>
      <c r="D101" s="149"/>
      <c r="E101" s="124"/>
      <c r="F101" s="6"/>
      <c r="G101" s="6"/>
      <c r="H101" s="125"/>
      <c r="I101" s="150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</row>
    <row r="102" spans="1:38" s="207" customFormat="1" ht="38.25">
      <c r="A102" s="93" t="s">
        <v>16</v>
      </c>
      <c r="B102" s="94" t="s">
        <v>517</v>
      </c>
      <c r="C102" s="94"/>
      <c r="D102" s="95" t="s">
        <v>528</v>
      </c>
      <c r="E102" s="94" t="s">
        <v>529</v>
      </c>
      <c r="F102" s="94" t="s">
        <v>530</v>
      </c>
      <c r="G102" s="94" t="s">
        <v>531</v>
      </c>
      <c r="H102" s="94" t="s">
        <v>532</v>
      </c>
      <c r="I102" s="94" t="s">
        <v>533</v>
      </c>
      <c r="J102" s="93" t="s">
        <v>534</v>
      </c>
      <c r="K102" s="128" t="s">
        <v>551</v>
      </c>
      <c r="L102" s="129" t="s">
        <v>536</v>
      </c>
      <c r="M102" s="96" t="s">
        <v>537</v>
      </c>
      <c r="N102" s="94" t="s">
        <v>538</v>
      </c>
      <c r="O102" s="95" t="s">
        <v>539</v>
      </c>
      <c r="P102" s="94" t="s">
        <v>768</v>
      </c>
      <c r="Q102" s="206"/>
      <c r="R102" s="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  <c r="AL102" s="206"/>
    </row>
    <row r="103" spans="1:38" s="207" customFormat="1" ht="12.75" customHeight="1">
      <c r="A103" s="338">
        <v>1</v>
      </c>
      <c r="B103" s="339">
        <v>44840</v>
      </c>
      <c r="C103" s="340"/>
      <c r="D103" s="341" t="s">
        <v>116</v>
      </c>
      <c r="E103" s="342" t="s">
        <v>542</v>
      </c>
      <c r="F103" s="342">
        <v>1405</v>
      </c>
      <c r="G103" s="342">
        <v>1240</v>
      </c>
      <c r="H103" s="342">
        <v>1625</v>
      </c>
      <c r="I103" s="342" t="s">
        <v>846</v>
      </c>
      <c r="J103" s="318" t="s">
        <v>883</v>
      </c>
      <c r="K103" s="318">
        <f t="shared" ref="K103" si="75">H103-F103</f>
        <v>220</v>
      </c>
      <c r="L103" s="319">
        <f t="shared" ref="L103" si="76">(F103*-0.7)/100</f>
        <v>-9.8349999999999991</v>
      </c>
      <c r="M103" s="320">
        <f t="shared" ref="M103" si="77">(K103+L103)/F103</f>
        <v>0.14958362989323842</v>
      </c>
      <c r="N103" s="318" t="s">
        <v>540</v>
      </c>
      <c r="O103" s="321">
        <v>44879</v>
      </c>
      <c r="P103" s="318"/>
      <c r="Q103" s="206"/>
      <c r="R103" s="1" t="s">
        <v>541</v>
      </c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6"/>
      <c r="AL103" s="206"/>
    </row>
    <row r="104" spans="1:38" ht="14.25" customHeight="1">
      <c r="A104" s="289">
        <v>2</v>
      </c>
      <c r="B104" s="290">
        <v>44840</v>
      </c>
      <c r="C104" s="285"/>
      <c r="D104" s="285" t="s">
        <v>845</v>
      </c>
      <c r="E104" s="286" t="s">
        <v>542</v>
      </c>
      <c r="F104" s="286" t="s">
        <v>847</v>
      </c>
      <c r="G104" s="286">
        <v>1220</v>
      </c>
      <c r="H104" s="286"/>
      <c r="I104" s="286" t="s">
        <v>848</v>
      </c>
      <c r="J104" s="236" t="s">
        <v>543</v>
      </c>
      <c r="K104" s="211"/>
      <c r="L104" s="228"/>
      <c r="M104" s="229"/>
      <c r="N104" s="211"/>
      <c r="O104" s="236"/>
      <c r="P104" s="208"/>
      <c r="Q104" s="206"/>
      <c r="R104" s="206" t="s">
        <v>541</v>
      </c>
      <c r="S104" s="41"/>
      <c r="T104" s="1"/>
      <c r="U104" s="1"/>
      <c r="V104" s="1"/>
      <c r="W104" s="1"/>
      <c r="X104" s="1"/>
      <c r="Y104" s="1"/>
      <c r="Z104" s="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38" ht="12.75" customHeight="1">
      <c r="A105" s="286"/>
      <c r="B105" s="284"/>
      <c r="C105" s="285"/>
      <c r="D105" s="285"/>
      <c r="E105" s="286"/>
      <c r="F105" s="286"/>
      <c r="G105" s="286"/>
      <c r="H105" s="286"/>
      <c r="I105" s="286"/>
      <c r="J105" s="236"/>
      <c r="K105" s="211"/>
      <c r="L105" s="228"/>
      <c r="M105" s="229"/>
      <c r="N105" s="211"/>
      <c r="O105" s="236"/>
      <c r="P105" s="208"/>
      <c r="R105" s="6"/>
      <c r="S105" s="1"/>
      <c r="T105" s="1"/>
      <c r="U105" s="1"/>
      <c r="V105" s="1"/>
      <c r="W105" s="1"/>
      <c r="X105" s="1"/>
      <c r="Y105" s="1"/>
    </row>
    <row r="106" spans="1:38" ht="12.75" customHeight="1">
      <c r="A106" s="109" t="s">
        <v>544</v>
      </c>
      <c r="B106" s="109"/>
      <c r="C106" s="109"/>
      <c r="D106" s="109"/>
      <c r="E106" s="41"/>
      <c r="F106" s="116" t="s">
        <v>546</v>
      </c>
      <c r="G106" s="54"/>
      <c r="H106" s="54"/>
      <c r="I106" s="54"/>
      <c r="J106" s="6"/>
      <c r="K106" s="133"/>
      <c r="L106" s="134"/>
      <c r="M106" s="6"/>
      <c r="N106" s="99"/>
      <c r="O106" s="15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5" t="s">
        <v>545</v>
      </c>
      <c r="B107" s="109"/>
      <c r="C107" s="109"/>
      <c r="D107" s="109"/>
      <c r="E107" s="6"/>
      <c r="F107" s="116" t="s">
        <v>548</v>
      </c>
      <c r="G107" s="6"/>
      <c r="H107" s="6" t="s">
        <v>764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15"/>
      <c r="B108" s="109"/>
      <c r="C108" s="109"/>
      <c r="D108" s="109"/>
      <c r="E108" s="6"/>
      <c r="F108" s="116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4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15"/>
      <c r="B109" s="109"/>
      <c r="C109" s="109"/>
      <c r="D109" s="109"/>
      <c r="E109" s="6"/>
      <c r="F109" s="116"/>
      <c r="G109" s="54"/>
      <c r="H109" s="41"/>
      <c r="I109" s="54"/>
      <c r="J109" s="6"/>
      <c r="K109" s="133"/>
      <c r="L109" s="134"/>
      <c r="M109" s="6"/>
      <c r="N109" s="99"/>
      <c r="O109" s="135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54"/>
      <c r="B110" s="98"/>
      <c r="C110" s="98"/>
      <c r="D110" s="41"/>
      <c r="E110" s="54"/>
      <c r="F110" s="54"/>
      <c r="G110" s="54"/>
      <c r="H110" s="41"/>
      <c r="I110" s="54"/>
      <c r="J110" s="6"/>
      <c r="K110" s="133"/>
      <c r="L110" s="134"/>
      <c r="M110" s="6"/>
      <c r="N110" s="99"/>
      <c r="O110" s="135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41"/>
      <c r="B111" s="152" t="s">
        <v>565</v>
      </c>
      <c r="C111" s="152"/>
      <c r="D111" s="152"/>
      <c r="E111" s="152"/>
      <c r="F111" s="6"/>
      <c r="G111" s="6"/>
      <c r="H111" s="126"/>
      <c r="I111" s="6"/>
      <c r="J111" s="126"/>
      <c r="K111" s="127"/>
      <c r="L111" s="6"/>
      <c r="M111" s="6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93" t="s">
        <v>16</v>
      </c>
      <c r="B112" s="94" t="s">
        <v>517</v>
      </c>
      <c r="C112" s="94"/>
      <c r="D112" s="95" t="s">
        <v>528</v>
      </c>
      <c r="E112" s="94" t="s">
        <v>529</v>
      </c>
      <c r="F112" s="94" t="s">
        <v>530</v>
      </c>
      <c r="G112" s="94" t="s">
        <v>566</v>
      </c>
      <c r="H112" s="94" t="s">
        <v>567</v>
      </c>
      <c r="I112" s="94" t="s">
        <v>533</v>
      </c>
      <c r="J112" s="153" t="s">
        <v>534</v>
      </c>
      <c r="K112" s="94" t="s">
        <v>535</v>
      </c>
      <c r="L112" s="94" t="s">
        <v>568</v>
      </c>
      <c r="M112" s="94" t="s">
        <v>538</v>
      </c>
      <c r="N112" s="95" t="s">
        <v>539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4">
        <v>1</v>
      </c>
      <c r="B113" s="155">
        <v>41579</v>
      </c>
      <c r="C113" s="155"/>
      <c r="D113" s="156" t="s">
        <v>569</v>
      </c>
      <c r="E113" s="157" t="s">
        <v>570</v>
      </c>
      <c r="F113" s="158">
        <v>82</v>
      </c>
      <c r="G113" s="157" t="s">
        <v>571</v>
      </c>
      <c r="H113" s="157">
        <v>100</v>
      </c>
      <c r="I113" s="159">
        <v>100</v>
      </c>
      <c r="J113" s="160" t="s">
        <v>572</v>
      </c>
      <c r="K113" s="161">
        <f t="shared" ref="K113:K165" si="78">H113-F113</f>
        <v>18</v>
      </c>
      <c r="L113" s="162">
        <f t="shared" ref="L113:L165" si="79">K113/F113</f>
        <v>0.21951219512195122</v>
      </c>
      <c r="M113" s="157" t="s">
        <v>540</v>
      </c>
      <c r="N113" s="163">
        <v>42657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4">
        <v>2</v>
      </c>
      <c r="B114" s="155">
        <v>41794</v>
      </c>
      <c r="C114" s="155"/>
      <c r="D114" s="156" t="s">
        <v>573</v>
      </c>
      <c r="E114" s="157" t="s">
        <v>542</v>
      </c>
      <c r="F114" s="158">
        <v>257</v>
      </c>
      <c r="G114" s="157" t="s">
        <v>571</v>
      </c>
      <c r="H114" s="157">
        <v>300</v>
      </c>
      <c r="I114" s="159">
        <v>300</v>
      </c>
      <c r="J114" s="160" t="s">
        <v>572</v>
      </c>
      <c r="K114" s="161">
        <f t="shared" si="78"/>
        <v>43</v>
      </c>
      <c r="L114" s="162">
        <f t="shared" si="79"/>
        <v>0.16731517509727625</v>
      </c>
      <c r="M114" s="157" t="s">
        <v>540</v>
      </c>
      <c r="N114" s="163">
        <v>41822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4">
        <v>3</v>
      </c>
      <c r="B115" s="155">
        <v>41828</v>
      </c>
      <c r="C115" s="155"/>
      <c r="D115" s="156" t="s">
        <v>574</v>
      </c>
      <c r="E115" s="157" t="s">
        <v>542</v>
      </c>
      <c r="F115" s="158">
        <v>393</v>
      </c>
      <c r="G115" s="157" t="s">
        <v>571</v>
      </c>
      <c r="H115" s="157">
        <v>468</v>
      </c>
      <c r="I115" s="159">
        <v>468</v>
      </c>
      <c r="J115" s="160" t="s">
        <v>572</v>
      </c>
      <c r="K115" s="161">
        <f t="shared" si="78"/>
        <v>75</v>
      </c>
      <c r="L115" s="162">
        <f t="shared" si="79"/>
        <v>0.19083969465648856</v>
      </c>
      <c r="M115" s="157" t="s">
        <v>540</v>
      </c>
      <c r="N115" s="163">
        <v>41863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4">
        <v>4</v>
      </c>
      <c r="B116" s="155">
        <v>41857</v>
      </c>
      <c r="C116" s="155"/>
      <c r="D116" s="156" t="s">
        <v>575</v>
      </c>
      <c r="E116" s="157" t="s">
        <v>542</v>
      </c>
      <c r="F116" s="158">
        <v>205</v>
      </c>
      <c r="G116" s="157" t="s">
        <v>571</v>
      </c>
      <c r="H116" s="157">
        <v>275</v>
      </c>
      <c r="I116" s="159">
        <v>250</v>
      </c>
      <c r="J116" s="160" t="s">
        <v>572</v>
      </c>
      <c r="K116" s="161">
        <f t="shared" si="78"/>
        <v>70</v>
      </c>
      <c r="L116" s="162">
        <f t="shared" si="79"/>
        <v>0.34146341463414637</v>
      </c>
      <c r="M116" s="157" t="s">
        <v>540</v>
      </c>
      <c r="N116" s="163">
        <v>41962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4">
        <v>5</v>
      </c>
      <c r="B117" s="155">
        <v>41886</v>
      </c>
      <c r="C117" s="155"/>
      <c r="D117" s="156" t="s">
        <v>576</v>
      </c>
      <c r="E117" s="157" t="s">
        <v>542</v>
      </c>
      <c r="F117" s="158">
        <v>162</v>
      </c>
      <c r="G117" s="157" t="s">
        <v>571</v>
      </c>
      <c r="H117" s="157">
        <v>190</v>
      </c>
      <c r="I117" s="159">
        <v>190</v>
      </c>
      <c r="J117" s="160" t="s">
        <v>572</v>
      </c>
      <c r="K117" s="161">
        <f t="shared" si="78"/>
        <v>28</v>
      </c>
      <c r="L117" s="162">
        <f t="shared" si="79"/>
        <v>0.1728395061728395</v>
      </c>
      <c r="M117" s="157" t="s">
        <v>540</v>
      </c>
      <c r="N117" s="163">
        <v>42006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4">
        <v>6</v>
      </c>
      <c r="B118" s="155">
        <v>41886</v>
      </c>
      <c r="C118" s="155"/>
      <c r="D118" s="156" t="s">
        <v>577</v>
      </c>
      <c r="E118" s="157" t="s">
        <v>542</v>
      </c>
      <c r="F118" s="158">
        <v>75</v>
      </c>
      <c r="G118" s="157" t="s">
        <v>571</v>
      </c>
      <c r="H118" s="157">
        <v>91.5</v>
      </c>
      <c r="I118" s="159" t="s">
        <v>578</v>
      </c>
      <c r="J118" s="160" t="s">
        <v>579</v>
      </c>
      <c r="K118" s="161">
        <f t="shared" si="78"/>
        <v>16.5</v>
      </c>
      <c r="L118" s="162">
        <f t="shared" si="79"/>
        <v>0.22</v>
      </c>
      <c r="M118" s="157" t="s">
        <v>540</v>
      </c>
      <c r="N118" s="163">
        <v>41954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4">
        <v>7</v>
      </c>
      <c r="B119" s="155">
        <v>41913</v>
      </c>
      <c r="C119" s="155"/>
      <c r="D119" s="156" t="s">
        <v>580</v>
      </c>
      <c r="E119" s="157" t="s">
        <v>542</v>
      </c>
      <c r="F119" s="158">
        <v>850</v>
      </c>
      <c r="G119" s="157" t="s">
        <v>571</v>
      </c>
      <c r="H119" s="157">
        <v>982.5</v>
      </c>
      <c r="I119" s="159">
        <v>1050</v>
      </c>
      <c r="J119" s="160" t="s">
        <v>581</v>
      </c>
      <c r="K119" s="161">
        <f t="shared" si="78"/>
        <v>132.5</v>
      </c>
      <c r="L119" s="162">
        <f t="shared" si="79"/>
        <v>0.15588235294117647</v>
      </c>
      <c r="M119" s="157" t="s">
        <v>540</v>
      </c>
      <c r="N119" s="163">
        <v>42039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4">
        <v>8</v>
      </c>
      <c r="B120" s="155">
        <v>41913</v>
      </c>
      <c r="C120" s="155"/>
      <c r="D120" s="156" t="s">
        <v>582</v>
      </c>
      <c r="E120" s="157" t="s">
        <v>542</v>
      </c>
      <c r="F120" s="158">
        <v>475</v>
      </c>
      <c r="G120" s="157" t="s">
        <v>571</v>
      </c>
      <c r="H120" s="157">
        <v>515</v>
      </c>
      <c r="I120" s="159">
        <v>600</v>
      </c>
      <c r="J120" s="160" t="s">
        <v>583</v>
      </c>
      <c r="K120" s="161">
        <f t="shared" si="78"/>
        <v>40</v>
      </c>
      <c r="L120" s="162">
        <f t="shared" si="79"/>
        <v>8.4210526315789472E-2</v>
      </c>
      <c r="M120" s="157" t="s">
        <v>540</v>
      </c>
      <c r="N120" s="163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4">
        <v>9</v>
      </c>
      <c r="B121" s="155">
        <v>41913</v>
      </c>
      <c r="C121" s="155"/>
      <c r="D121" s="156" t="s">
        <v>584</v>
      </c>
      <c r="E121" s="157" t="s">
        <v>542</v>
      </c>
      <c r="F121" s="158">
        <v>86</v>
      </c>
      <c r="G121" s="157" t="s">
        <v>571</v>
      </c>
      <c r="H121" s="157">
        <v>99</v>
      </c>
      <c r="I121" s="159">
        <v>140</v>
      </c>
      <c r="J121" s="160" t="s">
        <v>585</v>
      </c>
      <c r="K121" s="161">
        <f t="shared" si="78"/>
        <v>13</v>
      </c>
      <c r="L121" s="162">
        <f t="shared" si="79"/>
        <v>0.15116279069767441</v>
      </c>
      <c r="M121" s="157" t="s">
        <v>540</v>
      </c>
      <c r="N121" s="163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4">
        <v>10</v>
      </c>
      <c r="B122" s="155">
        <v>41926</v>
      </c>
      <c r="C122" s="155"/>
      <c r="D122" s="156" t="s">
        <v>586</v>
      </c>
      <c r="E122" s="157" t="s">
        <v>542</v>
      </c>
      <c r="F122" s="158">
        <v>496.6</v>
      </c>
      <c r="G122" s="157" t="s">
        <v>571</v>
      </c>
      <c r="H122" s="157">
        <v>621</v>
      </c>
      <c r="I122" s="159">
        <v>580</v>
      </c>
      <c r="J122" s="160" t="s">
        <v>572</v>
      </c>
      <c r="K122" s="161">
        <f t="shared" si="78"/>
        <v>124.39999999999998</v>
      </c>
      <c r="L122" s="162">
        <f t="shared" si="79"/>
        <v>0.25050342327829234</v>
      </c>
      <c r="M122" s="157" t="s">
        <v>540</v>
      </c>
      <c r="N122" s="163">
        <v>42605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4">
        <v>11</v>
      </c>
      <c r="B123" s="155">
        <v>41926</v>
      </c>
      <c r="C123" s="155"/>
      <c r="D123" s="156" t="s">
        <v>587</v>
      </c>
      <c r="E123" s="157" t="s">
        <v>542</v>
      </c>
      <c r="F123" s="158">
        <v>2481.9</v>
      </c>
      <c r="G123" s="157" t="s">
        <v>571</v>
      </c>
      <c r="H123" s="157">
        <v>2840</v>
      </c>
      <c r="I123" s="159">
        <v>2870</v>
      </c>
      <c r="J123" s="160" t="s">
        <v>588</v>
      </c>
      <c r="K123" s="161">
        <f t="shared" si="78"/>
        <v>358.09999999999991</v>
      </c>
      <c r="L123" s="162">
        <f t="shared" si="79"/>
        <v>0.14428462065353154</v>
      </c>
      <c r="M123" s="157" t="s">
        <v>540</v>
      </c>
      <c r="N123" s="163">
        <v>42017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4">
        <v>12</v>
      </c>
      <c r="B124" s="155">
        <v>41928</v>
      </c>
      <c r="C124" s="155"/>
      <c r="D124" s="156" t="s">
        <v>589</v>
      </c>
      <c r="E124" s="157" t="s">
        <v>542</v>
      </c>
      <c r="F124" s="158">
        <v>84.5</v>
      </c>
      <c r="G124" s="157" t="s">
        <v>571</v>
      </c>
      <c r="H124" s="157">
        <v>93</v>
      </c>
      <c r="I124" s="159">
        <v>110</v>
      </c>
      <c r="J124" s="160" t="s">
        <v>590</v>
      </c>
      <c r="K124" s="161">
        <f t="shared" si="78"/>
        <v>8.5</v>
      </c>
      <c r="L124" s="162">
        <f t="shared" si="79"/>
        <v>0.10059171597633136</v>
      </c>
      <c r="M124" s="157" t="s">
        <v>540</v>
      </c>
      <c r="N124" s="163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4">
        <v>13</v>
      </c>
      <c r="B125" s="155">
        <v>41928</v>
      </c>
      <c r="C125" s="155"/>
      <c r="D125" s="156" t="s">
        <v>591</v>
      </c>
      <c r="E125" s="157" t="s">
        <v>542</v>
      </c>
      <c r="F125" s="158">
        <v>401</v>
      </c>
      <c r="G125" s="157" t="s">
        <v>571</v>
      </c>
      <c r="H125" s="157">
        <v>428</v>
      </c>
      <c r="I125" s="159">
        <v>450</v>
      </c>
      <c r="J125" s="160" t="s">
        <v>592</v>
      </c>
      <c r="K125" s="161">
        <f t="shared" si="78"/>
        <v>27</v>
      </c>
      <c r="L125" s="162">
        <f t="shared" si="79"/>
        <v>6.7331670822942641E-2</v>
      </c>
      <c r="M125" s="157" t="s">
        <v>540</v>
      </c>
      <c r="N125" s="163">
        <v>42020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4">
        <v>14</v>
      </c>
      <c r="B126" s="155">
        <v>41928</v>
      </c>
      <c r="C126" s="155"/>
      <c r="D126" s="156" t="s">
        <v>593</v>
      </c>
      <c r="E126" s="157" t="s">
        <v>542</v>
      </c>
      <c r="F126" s="158">
        <v>101</v>
      </c>
      <c r="G126" s="157" t="s">
        <v>571</v>
      </c>
      <c r="H126" s="157">
        <v>112</v>
      </c>
      <c r="I126" s="159">
        <v>120</v>
      </c>
      <c r="J126" s="160" t="s">
        <v>594</v>
      </c>
      <c r="K126" s="161">
        <f t="shared" si="78"/>
        <v>11</v>
      </c>
      <c r="L126" s="162">
        <f t="shared" si="79"/>
        <v>0.10891089108910891</v>
      </c>
      <c r="M126" s="157" t="s">
        <v>540</v>
      </c>
      <c r="N126" s="163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4">
        <v>15</v>
      </c>
      <c r="B127" s="155">
        <v>41954</v>
      </c>
      <c r="C127" s="155"/>
      <c r="D127" s="156" t="s">
        <v>595</v>
      </c>
      <c r="E127" s="157" t="s">
        <v>542</v>
      </c>
      <c r="F127" s="158">
        <v>59</v>
      </c>
      <c r="G127" s="157" t="s">
        <v>571</v>
      </c>
      <c r="H127" s="157">
        <v>76</v>
      </c>
      <c r="I127" s="159">
        <v>76</v>
      </c>
      <c r="J127" s="160" t="s">
        <v>572</v>
      </c>
      <c r="K127" s="161">
        <f t="shared" si="78"/>
        <v>17</v>
      </c>
      <c r="L127" s="162">
        <f t="shared" si="79"/>
        <v>0.28813559322033899</v>
      </c>
      <c r="M127" s="157" t="s">
        <v>540</v>
      </c>
      <c r="N127" s="163">
        <v>43032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4">
        <v>16</v>
      </c>
      <c r="B128" s="155">
        <v>41954</v>
      </c>
      <c r="C128" s="155"/>
      <c r="D128" s="156" t="s">
        <v>584</v>
      </c>
      <c r="E128" s="157" t="s">
        <v>542</v>
      </c>
      <c r="F128" s="158">
        <v>99</v>
      </c>
      <c r="G128" s="157" t="s">
        <v>571</v>
      </c>
      <c r="H128" s="157">
        <v>120</v>
      </c>
      <c r="I128" s="159">
        <v>120</v>
      </c>
      <c r="J128" s="160" t="s">
        <v>553</v>
      </c>
      <c r="K128" s="161">
        <f t="shared" si="78"/>
        <v>21</v>
      </c>
      <c r="L128" s="162">
        <f t="shared" si="79"/>
        <v>0.21212121212121213</v>
      </c>
      <c r="M128" s="157" t="s">
        <v>540</v>
      </c>
      <c r="N128" s="163">
        <v>41960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17</v>
      </c>
      <c r="B129" s="155">
        <v>41956</v>
      </c>
      <c r="C129" s="155"/>
      <c r="D129" s="156" t="s">
        <v>596</v>
      </c>
      <c r="E129" s="157" t="s">
        <v>542</v>
      </c>
      <c r="F129" s="158">
        <v>22</v>
      </c>
      <c r="G129" s="157" t="s">
        <v>571</v>
      </c>
      <c r="H129" s="157">
        <v>33.549999999999997</v>
      </c>
      <c r="I129" s="159">
        <v>32</v>
      </c>
      <c r="J129" s="160" t="s">
        <v>597</v>
      </c>
      <c r="K129" s="161">
        <f t="shared" si="78"/>
        <v>11.549999999999997</v>
      </c>
      <c r="L129" s="162">
        <f t="shared" si="79"/>
        <v>0.52499999999999991</v>
      </c>
      <c r="M129" s="157" t="s">
        <v>540</v>
      </c>
      <c r="N129" s="163">
        <v>42188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18</v>
      </c>
      <c r="B130" s="155">
        <v>41976</v>
      </c>
      <c r="C130" s="155"/>
      <c r="D130" s="156" t="s">
        <v>598</v>
      </c>
      <c r="E130" s="157" t="s">
        <v>542</v>
      </c>
      <c r="F130" s="158">
        <v>440</v>
      </c>
      <c r="G130" s="157" t="s">
        <v>571</v>
      </c>
      <c r="H130" s="157">
        <v>520</v>
      </c>
      <c r="I130" s="159">
        <v>520</v>
      </c>
      <c r="J130" s="160" t="s">
        <v>599</v>
      </c>
      <c r="K130" s="161">
        <f t="shared" si="78"/>
        <v>80</v>
      </c>
      <c r="L130" s="162">
        <f t="shared" si="79"/>
        <v>0.18181818181818182</v>
      </c>
      <c r="M130" s="157" t="s">
        <v>540</v>
      </c>
      <c r="N130" s="163">
        <v>42208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19</v>
      </c>
      <c r="B131" s="155">
        <v>41976</v>
      </c>
      <c r="C131" s="155"/>
      <c r="D131" s="156" t="s">
        <v>600</v>
      </c>
      <c r="E131" s="157" t="s">
        <v>542</v>
      </c>
      <c r="F131" s="158">
        <v>360</v>
      </c>
      <c r="G131" s="157" t="s">
        <v>571</v>
      </c>
      <c r="H131" s="157">
        <v>427</v>
      </c>
      <c r="I131" s="159">
        <v>425</v>
      </c>
      <c r="J131" s="160" t="s">
        <v>601</v>
      </c>
      <c r="K131" s="161">
        <f t="shared" si="78"/>
        <v>67</v>
      </c>
      <c r="L131" s="162">
        <f t="shared" si="79"/>
        <v>0.18611111111111112</v>
      </c>
      <c r="M131" s="157" t="s">
        <v>540</v>
      </c>
      <c r="N131" s="163">
        <v>42058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20</v>
      </c>
      <c r="B132" s="155">
        <v>42012</v>
      </c>
      <c r="C132" s="155"/>
      <c r="D132" s="156" t="s">
        <v>602</v>
      </c>
      <c r="E132" s="157" t="s">
        <v>542</v>
      </c>
      <c r="F132" s="158">
        <v>360</v>
      </c>
      <c r="G132" s="157" t="s">
        <v>571</v>
      </c>
      <c r="H132" s="157">
        <v>455</v>
      </c>
      <c r="I132" s="159">
        <v>420</v>
      </c>
      <c r="J132" s="160" t="s">
        <v>603</v>
      </c>
      <c r="K132" s="161">
        <f t="shared" si="78"/>
        <v>95</v>
      </c>
      <c r="L132" s="162">
        <f t="shared" si="79"/>
        <v>0.2638888888888889</v>
      </c>
      <c r="M132" s="157" t="s">
        <v>540</v>
      </c>
      <c r="N132" s="163">
        <v>42024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21</v>
      </c>
      <c r="B133" s="155">
        <v>42012</v>
      </c>
      <c r="C133" s="155"/>
      <c r="D133" s="156" t="s">
        <v>604</v>
      </c>
      <c r="E133" s="157" t="s">
        <v>542</v>
      </c>
      <c r="F133" s="158">
        <v>130</v>
      </c>
      <c r="G133" s="157"/>
      <c r="H133" s="157">
        <v>175.5</v>
      </c>
      <c r="I133" s="159">
        <v>165</v>
      </c>
      <c r="J133" s="160" t="s">
        <v>605</v>
      </c>
      <c r="K133" s="161">
        <f t="shared" si="78"/>
        <v>45.5</v>
      </c>
      <c r="L133" s="162">
        <f t="shared" si="79"/>
        <v>0.35</v>
      </c>
      <c r="M133" s="157" t="s">
        <v>540</v>
      </c>
      <c r="N133" s="163">
        <v>43088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22</v>
      </c>
      <c r="B134" s="155">
        <v>42040</v>
      </c>
      <c r="C134" s="155"/>
      <c r="D134" s="156" t="s">
        <v>367</v>
      </c>
      <c r="E134" s="157" t="s">
        <v>570</v>
      </c>
      <c r="F134" s="158">
        <v>98</v>
      </c>
      <c r="G134" s="157"/>
      <c r="H134" s="157">
        <v>120</v>
      </c>
      <c r="I134" s="159">
        <v>120</v>
      </c>
      <c r="J134" s="160" t="s">
        <v>572</v>
      </c>
      <c r="K134" s="161">
        <f t="shared" si="78"/>
        <v>22</v>
      </c>
      <c r="L134" s="162">
        <f t="shared" si="79"/>
        <v>0.22448979591836735</v>
      </c>
      <c r="M134" s="157" t="s">
        <v>540</v>
      </c>
      <c r="N134" s="163">
        <v>42753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23</v>
      </c>
      <c r="B135" s="155">
        <v>42040</v>
      </c>
      <c r="C135" s="155"/>
      <c r="D135" s="156" t="s">
        <v>606</v>
      </c>
      <c r="E135" s="157" t="s">
        <v>570</v>
      </c>
      <c r="F135" s="158">
        <v>196</v>
      </c>
      <c r="G135" s="157"/>
      <c r="H135" s="157">
        <v>262</v>
      </c>
      <c r="I135" s="159">
        <v>255</v>
      </c>
      <c r="J135" s="160" t="s">
        <v>572</v>
      </c>
      <c r="K135" s="161">
        <f t="shared" si="78"/>
        <v>66</v>
      </c>
      <c r="L135" s="162">
        <f t="shared" si="79"/>
        <v>0.33673469387755101</v>
      </c>
      <c r="M135" s="157" t="s">
        <v>540</v>
      </c>
      <c r="N135" s="163">
        <v>42599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4">
        <v>24</v>
      </c>
      <c r="B136" s="165">
        <v>42067</v>
      </c>
      <c r="C136" s="165"/>
      <c r="D136" s="166" t="s">
        <v>366</v>
      </c>
      <c r="E136" s="167" t="s">
        <v>570</v>
      </c>
      <c r="F136" s="168">
        <v>235</v>
      </c>
      <c r="G136" s="168"/>
      <c r="H136" s="169">
        <v>77</v>
      </c>
      <c r="I136" s="169" t="s">
        <v>607</v>
      </c>
      <c r="J136" s="170" t="s">
        <v>608</v>
      </c>
      <c r="K136" s="171">
        <f t="shared" si="78"/>
        <v>-158</v>
      </c>
      <c r="L136" s="172">
        <f t="shared" si="79"/>
        <v>-0.67234042553191486</v>
      </c>
      <c r="M136" s="168" t="s">
        <v>552</v>
      </c>
      <c r="N136" s="165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25</v>
      </c>
      <c r="B137" s="155">
        <v>42067</v>
      </c>
      <c r="C137" s="155"/>
      <c r="D137" s="156" t="s">
        <v>609</v>
      </c>
      <c r="E137" s="157" t="s">
        <v>570</v>
      </c>
      <c r="F137" s="158">
        <v>185</v>
      </c>
      <c r="G137" s="157"/>
      <c r="H137" s="157">
        <v>224</v>
      </c>
      <c r="I137" s="159" t="s">
        <v>610</v>
      </c>
      <c r="J137" s="160" t="s">
        <v>572</v>
      </c>
      <c r="K137" s="161">
        <f t="shared" si="78"/>
        <v>39</v>
      </c>
      <c r="L137" s="162">
        <f t="shared" si="79"/>
        <v>0.21081081081081082</v>
      </c>
      <c r="M137" s="157" t="s">
        <v>540</v>
      </c>
      <c r="N137" s="163">
        <v>42647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4">
        <v>26</v>
      </c>
      <c r="B138" s="165">
        <v>42090</v>
      </c>
      <c r="C138" s="165"/>
      <c r="D138" s="173" t="s">
        <v>611</v>
      </c>
      <c r="E138" s="168" t="s">
        <v>570</v>
      </c>
      <c r="F138" s="168">
        <v>49.5</v>
      </c>
      <c r="G138" s="169"/>
      <c r="H138" s="169">
        <v>15.85</v>
      </c>
      <c r="I138" s="169">
        <v>67</v>
      </c>
      <c r="J138" s="170" t="s">
        <v>612</v>
      </c>
      <c r="K138" s="169">
        <f t="shared" si="78"/>
        <v>-33.65</v>
      </c>
      <c r="L138" s="174">
        <f t="shared" si="79"/>
        <v>-0.67979797979797973</v>
      </c>
      <c r="M138" s="168" t="s">
        <v>552</v>
      </c>
      <c r="N138" s="175">
        <v>43627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27</v>
      </c>
      <c r="B139" s="155">
        <v>42093</v>
      </c>
      <c r="C139" s="155"/>
      <c r="D139" s="156" t="s">
        <v>613</v>
      </c>
      <c r="E139" s="157" t="s">
        <v>570</v>
      </c>
      <c r="F139" s="158">
        <v>183.5</v>
      </c>
      <c r="G139" s="157"/>
      <c r="H139" s="157">
        <v>219</v>
      </c>
      <c r="I139" s="159">
        <v>218</v>
      </c>
      <c r="J139" s="160" t="s">
        <v>614</v>
      </c>
      <c r="K139" s="161">
        <f t="shared" si="78"/>
        <v>35.5</v>
      </c>
      <c r="L139" s="162">
        <f t="shared" si="79"/>
        <v>0.19346049046321526</v>
      </c>
      <c r="M139" s="157" t="s">
        <v>540</v>
      </c>
      <c r="N139" s="163">
        <v>42103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28</v>
      </c>
      <c r="B140" s="155">
        <v>42114</v>
      </c>
      <c r="C140" s="155"/>
      <c r="D140" s="156" t="s">
        <v>615</v>
      </c>
      <c r="E140" s="157" t="s">
        <v>570</v>
      </c>
      <c r="F140" s="158">
        <f>(227+237)/2</f>
        <v>232</v>
      </c>
      <c r="G140" s="157"/>
      <c r="H140" s="157">
        <v>298</v>
      </c>
      <c r="I140" s="159">
        <v>298</v>
      </c>
      <c r="J140" s="160" t="s">
        <v>572</v>
      </c>
      <c r="K140" s="161">
        <f t="shared" si="78"/>
        <v>66</v>
      </c>
      <c r="L140" s="162">
        <f t="shared" si="79"/>
        <v>0.28448275862068967</v>
      </c>
      <c r="M140" s="157" t="s">
        <v>540</v>
      </c>
      <c r="N140" s="163">
        <v>42823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29</v>
      </c>
      <c r="B141" s="155">
        <v>42128</v>
      </c>
      <c r="C141" s="155"/>
      <c r="D141" s="156" t="s">
        <v>616</v>
      </c>
      <c r="E141" s="157" t="s">
        <v>542</v>
      </c>
      <c r="F141" s="158">
        <v>385</v>
      </c>
      <c r="G141" s="157"/>
      <c r="H141" s="157">
        <f>212.5+331</f>
        <v>543.5</v>
      </c>
      <c r="I141" s="159">
        <v>510</v>
      </c>
      <c r="J141" s="160" t="s">
        <v>617</v>
      </c>
      <c r="K141" s="161">
        <f t="shared" si="78"/>
        <v>158.5</v>
      </c>
      <c r="L141" s="162">
        <f t="shared" si="79"/>
        <v>0.41168831168831171</v>
      </c>
      <c r="M141" s="157" t="s">
        <v>540</v>
      </c>
      <c r="N141" s="163">
        <v>42235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30</v>
      </c>
      <c r="B142" s="155">
        <v>42128</v>
      </c>
      <c r="C142" s="155"/>
      <c r="D142" s="156" t="s">
        <v>618</v>
      </c>
      <c r="E142" s="157" t="s">
        <v>542</v>
      </c>
      <c r="F142" s="158">
        <v>115.5</v>
      </c>
      <c r="G142" s="157"/>
      <c r="H142" s="157">
        <v>146</v>
      </c>
      <c r="I142" s="159">
        <v>142</v>
      </c>
      <c r="J142" s="160" t="s">
        <v>619</v>
      </c>
      <c r="K142" s="161">
        <f t="shared" si="78"/>
        <v>30.5</v>
      </c>
      <c r="L142" s="162">
        <f t="shared" si="79"/>
        <v>0.26406926406926406</v>
      </c>
      <c r="M142" s="157" t="s">
        <v>540</v>
      </c>
      <c r="N142" s="163">
        <v>42202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31</v>
      </c>
      <c r="B143" s="155">
        <v>42151</v>
      </c>
      <c r="C143" s="155"/>
      <c r="D143" s="156" t="s">
        <v>620</v>
      </c>
      <c r="E143" s="157" t="s">
        <v>542</v>
      </c>
      <c r="F143" s="158">
        <v>237.5</v>
      </c>
      <c r="G143" s="157"/>
      <c r="H143" s="157">
        <v>279.5</v>
      </c>
      <c r="I143" s="159">
        <v>278</v>
      </c>
      <c r="J143" s="160" t="s">
        <v>572</v>
      </c>
      <c r="K143" s="161">
        <f t="shared" si="78"/>
        <v>42</v>
      </c>
      <c r="L143" s="162">
        <f t="shared" si="79"/>
        <v>0.17684210526315788</v>
      </c>
      <c r="M143" s="157" t="s">
        <v>540</v>
      </c>
      <c r="N143" s="163">
        <v>42222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4">
        <v>32</v>
      </c>
      <c r="B144" s="155">
        <v>42174</v>
      </c>
      <c r="C144" s="155"/>
      <c r="D144" s="156" t="s">
        <v>591</v>
      </c>
      <c r="E144" s="157" t="s">
        <v>570</v>
      </c>
      <c r="F144" s="158">
        <v>340</v>
      </c>
      <c r="G144" s="157"/>
      <c r="H144" s="157">
        <v>448</v>
      </c>
      <c r="I144" s="159">
        <v>448</v>
      </c>
      <c r="J144" s="160" t="s">
        <v>572</v>
      </c>
      <c r="K144" s="161">
        <f t="shared" si="78"/>
        <v>108</v>
      </c>
      <c r="L144" s="162">
        <f t="shared" si="79"/>
        <v>0.31764705882352939</v>
      </c>
      <c r="M144" s="157" t="s">
        <v>540</v>
      </c>
      <c r="N144" s="163">
        <v>43018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33</v>
      </c>
      <c r="B145" s="155">
        <v>42191</v>
      </c>
      <c r="C145" s="155"/>
      <c r="D145" s="156" t="s">
        <v>621</v>
      </c>
      <c r="E145" s="157" t="s">
        <v>570</v>
      </c>
      <c r="F145" s="158">
        <v>390</v>
      </c>
      <c r="G145" s="157"/>
      <c r="H145" s="157">
        <v>460</v>
      </c>
      <c r="I145" s="159">
        <v>460</v>
      </c>
      <c r="J145" s="160" t="s">
        <v>572</v>
      </c>
      <c r="K145" s="161">
        <f t="shared" si="78"/>
        <v>70</v>
      </c>
      <c r="L145" s="162">
        <f t="shared" si="79"/>
        <v>0.17948717948717949</v>
      </c>
      <c r="M145" s="157" t="s">
        <v>540</v>
      </c>
      <c r="N145" s="163">
        <v>42478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4">
        <v>34</v>
      </c>
      <c r="B146" s="165">
        <v>42195</v>
      </c>
      <c r="C146" s="165"/>
      <c r="D146" s="166" t="s">
        <v>622</v>
      </c>
      <c r="E146" s="167" t="s">
        <v>570</v>
      </c>
      <c r="F146" s="168">
        <v>122.5</v>
      </c>
      <c r="G146" s="168"/>
      <c r="H146" s="169">
        <v>61</v>
      </c>
      <c r="I146" s="169">
        <v>172</v>
      </c>
      <c r="J146" s="170" t="s">
        <v>623</v>
      </c>
      <c r="K146" s="171">
        <f t="shared" si="78"/>
        <v>-61.5</v>
      </c>
      <c r="L146" s="172">
        <f t="shared" si="79"/>
        <v>-0.50204081632653064</v>
      </c>
      <c r="M146" s="168" t="s">
        <v>552</v>
      </c>
      <c r="N146" s="165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35</v>
      </c>
      <c r="B147" s="155">
        <v>42219</v>
      </c>
      <c r="C147" s="155"/>
      <c r="D147" s="156" t="s">
        <v>624</v>
      </c>
      <c r="E147" s="157" t="s">
        <v>570</v>
      </c>
      <c r="F147" s="158">
        <v>297.5</v>
      </c>
      <c r="G147" s="157"/>
      <c r="H147" s="157">
        <v>350</v>
      </c>
      <c r="I147" s="159">
        <v>360</v>
      </c>
      <c r="J147" s="160" t="s">
        <v>625</v>
      </c>
      <c r="K147" s="161">
        <f t="shared" si="78"/>
        <v>52.5</v>
      </c>
      <c r="L147" s="162">
        <f t="shared" si="79"/>
        <v>0.17647058823529413</v>
      </c>
      <c r="M147" s="157" t="s">
        <v>540</v>
      </c>
      <c r="N147" s="163">
        <v>42232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36</v>
      </c>
      <c r="B148" s="155">
        <v>42219</v>
      </c>
      <c r="C148" s="155"/>
      <c r="D148" s="156" t="s">
        <v>626</v>
      </c>
      <c r="E148" s="157" t="s">
        <v>570</v>
      </c>
      <c r="F148" s="158">
        <v>115.5</v>
      </c>
      <c r="G148" s="157"/>
      <c r="H148" s="157">
        <v>149</v>
      </c>
      <c r="I148" s="159">
        <v>140</v>
      </c>
      <c r="J148" s="160" t="s">
        <v>627</v>
      </c>
      <c r="K148" s="161">
        <f t="shared" si="78"/>
        <v>33.5</v>
      </c>
      <c r="L148" s="162">
        <f t="shared" si="79"/>
        <v>0.29004329004329005</v>
      </c>
      <c r="M148" s="157" t="s">
        <v>540</v>
      </c>
      <c r="N148" s="163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37</v>
      </c>
      <c r="B149" s="155">
        <v>42251</v>
      </c>
      <c r="C149" s="155"/>
      <c r="D149" s="156" t="s">
        <v>620</v>
      </c>
      <c r="E149" s="157" t="s">
        <v>570</v>
      </c>
      <c r="F149" s="158">
        <v>226</v>
      </c>
      <c r="G149" s="157"/>
      <c r="H149" s="157">
        <v>292</v>
      </c>
      <c r="I149" s="159">
        <v>292</v>
      </c>
      <c r="J149" s="160" t="s">
        <v>628</v>
      </c>
      <c r="K149" s="161">
        <f t="shared" si="78"/>
        <v>66</v>
      </c>
      <c r="L149" s="162">
        <f t="shared" si="79"/>
        <v>0.29203539823008851</v>
      </c>
      <c r="M149" s="157" t="s">
        <v>540</v>
      </c>
      <c r="N149" s="163">
        <v>42286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38</v>
      </c>
      <c r="B150" s="155">
        <v>42254</v>
      </c>
      <c r="C150" s="155"/>
      <c r="D150" s="156" t="s">
        <v>615</v>
      </c>
      <c r="E150" s="157" t="s">
        <v>570</v>
      </c>
      <c r="F150" s="158">
        <v>232.5</v>
      </c>
      <c r="G150" s="157"/>
      <c r="H150" s="157">
        <v>312.5</v>
      </c>
      <c r="I150" s="159">
        <v>310</v>
      </c>
      <c r="J150" s="160" t="s">
        <v>572</v>
      </c>
      <c r="K150" s="161">
        <f t="shared" si="78"/>
        <v>80</v>
      </c>
      <c r="L150" s="162">
        <f t="shared" si="79"/>
        <v>0.34408602150537637</v>
      </c>
      <c r="M150" s="157" t="s">
        <v>540</v>
      </c>
      <c r="N150" s="163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39</v>
      </c>
      <c r="B151" s="155">
        <v>42268</v>
      </c>
      <c r="C151" s="155"/>
      <c r="D151" s="156" t="s">
        <v>629</v>
      </c>
      <c r="E151" s="157" t="s">
        <v>570</v>
      </c>
      <c r="F151" s="158">
        <v>196.5</v>
      </c>
      <c r="G151" s="157"/>
      <c r="H151" s="157">
        <v>238</v>
      </c>
      <c r="I151" s="159">
        <v>238</v>
      </c>
      <c r="J151" s="160" t="s">
        <v>628</v>
      </c>
      <c r="K151" s="161">
        <f t="shared" si="78"/>
        <v>41.5</v>
      </c>
      <c r="L151" s="162">
        <f t="shared" si="79"/>
        <v>0.21119592875318066</v>
      </c>
      <c r="M151" s="157" t="s">
        <v>540</v>
      </c>
      <c r="N151" s="163">
        <v>42291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40</v>
      </c>
      <c r="B152" s="155">
        <v>42271</v>
      </c>
      <c r="C152" s="155"/>
      <c r="D152" s="156" t="s">
        <v>569</v>
      </c>
      <c r="E152" s="157" t="s">
        <v>570</v>
      </c>
      <c r="F152" s="158">
        <v>65</v>
      </c>
      <c r="G152" s="157"/>
      <c r="H152" s="157">
        <v>82</v>
      </c>
      <c r="I152" s="159">
        <v>82</v>
      </c>
      <c r="J152" s="160" t="s">
        <v>628</v>
      </c>
      <c r="K152" s="161">
        <f t="shared" si="78"/>
        <v>17</v>
      </c>
      <c r="L152" s="162">
        <f t="shared" si="79"/>
        <v>0.26153846153846155</v>
      </c>
      <c r="M152" s="157" t="s">
        <v>540</v>
      </c>
      <c r="N152" s="163">
        <v>42578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41</v>
      </c>
      <c r="B153" s="155">
        <v>42291</v>
      </c>
      <c r="C153" s="155"/>
      <c r="D153" s="156" t="s">
        <v>630</v>
      </c>
      <c r="E153" s="157" t="s">
        <v>570</v>
      </c>
      <c r="F153" s="158">
        <v>144</v>
      </c>
      <c r="G153" s="157"/>
      <c r="H153" s="157">
        <v>182.5</v>
      </c>
      <c r="I153" s="159">
        <v>181</v>
      </c>
      <c r="J153" s="160" t="s">
        <v>628</v>
      </c>
      <c r="K153" s="161">
        <f t="shared" si="78"/>
        <v>38.5</v>
      </c>
      <c r="L153" s="162">
        <f t="shared" si="79"/>
        <v>0.2673611111111111</v>
      </c>
      <c r="M153" s="157" t="s">
        <v>540</v>
      </c>
      <c r="N153" s="163">
        <v>42817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42</v>
      </c>
      <c r="B154" s="155">
        <v>42291</v>
      </c>
      <c r="C154" s="155"/>
      <c r="D154" s="156" t="s">
        <v>631</v>
      </c>
      <c r="E154" s="157" t="s">
        <v>570</v>
      </c>
      <c r="F154" s="158">
        <v>264</v>
      </c>
      <c r="G154" s="157"/>
      <c r="H154" s="157">
        <v>311</v>
      </c>
      <c r="I154" s="159">
        <v>311</v>
      </c>
      <c r="J154" s="160" t="s">
        <v>628</v>
      </c>
      <c r="K154" s="161">
        <f t="shared" si="78"/>
        <v>47</v>
      </c>
      <c r="L154" s="162">
        <f t="shared" si="79"/>
        <v>0.17803030303030304</v>
      </c>
      <c r="M154" s="157" t="s">
        <v>540</v>
      </c>
      <c r="N154" s="163">
        <v>42604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43</v>
      </c>
      <c r="B155" s="155">
        <v>42318</v>
      </c>
      <c r="C155" s="155"/>
      <c r="D155" s="156" t="s">
        <v>632</v>
      </c>
      <c r="E155" s="157" t="s">
        <v>542</v>
      </c>
      <c r="F155" s="158">
        <v>549.5</v>
      </c>
      <c r="G155" s="157"/>
      <c r="H155" s="157">
        <v>630</v>
      </c>
      <c r="I155" s="159">
        <v>630</v>
      </c>
      <c r="J155" s="160" t="s">
        <v>628</v>
      </c>
      <c r="K155" s="161">
        <f t="shared" si="78"/>
        <v>80.5</v>
      </c>
      <c r="L155" s="162">
        <f t="shared" si="79"/>
        <v>0.1464968152866242</v>
      </c>
      <c r="M155" s="157" t="s">
        <v>540</v>
      </c>
      <c r="N155" s="163">
        <v>42419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44</v>
      </c>
      <c r="B156" s="155">
        <v>42342</v>
      </c>
      <c r="C156" s="155"/>
      <c r="D156" s="156" t="s">
        <v>633</v>
      </c>
      <c r="E156" s="157" t="s">
        <v>570</v>
      </c>
      <c r="F156" s="158">
        <v>1027.5</v>
      </c>
      <c r="G156" s="157"/>
      <c r="H156" s="157">
        <v>1315</v>
      </c>
      <c r="I156" s="159">
        <v>1250</v>
      </c>
      <c r="J156" s="160" t="s">
        <v>628</v>
      </c>
      <c r="K156" s="161">
        <f t="shared" si="78"/>
        <v>287.5</v>
      </c>
      <c r="L156" s="162">
        <f t="shared" si="79"/>
        <v>0.27980535279805352</v>
      </c>
      <c r="M156" s="157" t="s">
        <v>540</v>
      </c>
      <c r="N156" s="163">
        <v>43244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45</v>
      </c>
      <c r="B157" s="155">
        <v>42367</v>
      </c>
      <c r="C157" s="155"/>
      <c r="D157" s="156" t="s">
        <v>634</v>
      </c>
      <c r="E157" s="157" t="s">
        <v>570</v>
      </c>
      <c r="F157" s="158">
        <v>465</v>
      </c>
      <c r="G157" s="157"/>
      <c r="H157" s="157">
        <v>540</v>
      </c>
      <c r="I157" s="159">
        <v>540</v>
      </c>
      <c r="J157" s="160" t="s">
        <v>628</v>
      </c>
      <c r="K157" s="161">
        <f t="shared" si="78"/>
        <v>75</v>
      </c>
      <c r="L157" s="162">
        <f t="shared" si="79"/>
        <v>0.16129032258064516</v>
      </c>
      <c r="M157" s="157" t="s">
        <v>540</v>
      </c>
      <c r="N157" s="163">
        <v>42530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46</v>
      </c>
      <c r="B158" s="155">
        <v>42380</v>
      </c>
      <c r="C158" s="155"/>
      <c r="D158" s="156" t="s">
        <v>367</v>
      </c>
      <c r="E158" s="157" t="s">
        <v>542</v>
      </c>
      <c r="F158" s="158">
        <v>81</v>
      </c>
      <c r="G158" s="157"/>
      <c r="H158" s="157">
        <v>110</v>
      </c>
      <c r="I158" s="159">
        <v>110</v>
      </c>
      <c r="J158" s="160" t="s">
        <v>628</v>
      </c>
      <c r="K158" s="161">
        <f t="shared" si="78"/>
        <v>29</v>
      </c>
      <c r="L158" s="162">
        <f t="shared" si="79"/>
        <v>0.35802469135802467</v>
      </c>
      <c r="M158" s="157" t="s">
        <v>540</v>
      </c>
      <c r="N158" s="163">
        <v>42745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47</v>
      </c>
      <c r="B159" s="155">
        <v>42382</v>
      </c>
      <c r="C159" s="155"/>
      <c r="D159" s="156" t="s">
        <v>635</v>
      </c>
      <c r="E159" s="157" t="s">
        <v>542</v>
      </c>
      <c r="F159" s="158">
        <v>417.5</v>
      </c>
      <c r="G159" s="157"/>
      <c r="H159" s="157">
        <v>547</v>
      </c>
      <c r="I159" s="159">
        <v>535</v>
      </c>
      <c r="J159" s="160" t="s">
        <v>628</v>
      </c>
      <c r="K159" s="161">
        <f t="shared" si="78"/>
        <v>129.5</v>
      </c>
      <c r="L159" s="162">
        <f t="shared" si="79"/>
        <v>0.31017964071856285</v>
      </c>
      <c r="M159" s="157" t="s">
        <v>540</v>
      </c>
      <c r="N159" s="163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48</v>
      </c>
      <c r="B160" s="155">
        <v>42408</v>
      </c>
      <c r="C160" s="155"/>
      <c r="D160" s="156" t="s">
        <v>636</v>
      </c>
      <c r="E160" s="157" t="s">
        <v>570</v>
      </c>
      <c r="F160" s="158">
        <v>650</v>
      </c>
      <c r="G160" s="157"/>
      <c r="H160" s="157">
        <v>800</v>
      </c>
      <c r="I160" s="159">
        <v>800</v>
      </c>
      <c r="J160" s="160" t="s">
        <v>628</v>
      </c>
      <c r="K160" s="161">
        <f t="shared" si="78"/>
        <v>150</v>
      </c>
      <c r="L160" s="162">
        <f t="shared" si="79"/>
        <v>0.23076923076923078</v>
      </c>
      <c r="M160" s="157" t="s">
        <v>540</v>
      </c>
      <c r="N160" s="163">
        <v>43154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49</v>
      </c>
      <c r="B161" s="155">
        <v>42433</v>
      </c>
      <c r="C161" s="155"/>
      <c r="D161" s="156" t="s">
        <v>208</v>
      </c>
      <c r="E161" s="157" t="s">
        <v>570</v>
      </c>
      <c r="F161" s="158">
        <v>437.5</v>
      </c>
      <c r="G161" s="157"/>
      <c r="H161" s="157">
        <v>504.5</v>
      </c>
      <c r="I161" s="159">
        <v>522</v>
      </c>
      <c r="J161" s="160" t="s">
        <v>637</v>
      </c>
      <c r="K161" s="161">
        <f t="shared" si="78"/>
        <v>67</v>
      </c>
      <c r="L161" s="162">
        <f t="shared" si="79"/>
        <v>0.15314285714285714</v>
      </c>
      <c r="M161" s="157" t="s">
        <v>540</v>
      </c>
      <c r="N161" s="163">
        <v>42480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50</v>
      </c>
      <c r="B162" s="155">
        <v>42438</v>
      </c>
      <c r="C162" s="155"/>
      <c r="D162" s="156" t="s">
        <v>638</v>
      </c>
      <c r="E162" s="157" t="s">
        <v>570</v>
      </c>
      <c r="F162" s="158">
        <v>189.5</v>
      </c>
      <c r="G162" s="157"/>
      <c r="H162" s="157">
        <v>218</v>
      </c>
      <c r="I162" s="159">
        <v>218</v>
      </c>
      <c r="J162" s="160" t="s">
        <v>628</v>
      </c>
      <c r="K162" s="161">
        <f t="shared" si="78"/>
        <v>28.5</v>
      </c>
      <c r="L162" s="162">
        <f t="shared" si="79"/>
        <v>0.15039577836411611</v>
      </c>
      <c r="M162" s="157" t="s">
        <v>540</v>
      </c>
      <c r="N162" s="163">
        <v>43034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4">
        <v>51</v>
      </c>
      <c r="B163" s="165">
        <v>42471</v>
      </c>
      <c r="C163" s="165"/>
      <c r="D163" s="173" t="s">
        <v>639</v>
      </c>
      <c r="E163" s="168" t="s">
        <v>570</v>
      </c>
      <c r="F163" s="168">
        <v>36.5</v>
      </c>
      <c r="G163" s="169"/>
      <c r="H163" s="169">
        <v>15.85</v>
      </c>
      <c r="I163" s="169">
        <v>60</v>
      </c>
      <c r="J163" s="170" t="s">
        <v>640</v>
      </c>
      <c r="K163" s="171">
        <f t="shared" si="78"/>
        <v>-20.65</v>
      </c>
      <c r="L163" s="172">
        <f t="shared" si="79"/>
        <v>-0.5657534246575342</v>
      </c>
      <c r="M163" s="168" t="s">
        <v>552</v>
      </c>
      <c r="N163" s="176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52</v>
      </c>
      <c r="B164" s="155">
        <v>42472</v>
      </c>
      <c r="C164" s="155"/>
      <c r="D164" s="156" t="s">
        <v>641</v>
      </c>
      <c r="E164" s="157" t="s">
        <v>570</v>
      </c>
      <c r="F164" s="158">
        <v>93</v>
      </c>
      <c r="G164" s="157"/>
      <c r="H164" s="157">
        <v>149</v>
      </c>
      <c r="I164" s="159">
        <v>140</v>
      </c>
      <c r="J164" s="160" t="s">
        <v>642</v>
      </c>
      <c r="K164" s="161">
        <f t="shared" si="78"/>
        <v>56</v>
      </c>
      <c r="L164" s="162">
        <f t="shared" si="79"/>
        <v>0.60215053763440862</v>
      </c>
      <c r="M164" s="157" t="s">
        <v>540</v>
      </c>
      <c r="N164" s="163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53</v>
      </c>
      <c r="B165" s="155">
        <v>42472</v>
      </c>
      <c r="C165" s="155"/>
      <c r="D165" s="156" t="s">
        <v>643</v>
      </c>
      <c r="E165" s="157" t="s">
        <v>570</v>
      </c>
      <c r="F165" s="158">
        <v>130</v>
      </c>
      <c r="G165" s="157"/>
      <c r="H165" s="157">
        <v>150</v>
      </c>
      <c r="I165" s="159" t="s">
        <v>644</v>
      </c>
      <c r="J165" s="160" t="s">
        <v>628</v>
      </c>
      <c r="K165" s="161">
        <f t="shared" si="78"/>
        <v>20</v>
      </c>
      <c r="L165" s="162">
        <f t="shared" si="79"/>
        <v>0.15384615384615385</v>
      </c>
      <c r="M165" s="157" t="s">
        <v>540</v>
      </c>
      <c r="N165" s="163">
        <v>42564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54</v>
      </c>
      <c r="B166" s="155">
        <v>42473</v>
      </c>
      <c r="C166" s="155"/>
      <c r="D166" s="156" t="s">
        <v>645</v>
      </c>
      <c r="E166" s="157" t="s">
        <v>570</v>
      </c>
      <c r="F166" s="158">
        <v>196</v>
      </c>
      <c r="G166" s="157"/>
      <c r="H166" s="157">
        <v>299</v>
      </c>
      <c r="I166" s="159">
        <v>299</v>
      </c>
      <c r="J166" s="160" t="s">
        <v>628</v>
      </c>
      <c r="K166" s="161">
        <v>103</v>
      </c>
      <c r="L166" s="162">
        <v>0.52551020408163296</v>
      </c>
      <c r="M166" s="157" t="s">
        <v>540</v>
      </c>
      <c r="N166" s="163">
        <v>42620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55</v>
      </c>
      <c r="B167" s="155">
        <v>42473</v>
      </c>
      <c r="C167" s="155"/>
      <c r="D167" s="156" t="s">
        <v>646</v>
      </c>
      <c r="E167" s="157" t="s">
        <v>570</v>
      </c>
      <c r="F167" s="158">
        <v>88</v>
      </c>
      <c r="G167" s="157"/>
      <c r="H167" s="157">
        <v>103</v>
      </c>
      <c r="I167" s="159">
        <v>103</v>
      </c>
      <c r="J167" s="160" t="s">
        <v>628</v>
      </c>
      <c r="K167" s="161">
        <v>15</v>
      </c>
      <c r="L167" s="162">
        <v>0.170454545454545</v>
      </c>
      <c r="M167" s="157" t="s">
        <v>540</v>
      </c>
      <c r="N167" s="163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56</v>
      </c>
      <c r="B168" s="155">
        <v>42492</v>
      </c>
      <c r="C168" s="155"/>
      <c r="D168" s="156" t="s">
        <v>647</v>
      </c>
      <c r="E168" s="157" t="s">
        <v>570</v>
      </c>
      <c r="F168" s="158">
        <v>127.5</v>
      </c>
      <c r="G168" s="157"/>
      <c r="H168" s="157">
        <v>148</v>
      </c>
      <c r="I168" s="159" t="s">
        <v>648</v>
      </c>
      <c r="J168" s="160" t="s">
        <v>628</v>
      </c>
      <c r="K168" s="161">
        <f>H168-F168</f>
        <v>20.5</v>
      </c>
      <c r="L168" s="162">
        <f>K168/F168</f>
        <v>0.16078431372549021</v>
      </c>
      <c r="M168" s="157" t="s">
        <v>540</v>
      </c>
      <c r="N168" s="163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57</v>
      </c>
      <c r="B169" s="155">
        <v>42493</v>
      </c>
      <c r="C169" s="155"/>
      <c r="D169" s="156" t="s">
        <v>649</v>
      </c>
      <c r="E169" s="157" t="s">
        <v>570</v>
      </c>
      <c r="F169" s="158">
        <v>675</v>
      </c>
      <c r="G169" s="157"/>
      <c r="H169" s="157">
        <v>815</v>
      </c>
      <c r="I169" s="159" t="s">
        <v>650</v>
      </c>
      <c r="J169" s="160" t="s">
        <v>628</v>
      </c>
      <c r="K169" s="161">
        <f>H169-F169</f>
        <v>140</v>
      </c>
      <c r="L169" s="162">
        <f>K169/F169</f>
        <v>0.2074074074074074</v>
      </c>
      <c r="M169" s="157" t="s">
        <v>540</v>
      </c>
      <c r="N169" s="163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4">
        <v>58</v>
      </c>
      <c r="B170" s="165">
        <v>42522</v>
      </c>
      <c r="C170" s="165"/>
      <c r="D170" s="166" t="s">
        <v>651</v>
      </c>
      <c r="E170" s="167" t="s">
        <v>570</v>
      </c>
      <c r="F170" s="168">
        <v>500</v>
      </c>
      <c r="G170" s="168"/>
      <c r="H170" s="169">
        <v>232.5</v>
      </c>
      <c r="I170" s="169" t="s">
        <v>652</v>
      </c>
      <c r="J170" s="170" t="s">
        <v>653</v>
      </c>
      <c r="K170" s="171">
        <f>H170-F170</f>
        <v>-267.5</v>
      </c>
      <c r="L170" s="172">
        <f>K170/F170</f>
        <v>-0.53500000000000003</v>
      </c>
      <c r="M170" s="168" t="s">
        <v>552</v>
      </c>
      <c r="N170" s="165">
        <v>43735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59</v>
      </c>
      <c r="B171" s="155">
        <v>42527</v>
      </c>
      <c r="C171" s="155"/>
      <c r="D171" s="156" t="s">
        <v>498</v>
      </c>
      <c r="E171" s="157" t="s">
        <v>570</v>
      </c>
      <c r="F171" s="158">
        <v>110</v>
      </c>
      <c r="G171" s="157"/>
      <c r="H171" s="157">
        <v>126.5</v>
      </c>
      <c r="I171" s="159">
        <v>125</v>
      </c>
      <c r="J171" s="160" t="s">
        <v>579</v>
      </c>
      <c r="K171" s="161">
        <f>H171-F171</f>
        <v>16.5</v>
      </c>
      <c r="L171" s="162">
        <f>K171/F171</f>
        <v>0.15</v>
      </c>
      <c r="M171" s="157" t="s">
        <v>540</v>
      </c>
      <c r="N171" s="163">
        <v>42552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60</v>
      </c>
      <c r="B172" s="155">
        <v>42538</v>
      </c>
      <c r="C172" s="155"/>
      <c r="D172" s="156" t="s">
        <v>654</v>
      </c>
      <c r="E172" s="157" t="s">
        <v>570</v>
      </c>
      <c r="F172" s="158">
        <v>44</v>
      </c>
      <c r="G172" s="157"/>
      <c r="H172" s="157">
        <v>69.5</v>
      </c>
      <c r="I172" s="159">
        <v>69.5</v>
      </c>
      <c r="J172" s="160" t="s">
        <v>655</v>
      </c>
      <c r="K172" s="161">
        <f>H172-F172</f>
        <v>25.5</v>
      </c>
      <c r="L172" s="162">
        <f>K172/F172</f>
        <v>0.57954545454545459</v>
      </c>
      <c r="M172" s="157" t="s">
        <v>540</v>
      </c>
      <c r="N172" s="163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61</v>
      </c>
      <c r="B173" s="155">
        <v>42549</v>
      </c>
      <c r="C173" s="155"/>
      <c r="D173" s="156" t="s">
        <v>656</v>
      </c>
      <c r="E173" s="157" t="s">
        <v>570</v>
      </c>
      <c r="F173" s="158">
        <v>262.5</v>
      </c>
      <c r="G173" s="157"/>
      <c r="H173" s="157">
        <v>340</v>
      </c>
      <c r="I173" s="159">
        <v>333</v>
      </c>
      <c r="J173" s="160" t="s">
        <v>657</v>
      </c>
      <c r="K173" s="161">
        <v>77.5</v>
      </c>
      <c r="L173" s="162">
        <v>0.29523809523809502</v>
      </c>
      <c r="M173" s="157" t="s">
        <v>540</v>
      </c>
      <c r="N173" s="163">
        <v>43017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62</v>
      </c>
      <c r="B174" s="155">
        <v>42549</v>
      </c>
      <c r="C174" s="155"/>
      <c r="D174" s="156" t="s">
        <v>658</v>
      </c>
      <c r="E174" s="157" t="s">
        <v>570</v>
      </c>
      <c r="F174" s="158">
        <v>840</v>
      </c>
      <c r="G174" s="157"/>
      <c r="H174" s="157">
        <v>1230</v>
      </c>
      <c r="I174" s="159">
        <v>1230</v>
      </c>
      <c r="J174" s="160" t="s">
        <v>628</v>
      </c>
      <c r="K174" s="161">
        <v>390</v>
      </c>
      <c r="L174" s="162">
        <v>0.46428571428571402</v>
      </c>
      <c r="M174" s="157" t="s">
        <v>540</v>
      </c>
      <c r="N174" s="163">
        <v>42649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7">
        <v>63</v>
      </c>
      <c r="B175" s="178">
        <v>42556</v>
      </c>
      <c r="C175" s="178"/>
      <c r="D175" s="179" t="s">
        <v>659</v>
      </c>
      <c r="E175" s="180" t="s">
        <v>570</v>
      </c>
      <c r="F175" s="180">
        <v>395</v>
      </c>
      <c r="G175" s="181"/>
      <c r="H175" s="181">
        <f>(468.5+342.5)/2</f>
        <v>405.5</v>
      </c>
      <c r="I175" s="181">
        <v>510</v>
      </c>
      <c r="J175" s="182" t="s">
        <v>660</v>
      </c>
      <c r="K175" s="183">
        <f t="shared" ref="K175:K181" si="80">H175-F175</f>
        <v>10.5</v>
      </c>
      <c r="L175" s="184">
        <f t="shared" ref="L175:L181" si="81">K175/F175</f>
        <v>2.6582278481012658E-2</v>
      </c>
      <c r="M175" s="180" t="s">
        <v>661</v>
      </c>
      <c r="N175" s="178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4">
        <v>64</v>
      </c>
      <c r="B176" s="165">
        <v>42584</v>
      </c>
      <c r="C176" s="165"/>
      <c r="D176" s="166" t="s">
        <v>662</v>
      </c>
      <c r="E176" s="167" t="s">
        <v>542</v>
      </c>
      <c r="F176" s="168">
        <f>169.5-12.8</f>
        <v>156.69999999999999</v>
      </c>
      <c r="G176" s="168"/>
      <c r="H176" s="169">
        <v>77</v>
      </c>
      <c r="I176" s="169" t="s">
        <v>663</v>
      </c>
      <c r="J176" s="170" t="s">
        <v>664</v>
      </c>
      <c r="K176" s="171">
        <f t="shared" si="80"/>
        <v>-79.699999999999989</v>
      </c>
      <c r="L176" s="172">
        <f t="shared" si="81"/>
        <v>-0.50861518825781749</v>
      </c>
      <c r="M176" s="168" t="s">
        <v>552</v>
      </c>
      <c r="N176" s="165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4">
        <v>65</v>
      </c>
      <c r="B177" s="165">
        <v>42586</v>
      </c>
      <c r="C177" s="165"/>
      <c r="D177" s="166" t="s">
        <v>665</v>
      </c>
      <c r="E177" s="167" t="s">
        <v>570</v>
      </c>
      <c r="F177" s="168">
        <v>400</v>
      </c>
      <c r="G177" s="168"/>
      <c r="H177" s="169">
        <v>305</v>
      </c>
      <c r="I177" s="169">
        <v>475</v>
      </c>
      <c r="J177" s="170" t="s">
        <v>666</v>
      </c>
      <c r="K177" s="171">
        <f t="shared" si="80"/>
        <v>-95</v>
      </c>
      <c r="L177" s="172">
        <f t="shared" si="81"/>
        <v>-0.23749999999999999</v>
      </c>
      <c r="M177" s="168" t="s">
        <v>552</v>
      </c>
      <c r="N177" s="165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66</v>
      </c>
      <c r="B178" s="155">
        <v>42593</v>
      </c>
      <c r="C178" s="155"/>
      <c r="D178" s="156" t="s">
        <v>667</v>
      </c>
      <c r="E178" s="157" t="s">
        <v>570</v>
      </c>
      <c r="F178" s="158">
        <v>86.5</v>
      </c>
      <c r="G178" s="157"/>
      <c r="H178" s="157">
        <v>130</v>
      </c>
      <c r="I178" s="159">
        <v>130</v>
      </c>
      <c r="J178" s="160" t="s">
        <v>668</v>
      </c>
      <c r="K178" s="161">
        <f t="shared" si="80"/>
        <v>43.5</v>
      </c>
      <c r="L178" s="162">
        <f t="shared" si="81"/>
        <v>0.50289017341040465</v>
      </c>
      <c r="M178" s="157" t="s">
        <v>540</v>
      </c>
      <c r="N178" s="163">
        <v>43091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4">
        <v>67</v>
      </c>
      <c r="B179" s="165">
        <v>42600</v>
      </c>
      <c r="C179" s="165"/>
      <c r="D179" s="166" t="s">
        <v>109</v>
      </c>
      <c r="E179" s="167" t="s">
        <v>570</v>
      </c>
      <c r="F179" s="168">
        <v>133.5</v>
      </c>
      <c r="G179" s="168"/>
      <c r="H179" s="169">
        <v>126.5</v>
      </c>
      <c r="I179" s="169">
        <v>178</v>
      </c>
      <c r="J179" s="170" t="s">
        <v>669</v>
      </c>
      <c r="K179" s="171">
        <f t="shared" si="80"/>
        <v>-7</v>
      </c>
      <c r="L179" s="172">
        <f t="shared" si="81"/>
        <v>-5.2434456928838954E-2</v>
      </c>
      <c r="M179" s="168" t="s">
        <v>552</v>
      </c>
      <c r="N179" s="165">
        <v>42615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68</v>
      </c>
      <c r="B180" s="155">
        <v>42613</v>
      </c>
      <c r="C180" s="155"/>
      <c r="D180" s="156" t="s">
        <v>670</v>
      </c>
      <c r="E180" s="157" t="s">
        <v>570</v>
      </c>
      <c r="F180" s="158">
        <v>560</v>
      </c>
      <c r="G180" s="157"/>
      <c r="H180" s="157">
        <v>725</v>
      </c>
      <c r="I180" s="159">
        <v>725</v>
      </c>
      <c r="J180" s="160" t="s">
        <v>572</v>
      </c>
      <c r="K180" s="161">
        <f t="shared" si="80"/>
        <v>165</v>
      </c>
      <c r="L180" s="162">
        <f t="shared" si="81"/>
        <v>0.29464285714285715</v>
      </c>
      <c r="M180" s="157" t="s">
        <v>540</v>
      </c>
      <c r="N180" s="163">
        <v>42456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69</v>
      </c>
      <c r="B181" s="155">
        <v>42614</v>
      </c>
      <c r="C181" s="155"/>
      <c r="D181" s="156" t="s">
        <v>671</v>
      </c>
      <c r="E181" s="157" t="s">
        <v>570</v>
      </c>
      <c r="F181" s="158">
        <v>160.5</v>
      </c>
      <c r="G181" s="157"/>
      <c r="H181" s="157">
        <v>210</v>
      </c>
      <c r="I181" s="159">
        <v>210</v>
      </c>
      <c r="J181" s="160" t="s">
        <v>572</v>
      </c>
      <c r="K181" s="161">
        <f t="shared" si="80"/>
        <v>49.5</v>
      </c>
      <c r="L181" s="162">
        <f t="shared" si="81"/>
        <v>0.30841121495327101</v>
      </c>
      <c r="M181" s="157" t="s">
        <v>540</v>
      </c>
      <c r="N181" s="163">
        <v>42871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70</v>
      </c>
      <c r="B182" s="155">
        <v>42646</v>
      </c>
      <c r="C182" s="155"/>
      <c r="D182" s="156" t="s">
        <v>380</v>
      </c>
      <c r="E182" s="157" t="s">
        <v>570</v>
      </c>
      <c r="F182" s="158">
        <v>430</v>
      </c>
      <c r="G182" s="157"/>
      <c r="H182" s="157">
        <v>596</v>
      </c>
      <c r="I182" s="159">
        <v>575</v>
      </c>
      <c r="J182" s="160" t="s">
        <v>672</v>
      </c>
      <c r="K182" s="161">
        <v>166</v>
      </c>
      <c r="L182" s="162">
        <v>0.38604651162790699</v>
      </c>
      <c r="M182" s="157" t="s">
        <v>540</v>
      </c>
      <c r="N182" s="163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71</v>
      </c>
      <c r="B183" s="155">
        <v>42657</v>
      </c>
      <c r="C183" s="155"/>
      <c r="D183" s="156" t="s">
        <v>673</v>
      </c>
      <c r="E183" s="157" t="s">
        <v>570</v>
      </c>
      <c r="F183" s="158">
        <v>280</v>
      </c>
      <c r="G183" s="157"/>
      <c r="H183" s="157">
        <v>345</v>
      </c>
      <c r="I183" s="159">
        <v>345</v>
      </c>
      <c r="J183" s="160" t="s">
        <v>572</v>
      </c>
      <c r="K183" s="161">
        <f t="shared" ref="K183:K188" si="82">H183-F183</f>
        <v>65</v>
      </c>
      <c r="L183" s="162">
        <f>K183/F183</f>
        <v>0.23214285714285715</v>
      </c>
      <c r="M183" s="157" t="s">
        <v>540</v>
      </c>
      <c r="N183" s="163">
        <v>42814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72</v>
      </c>
      <c r="B184" s="155">
        <v>42657</v>
      </c>
      <c r="C184" s="155"/>
      <c r="D184" s="156" t="s">
        <v>674</v>
      </c>
      <c r="E184" s="157" t="s">
        <v>570</v>
      </c>
      <c r="F184" s="158">
        <v>245</v>
      </c>
      <c r="G184" s="157"/>
      <c r="H184" s="157">
        <v>325.5</v>
      </c>
      <c r="I184" s="159">
        <v>330</v>
      </c>
      <c r="J184" s="160" t="s">
        <v>675</v>
      </c>
      <c r="K184" s="161">
        <f t="shared" si="82"/>
        <v>80.5</v>
      </c>
      <c r="L184" s="162">
        <f>K184/F184</f>
        <v>0.32857142857142857</v>
      </c>
      <c r="M184" s="157" t="s">
        <v>540</v>
      </c>
      <c r="N184" s="163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73</v>
      </c>
      <c r="B185" s="155">
        <v>42660</v>
      </c>
      <c r="C185" s="155"/>
      <c r="D185" s="156" t="s">
        <v>336</v>
      </c>
      <c r="E185" s="157" t="s">
        <v>570</v>
      </c>
      <c r="F185" s="158">
        <v>125</v>
      </c>
      <c r="G185" s="157"/>
      <c r="H185" s="157">
        <v>160</v>
      </c>
      <c r="I185" s="159">
        <v>160</v>
      </c>
      <c r="J185" s="160" t="s">
        <v>628</v>
      </c>
      <c r="K185" s="161">
        <f t="shared" si="82"/>
        <v>35</v>
      </c>
      <c r="L185" s="162">
        <v>0.28000000000000003</v>
      </c>
      <c r="M185" s="157" t="s">
        <v>540</v>
      </c>
      <c r="N185" s="163">
        <v>42803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74</v>
      </c>
      <c r="B186" s="155">
        <v>42660</v>
      </c>
      <c r="C186" s="155"/>
      <c r="D186" s="156" t="s">
        <v>437</v>
      </c>
      <c r="E186" s="157" t="s">
        <v>570</v>
      </c>
      <c r="F186" s="158">
        <v>114</v>
      </c>
      <c r="G186" s="157"/>
      <c r="H186" s="157">
        <v>145</v>
      </c>
      <c r="I186" s="159">
        <v>145</v>
      </c>
      <c r="J186" s="160" t="s">
        <v>628</v>
      </c>
      <c r="K186" s="161">
        <f t="shared" si="82"/>
        <v>31</v>
      </c>
      <c r="L186" s="162">
        <f>K186/F186</f>
        <v>0.27192982456140352</v>
      </c>
      <c r="M186" s="157" t="s">
        <v>540</v>
      </c>
      <c r="N186" s="163">
        <v>42859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75</v>
      </c>
      <c r="B187" s="155">
        <v>42660</v>
      </c>
      <c r="C187" s="155"/>
      <c r="D187" s="156" t="s">
        <v>676</v>
      </c>
      <c r="E187" s="157" t="s">
        <v>570</v>
      </c>
      <c r="F187" s="158">
        <v>212</v>
      </c>
      <c r="G187" s="157"/>
      <c r="H187" s="157">
        <v>280</v>
      </c>
      <c r="I187" s="159">
        <v>276</v>
      </c>
      <c r="J187" s="160" t="s">
        <v>677</v>
      </c>
      <c r="K187" s="161">
        <f t="shared" si="82"/>
        <v>68</v>
      </c>
      <c r="L187" s="162">
        <f>K187/F187</f>
        <v>0.32075471698113206</v>
      </c>
      <c r="M187" s="157" t="s">
        <v>540</v>
      </c>
      <c r="N187" s="163">
        <v>42858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76</v>
      </c>
      <c r="B188" s="155">
        <v>42678</v>
      </c>
      <c r="C188" s="155"/>
      <c r="D188" s="156" t="s">
        <v>428</v>
      </c>
      <c r="E188" s="157" t="s">
        <v>570</v>
      </c>
      <c r="F188" s="158">
        <v>155</v>
      </c>
      <c r="G188" s="157"/>
      <c r="H188" s="157">
        <v>210</v>
      </c>
      <c r="I188" s="159">
        <v>210</v>
      </c>
      <c r="J188" s="160" t="s">
        <v>678</v>
      </c>
      <c r="K188" s="161">
        <f t="shared" si="82"/>
        <v>55</v>
      </c>
      <c r="L188" s="162">
        <f>K188/F188</f>
        <v>0.35483870967741937</v>
      </c>
      <c r="M188" s="157" t="s">
        <v>540</v>
      </c>
      <c r="N188" s="163">
        <v>42944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4">
        <v>77</v>
      </c>
      <c r="B189" s="165">
        <v>42710</v>
      </c>
      <c r="C189" s="165"/>
      <c r="D189" s="166" t="s">
        <v>679</v>
      </c>
      <c r="E189" s="167" t="s">
        <v>570</v>
      </c>
      <c r="F189" s="168">
        <v>150.5</v>
      </c>
      <c r="G189" s="168"/>
      <c r="H189" s="169">
        <v>72.5</v>
      </c>
      <c r="I189" s="169">
        <v>174</v>
      </c>
      <c r="J189" s="170" t="s">
        <v>680</v>
      </c>
      <c r="K189" s="171">
        <v>-78</v>
      </c>
      <c r="L189" s="172">
        <v>-0.51827242524916906</v>
      </c>
      <c r="M189" s="168" t="s">
        <v>552</v>
      </c>
      <c r="N189" s="165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78</v>
      </c>
      <c r="B190" s="155">
        <v>42712</v>
      </c>
      <c r="C190" s="155"/>
      <c r="D190" s="156" t="s">
        <v>681</v>
      </c>
      <c r="E190" s="157" t="s">
        <v>570</v>
      </c>
      <c r="F190" s="158">
        <v>380</v>
      </c>
      <c r="G190" s="157"/>
      <c r="H190" s="157">
        <v>478</v>
      </c>
      <c r="I190" s="159">
        <v>468</v>
      </c>
      <c r="J190" s="160" t="s">
        <v>628</v>
      </c>
      <c r="K190" s="161">
        <f>H190-F190</f>
        <v>98</v>
      </c>
      <c r="L190" s="162">
        <f>K190/F190</f>
        <v>0.25789473684210529</v>
      </c>
      <c r="M190" s="157" t="s">
        <v>540</v>
      </c>
      <c r="N190" s="163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79</v>
      </c>
      <c r="B191" s="155">
        <v>42734</v>
      </c>
      <c r="C191" s="155"/>
      <c r="D191" s="156" t="s">
        <v>108</v>
      </c>
      <c r="E191" s="157" t="s">
        <v>570</v>
      </c>
      <c r="F191" s="158">
        <v>305</v>
      </c>
      <c r="G191" s="157"/>
      <c r="H191" s="157">
        <v>375</v>
      </c>
      <c r="I191" s="159">
        <v>375</v>
      </c>
      <c r="J191" s="160" t="s">
        <v>628</v>
      </c>
      <c r="K191" s="161">
        <f>H191-F191</f>
        <v>70</v>
      </c>
      <c r="L191" s="162">
        <f>K191/F191</f>
        <v>0.22950819672131148</v>
      </c>
      <c r="M191" s="157" t="s">
        <v>540</v>
      </c>
      <c r="N191" s="163">
        <v>42768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80</v>
      </c>
      <c r="B192" s="155">
        <v>42739</v>
      </c>
      <c r="C192" s="155"/>
      <c r="D192" s="156" t="s">
        <v>94</v>
      </c>
      <c r="E192" s="157" t="s">
        <v>570</v>
      </c>
      <c r="F192" s="158">
        <v>99.5</v>
      </c>
      <c r="G192" s="157"/>
      <c r="H192" s="157">
        <v>158</v>
      </c>
      <c r="I192" s="159">
        <v>158</v>
      </c>
      <c r="J192" s="160" t="s">
        <v>628</v>
      </c>
      <c r="K192" s="161">
        <f>H192-F192</f>
        <v>58.5</v>
      </c>
      <c r="L192" s="162">
        <f>K192/F192</f>
        <v>0.5879396984924623</v>
      </c>
      <c r="M192" s="157" t="s">
        <v>540</v>
      </c>
      <c r="N192" s="163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81</v>
      </c>
      <c r="B193" s="155">
        <v>42739</v>
      </c>
      <c r="C193" s="155"/>
      <c r="D193" s="156" t="s">
        <v>94</v>
      </c>
      <c r="E193" s="157" t="s">
        <v>570</v>
      </c>
      <c r="F193" s="158">
        <v>99.5</v>
      </c>
      <c r="G193" s="157"/>
      <c r="H193" s="157">
        <v>158</v>
      </c>
      <c r="I193" s="159">
        <v>158</v>
      </c>
      <c r="J193" s="160" t="s">
        <v>628</v>
      </c>
      <c r="K193" s="161">
        <v>58.5</v>
      </c>
      <c r="L193" s="162">
        <v>0.58793969849246197</v>
      </c>
      <c r="M193" s="157" t="s">
        <v>540</v>
      </c>
      <c r="N193" s="163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82</v>
      </c>
      <c r="B194" s="155">
        <v>42786</v>
      </c>
      <c r="C194" s="155"/>
      <c r="D194" s="156" t="s">
        <v>183</v>
      </c>
      <c r="E194" s="157" t="s">
        <v>570</v>
      </c>
      <c r="F194" s="158">
        <v>140.5</v>
      </c>
      <c r="G194" s="157"/>
      <c r="H194" s="157">
        <v>220</v>
      </c>
      <c r="I194" s="159">
        <v>220</v>
      </c>
      <c r="J194" s="160" t="s">
        <v>628</v>
      </c>
      <c r="K194" s="161">
        <f>H194-F194</f>
        <v>79.5</v>
      </c>
      <c r="L194" s="162">
        <f>K194/F194</f>
        <v>0.5658362989323843</v>
      </c>
      <c r="M194" s="157" t="s">
        <v>540</v>
      </c>
      <c r="N194" s="163">
        <v>42864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83</v>
      </c>
      <c r="B195" s="155">
        <v>42786</v>
      </c>
      <c r="C195" s="155"/>
      <c r="D195" s="156" t="s">
        <v>682</v>
      </c>
      <c r="E195" s="157" t="s">
        <v>570</v>
      </c>
      <c r="F195" s="158">
        <v>202.5</v>
      </c>
      <c r="G195" s="157"/>
      <c r="H195" s="157">
        <v>234</v>
      </c>
      <c r="I195" s="159">
        <v>234</v>
      </c>
      <c r="J195" s="160" t="s">
        <v>628</v>
      </c>
      <c r="K195" s="161">
        <v>31.5</v>
      </c>
      <c r="L195" s="162">
        <v>0.155555555555556</v>
      </c>
      <c r="M195" s="157" t="s">
        <v>540</v>
      </c>
      <c r="N195" s="163">
        <v>42836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84</v>
      </c>
      <c r="B196" s="155">
        <v>42818</v>
      </c>
      <c r="C196" s="155"/>
      <c r="D196" s="156" t="s">
        <v>683</v>
      </c>
      <c r="E196" s="157" t="s">
        <v>570</v>
      </c>
      <c r="F196" s="158">
        <v>300.5</v>
      </c>
      <c r="G196" s="157"/>
      <c r="H196" s="157">
        <v>417.5</v>
      </c>
      <c r="I196" s="159">
        <v>420</v>
      </c>
      <c r="J196" s="160" t="s">
        <v>684</v>
      </c>
      <c r="K196" s="161">
        <f>H196-F196</f>
        <v>117</v>
      </c>
      <c r="L196" s="162">
        <f>K196/F196</f>
        <v>0.38935108153078202</v>
      </c>
      <c r="M196" s="157" t="s">
        <v>540</v>
      </c>
      <c r="N196" s="163">
        <v>43070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85</v>
      </c>
      <c r="B197" s="155">
        <v>42818</v>
      </c>
      <c r="C197" s="155"/>
      <c r="D197" s="156" t="s">
        <v>658</v>
      </c>
      <c r="E197" s="157" t="s">
        <v>570</v>
      </c>
      <c r="F197" s="158">
        <v>850</v>
      </c>
      <c r="G197" s="157"/>
      <c r="H197" s="157">
        <v>1042.5</v>
      </c>
      <c r="I197" s="159">
        <v>1023</v>
      </c>
      <c r="J197" s="160" t="s">
        <v>685</v>
      </c>
      <c r="K197" s="161">
        <v>192.5</v>
      </c>
      <c r="L197" s="162">
        <v>0.22647058823529401</v>
      </c>
      <c r="M197" s="157" t="s">
        <v>540</v>
      </c>
      <c r="N197" s="163">
        <v>42830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86</v>
      </c>
      <c r="B198" s="155">
        <v>42830</v>
      </c>
      <c r="C198" s="155"/>
      <c r="D198" s="156" t="s">
        <v>456</v>
      </c>
      <c r="E198" s="157" t="s">
        <v>570</v>
      </c>
      <c r="F198" s="158">
        <v>785</v>
      </c>
      <c r="G198" s="157"/>
      <c r="H198" s="157">
        <v>930</v>
      </c>
      <c r="I198" s="159">
        <v>920</v>
      </c>
      <c r="J198" s="160" t="s">
        <v>686</v>
      </c>
      <c r="K198" s="161">
        <f>H198-F198</f>
        <v>145</v>
      </c>
      <c r="L198" s="162">
        <f>K198/F198</f>
        <v>0.18471337579617833</v>
      </c>
      <c r="M198" s="157" t="s">
        <v>540</v>
      </c>
      <c r="N198" s="163">
        <v>42976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4">
        <v>87</v>
      </c>
      <c r="B199" s="165">
        <v>42831</v>
      </c>
      <c r="C199" s="165"/>
      <c r="D199" s="166" t="s">
        <v>687</v>
      </c>
      <c r="E199" s="167" t="s">
        <v>570</v>
      </c>
      <c r="F199" s="168">
        <v>40</v>
      </c>
      <c r="G199" s="168"/>
      <c r="H199" s="169">
        <v>13.1</v>
      </c>
      <c r="I199" s="169">
        <v>60</v>
      </c>
      <c r="J199" s="170" t="s">
        <v>688</v>
      </c>
      <c r="K199" s="171">
        <v>-26.9</v>
      </c>
      <c r="L199" s="172">
        <v>-0.67249999999999999</v>
      </c>
      <c r="M199" s="168" t="s">
        <v>552</v>
      </c>
      <c r="N199" s="165">
        <v>43138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88</v>
      </c>
      <c r="B200" s="155">
        <v>42837</v>
      </c>
      <c r="C200" s="155"/>
      <c r="D200" s="156" t="s">
        <v>93</v>
      </c>
      <c r="E200" s="157" t="s">
        <v>570</v>
      </c>
      <c r="F200" s="158">
        <v>289.5</v>
      </c>
      <c r="G200" s="157"/>
      <c r="H200" s="157">
        <v>354</v>
      </c>
      <c r="I200" s="159">
        <v>360</v>
      </c>
      <c r="J200" s="160" t="s">
        <v>689</v>
      </c>
      <c r="K200" s="161">
        <f t="shared" ref="K200:K208" si="83">H200-F200</f>
        <v>64.5</v>
      </c>
      <c r="L200" s="162">
        <f t="shared" ref="L200:L208" si="84">K200/F200</f>
        <v>0.22279792746113988</v>
      </c>
      <c r="M200" s="157" t="s">
        <v>540</v>
      </c>
      <c r="N200" s="163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89</v>
      </c>
      <c r="B201" s="155">
        <v>42845</v>
      </c>
      <c r="C201" s="155"/>
      <c r="D201" s="156" t="s">
        <v>404</v>
      </c>
      <c r="E201" s="157" t="s">
        <v>570</v>
      </c>
      <c r="F201" s="158">
        <v>700</v>
      </c>
      <c r="G201" s="157"/>
      <c r="H201" s="157">
        <v>840</v>
      </c>
      <c r="I201" s="159">
        <v>840</v>
      </c>
      <c r="J201" s="160" t="s">
        <v>690</v>
      </c>
      <c r="K201" s="161">
        <f t="shared" si="83"/>
        <v>140</v>
      </c>
      <c r="L201" s="162">
        <f t="shared" si="84"/>
        <v>0.2</v>
      </c>
      <c r="M201" s="157" t="s">
        <v>540</v>
      </c>
      <c r="N201" s="163">
        <v>42893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90</v>
      </c>
      <c r="B202" s="155">
        <v>42887</v>
      </c>
      <c r="C202" s="155"/>
      <c r="D202" s="156" t="s">
        <v>691</v>
      </c>
      <c r="E202" s="157" t="s">
        <v>570</v>
      </c>
      <c r="F202" s="158">
        <v>130</v>
      </c>
      <c r="G202" s="157"/>
      <c r="H202" s="157">
        <v>144.25</v>
      </c>
      <c r="I202" s="159">
        <v>170</v>
      </c>
      <c r="J202" s="160" t="s">
        <v>692</v>
      </c>
      <c r="K202" s="161">
        <f t="shared" si="83"/>
        <v>14.25</v>
      </c>
      <c r="L202" s="162">
        <f t="shared" si="84"/>
        <v>0.10961538461538461</v>
      </c>
      <c r="M202" s="157" t="s">
        <v>540</v>
      </c>
      <c r="N202" s="163">
        <v>43675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91</v>
      </c>
      <c r="B203" s="155">
        <v>42901</v>
      </c>
      <c r="C203" s="155"/>
      <c r="D203" s="156" t="s">
        <v>693</v>
      </c>
      <c r="E203" s="157" t="s">
        <v>570</v>
      </c>
      <c r="F203" s="158">
        <v>214.5</v>
      </c>
      <c r="G203" s="157"/>
      <c r="H203" s="157">
        <v>262</v>
      </c>
      <c r="I203" s="159">
        <v>262</v>
      </c>
      <c r="J203" s="160" t="s">
        <v>694</v>
      </c>
      <c r="K203" s="161">
        <f t="shared" si="83"/>
        <v>47.5</v>
      </c>
      <c r="L203" s="162">
        <f t="shared" si="84"/>
        <v>0.22144522144522144</v>
      </c>
      <c r="M203" s="157" t="s">
        <v>540</v>
      </c>
      <c r="N203" s="163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92</v>
      </c>
      <c r="B204" s="186">
        <v>42933</v>
      </c>
      <c r="C204" s="186"/>
      <c r="D204" s="187" t="s">
        <v>695</v>
      </c>
      <c r="E204" s="188" t="s">
        <v>570</v>
      </c>
      <c r="F204" s="189">
        <v>370</v>
      </c>
      <c r="G204" s="188"/>
      <c r="H204" s="188">
        <v>447.5</v>
      </c>
      <c r="I204" s="190">
        <v>450</v>
      </c>
      <c r="J204" s="191" t="s">
        <v>628</v>
      </c>
      <c r="K204" s="161">
        <f t="shared" si="83"/>
        <v>77.5</v>
      </c>
      <c r="L204" s="192">
        <f t="shared" si="84"/>
        <v>0.20945945945945946</v>
      </c>
      <c r="M204" s="188" t="s">
        <v>540</v>
      </c>
      <c r="N204" s="193">
        <v>43035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93</v>
      </c>
      <c r="B205" s="186">
        <v>42943</v>
      </c>
      <c r="C205" s="186"/>
      <c r="D205" s="187" t="s">
        <v>181</v>
      </c>
      <c r="E205" s="188" t="s">
        <v>570</v>
      </c>
      <c r="F205" s="189">
        <v>657.5</v>
      </c>
      <c r="G205" s="188"/>
      <c r="H205" s="188">
        <v>825</v>
      </c>
      <c r="I205" s="190">
        <v>820</v>
      </c>
      <c r="J205" s="191" t="s">
        <v>628</v>
      </c>
      <c r="K205" s="161">
        <f t="shared" si="83"/>
        <v>167.5</v>
      </c>
      <c r="L205" s="192">
        <f t="shared" si="84"/>
        <v>0.25475285171102663</v>
      </c>
      <c r="M205" s="188" t="s">
        <v>540</v>
      </c>
      <c r="N205" s="193">
        <v>43090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94</v>
      </c>
      <c r="B206" s="155">
        <v>42964</v>
      </c>
      <c r="C206" s="155"/>
      <c r="D206" s="156" t="s">
        <v>349</v>
      </c>
      <c r="E206" s="157" t="s">
        <v>570</v>
      </c>
      <c r="F206" s="158">
        <v>605</v>
      </c>
      <c r="G206" s="157"/>
      <c r="H206" s="157">
        <v>750</v>
      </c>
      <c r="I206" s="159">
        <v>750</v>
      </c>
      <c r="J206" s="160" t="s">
        <v>686</v>
      </c>
      <c r="K206" s="161">
        <f t="shared" si="83"/>
        <v>145</v>
      </c>
      <c r="L206" s="162">
        <f t="shared" si="84"/>
        <v>0.23966942148760331</v>
      </c>
      <c r="M206" s="157" t="s">
        <v>540</v>
      </c>
      <c r="N206" s="163">
        <v>43027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4">
        <v>95</v>
      </c>
      <c r="B207" s="165">
        <v>42979</v>
      </c>
      <c r="C207" s="165"/>
      <c r="D207" s="173" t="s">
        <v>696</v>
      </c>
      <c r="E207" s="168" t="s">
        <v>570</v>
      </c>
      <c r="F207" s="168">
        <v>255</v>
      </c>
      <c r="G207" s="169"/>
      <c r="H207" s="169">
        <v>217.25</v>
      </c>
      <c r="I207" s="169">
        <v>320</v>
      </c>
      <c r="J207" s="170" t="s">
        <v>697</v>
      </c>
      <c r="K207" s="171">
        <f t="shared" si="83"/>
        <v>-37.75</v>
      </c>
      <c r="L207" s="174">
        <f t="shared" si="84"/>
        <v>-0.14803921568627451</v>
      </c>
      <c r="M207" s="168" t="s">
        <v>552</v>
      </c>
      <c r="N207" s="165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96</v>
      </c>
      <c r="B208" s="155">
        <v>42997</v>
      </c>
      <c r="C208" s="155"/>
      <c r="D208" s="156" t="s">
        <v>698</v>
      </c>
      <c r="E208" s="157" t="s">
        <v>570</v>
      </c>
      <c r="F208" s="158">
        <v>215</v>
      </c>
      <c r="G208" s="157"/>
      <c r="H208" s="157">
        <v>258</v>
      </c>
      <c r="I208" s="159">
        <v>258</v>
      </c>
      <c r="J208" s="160" t="s">
        <v>628</v>
      </c>
      <c r="K208" s="161">
        <f t="shared" si="83"/>
        <v>43</v>
      </c>
      <c r="L208" s="162">
        <f t="shared" si="84"/>
        <v>0.2</v>
      </c>
      <c r="M208" s="157" t="s">
        <v>540</v>
      </c>
      <c r="N208" s="163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97</v>
      </c>
      <c r="B209" s="155">
        <v>42997</v>
      </c>
      <c r="C209" s="155"/>
      <c r="D209" s="156" t="s">
        <v>698</v>
      </c>
      <c r="E209" s="157" t="s">
        <v>570</v>
      </c>
      <c r="F209" s="158">
        <v>215</v>
      </c>
      <c r="G209" s="157"/>
      <c r="H209" s="157">
        <v>258</v>
      </c>
      <c r="I209" s="159">
        <v>258</v>
      </c>
      <c r="J209" s="191" t="s">
        <v>628</v>
      </c>
      <c r="K209" s="161">
        <v>43</v>
      </c>
      <c r="L209" s="162">
        <v>0.2</v>
      </c>
      <c r="M209" s="157" t="s">
        <v>540</v>
      </c>
      <c r="N209" s="163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98</v>
      </c>
      <c r="B210" s="186">
        <v>42998</v>
      </c>
      <c r="C210" s="186"/>
      <c r="D210" s="187" t="s">
        <v>699</v>
      </c>
      <c r="E210" s="188" t="s">
        <v>570</v>
      </c>
      <c r="F210" s="158">
        <v>75</v>
      </c>
      <c r="G210" s="188"/>
      <c r="H210" s="188">
        <v>90</v>
      </c>
      <c r="I210" s="190">
        <v>90</v>
      </c>
      <c r="J210" s="160" t="s">
        <v>700</v>
      </c>
      <c r="K210" s="161">
        <f t="shared" ref="K210:K215" si="85">H210-F210</f>
        <v>15</v>
      </c>
      <c r="L210" s="162">
        <f t="shared" ref="L210:L215" si="86">K210/F210</f>
        <v>0.2</v>
      </c>
      <c r="M210" s="157" t="s">
        <v>540</v>
      </c>
      <c r="N210" s="163">
        <v>43019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99</v>
      </c>
      <c r="B211" s="186">
        <v>43011</v>
      </c>
      <c r="C211" s="186"/>
      <c r="D211" s="187" t="s">
        <v>554</v>
      </c>
      <c r="E211" s="188" t="s">
        <v>570</v>
      </c>
      <c r="F211" s="189">
        <v>315</v>
      </c>
      <c r="G211" s="188"/>
      <c r="H211" s="188">
        <v>392</v>
      </c>
      <c r="I211" s="190">
        <v>384</v>
      </c>
      <c r="J211" s="191" t="s">
        <v>701</v>
      </c>
      <c r="K211" s="161">
        <f t="shared" si="85"/>
        <v>77</v>
      </c>
      <c r="L211" s="192">
        <f t="shared" si="86"/>
        <v>0.24444444444444444</v>
      </c>
      <c r="M211" s="188" t="s">
        <v>540</v>
      </c>
      <c r="N211" s="193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100</v>
      </c>
      <c r="B212" s="186">
        <v>43013</v>
      </c>
      <c r="C212" s="186"/>
      <c r="D212" s="187" t="s">
        <v>432</v>
      </c>
      <c r="E212" s="188" t="s">
        <v>570</v>
      </c>
      <c r="F212" s="189">
        <v>145</v>
      </c>
      <c r="G212" s="188"/>
      <c r="H212" s="188">
        <v>179</v>
      </c>
      <c r="I212" s="190">
        <v>180</v>
      </c>
      <c r="J212" s="191" t="s">
        <v>702</v>
      </c>
      <c r="K212" s="161">
        <f t="shared" si="85"/>
        <v>34</v>
      </c>
      <c r="L212" s="192">
        <f t="shared" si="86"/>
        <v>0.23448275862068965</v>
      </c>
      <c r="M212" s="188" t="s">
        <v>540</v>
      </c>
      <c r="N212" s="193">
        <v>43025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101</v>
      </c>
      <c r="B213" s="186">
        <v>43014</v>
      </c>
      <c r="C213" s="186"/>
      <c r="D213" s="187" t="s">
        <v>326</v>
      </c>
      <c r="E213" s="188" t="s">
        <v>570</v>
      </c>
      <c r="F213" s="189">
        <v>256</v>
      </c>
      <c r="G213" s="188"/>
      <c r="H213" s="188">
        <v>323</v>
      </c>
      <c r="I213" s="190">
        <v>320</v>
      </c>
      <c r="J213" s="191" t="s">
        <v>628</v>
      </c>
      <c r="K213" s="161">
        <f t="shared" si="85"/>
        <v>67</v>
      </c>
      <c r="L213" s="192">
        <f t="shared" si="86"/>
        <v>0.26171875</v>
      </c>
      <c r="M213" s="188" t="s">
        <v>540</v>
      </c>
      <c r="N213" s="193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102</v>
      </c>
      <c r="B214" s="186">
        <v>43017</v>
      </c>
      <c r="C214" s="186"/>
      <c r="D214" s="187" t="s">
        <v>341</v>
      </c>
      <c r="E214" s="188" t="s">
        <v>570</v>
      </c>
      <c r="F214" s="189">
        <v>137.5</v>
      </c>
      <c r="G214" s="188"/>
      <c r="H214" s="188">
        <v>184</v>
      </c>
      <c r="I214" s="190">
        <v>183</v>
      </c>
      <c r="J214" s="191" t="s">
        <v>703</v>
      </c>
      <c r="K214" s="161">
        <f t="shared" si="85"/>
        <v>46.5</v>
      </c>
      <c r="L214" s="192">
        <f t="shared" si="86"/>
        <v>0.33818181818181819</v>
      </c>
      <c r="M214" s="188" t="s">
        <v>540</v>
      </c>
      <c r="N214" s="193">
        <v>43108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103</v>
      </c>
      <c r="B215" s="186">
        <v>43018</v>
      </c>
      <c r="C215" s="186"/>
      <c r="D215" s="187" t="s">
        <v>704</v>
      </c>
      <c r="E215" s="188" t="s">
        <v>570</v>
      </c>
      <c r="F215" s="189">
        <v>125.5</v>
      </c>
      <c r="G215" s="188"/>
      <c r="H215" s="188">
        <v>158</v>
      </c>
      <c r="I215" s="190">
        <v>155</v>
      </c>
      <c r="J215" s="191" t="s">
        <v>705</v>
      </c>
      <c r="K215" s="161">
        <f t="shared" si="85"/>
        <v>32.5</v>
      </c>
      <c r="L215" s="192">
        <f t="shared" si="86"/>
        <v>0.25896414342629481</v>
      </c>
      <c r="M215" s="188" t="s">
        <v>540</v>
      </c>
      <c r="N215" s="193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104</v>
      </c>
      <c r="B216" s="186">
        <v>43018</v>
      </c>
      <c r="C216" s="186"/>
      <c r="D216" s="187" t="s">
        <v>706</v>
      </c>
      <c r="E216" s="188" t="s">
        <v>570</v>
      </c>
      <c r="F216" s="189">
        <v>895</v>
      </c>
      <c r="G216" s="188"/>
      <c r="H216" s="188">
        <v>1122.5</v>
      </c>
      <c r="I216" s="190">
        <v>1078</v>
      </c>
      <c r="J216" s="191" t="s">
        <v>707</v>
      </c>
      <c r="K216" s="161">
        <v>227.5</v>
      </c>
      <c r="L216" s="192">
        <v>0.25418994413407803</v>
      </c>
      <c r="M216" s="188" t="s">
        <v>540</v>
      </c>
      <c r="N216" s="193">
        <v>43117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105</v>
      </c>
      <c r="B217" s="186">
        <v>43020</v>
      </c>
      <c r="C217" s="186"/>
      <c r="D217" s="187" t="s">
        <v>335</v>
      </c>
      <c r="E217" s="188" t="s">
        <v>570</v>
      </c>
      <c r="F217" s="189">
        <v>525</v>
      </c>
      <c r="G217" s="188"/>
      <c r="H217" s="188">
        <v>629</v>
      </c>
      <c r="I217" s="190">
        <v>629</v>
      </c>
      <c r="J217" s="191" t="s">
        <v>628</v>
      </c>
      <c r="K217" s="161">
        <v>104</v>
      </c>
      <c r="L217" s="192">
        <v>0.19809523809523799</v>
      </c>
      <c r="M217" s="188" t="s">
        <v>540</v>
      </c>
      <c r="N217" s="193">
        <v>43119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106</v>
      </c>
      <c r="B218" s="186">
        <v>43046</v>
      </c>
      <c r="C218" s="186"/>
      <c r="D218" s="187" t="s">
        <v>372</v>
      </c>
      <c r="E218" s="188" t="s">
        <v>570</v>
      </c>
      <c r="F218" s="189">
        <v>740</v>
      </c>
      <c r="G218" s="188"/>
      <c r="H218" s="188">
        <v>892.5</v>
      </c>
      <c r="I218" s="190">
        <v>900</v>
      </c>
      <c r="J218" s="191" t="s">
        <v>708</v>
      </c>
      <c r="K218" s="161">
        <f>H218-F218</f>
        <v>152.5</v>
      </c>
      <c r="L218" s="192">
        <f>K218/F218</f>
        <v>0.20608108108108109</v>
      </c>
      <c r="M218" s="188" t="s">
        <v>540</v>
      </c>
      <c r="N218" s="193">
        <v>43052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4">
        <v>107</v>
      </c>
      <c r="B219" s="155">
        <v>43073</v>
      </c>
      <c r="C219" s="155"/>
      <c r="D219" s="156" t="s">
        <v>709</v>
      </c>
      <c r="E219" s="157" t="s">
        <v>570</v>
      </c>
      <c r="F219" s="158">
        <v>118.5</v>
      </c>
      <c r="G219" s="157"/>
      <c r="H219" s="157">
        <v>143.5</v>
      </c>
      <c r="I219" s="159">
        <v>145</v>
      </c>
      <c r="J219" s="160" t="s">
        <v>561</v>
      </c>
      <c r="K219" s="161">
        <f>H219-F219</f>
        <v>25</v>
      </c>
      <c r="L219" s="162">
        <f>K219/F219</f>
        <v>0.2109704641350211</v>
      </c>
      <c r="M219" s="157" t="s">
        <v>540</v>
      </c>
      <c r="N219" s="163">
        <v>43097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4">
        <v>108</v>
      </c>
      <c r="B220" s="165">
        <v>43090</v>
      </c>
      <c r="C220" s="165"/>
      <c r="D220" s="166" t="s">
        <v>409</v>
      </c>
      <c r="E220" s="167" t="s">
        <v>570</v>
      </c>
      <c r="F220" s="168">
        <v>715</v>
      </c>
      <c r="G220" s="168"/>
      <c r="H220" s="169">
        <v>500</v>
      </c>
      <c r="I220" s="169">
        <v>872</v>
      </c>
      <c r="J220" s="170" t="s">
        <v>710</v>
      </c>
      <c r="K220" s="171">
        <f>H220-F220</f>
        <v>-215</v>
      </c>
      <c r="L220" s="172">
        <f>K220/F220</f>
        <v>-0.30069930069930068</v>
      </c>
      <c r="M220" s="168" t="s">
        <v>552</v>
      </c>
      <c r="N220" s="165">
        <v>43670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109</v>
      </c>
      <c r="B221" s="155">
        <v>43098</v>
      </c>
      <c r="C221" s="155"/>
      <c r="D221" s="156" t="s">
        <v>554</v>
      </c>
      <c r="E221" s="157" t="s">
        <v>570</v>
      </c>
      <c r="F221" s="158">
        <v>435</v>
      </c>
      <c r="G221" s="157"/>
      <c r="H221" s="157">
        <v>542.5</v>
      </c>
      <c r="I221" s="159">
        <v>539</v>
      </c>
      <c r="J221" s="160" t="s">
        <v>628</v>
      </c>
      <c r="K221" s="161">
        <v>107.5</v>
      </c>
      <c r="L221" s="162">
        <v>0.247126436781609</v>
      </c>
      <c r="M221" s="157" t="s">
        <v>540</v>
      </c>
      <c r="N221" s="163">
        <v>43206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4">
        <v>110</v>
      </c>
      <c r="B222" s="155">
        <v>43098</v>
      </c>
      <c r="C222" s="155"/>
      <c r="D222" s="156" t="s">
        <v>512</v>
      </c>
      <c r="E222" s="157" t="s">
        <v>570</v>
      </c>
      <c r="F222" s="158">
        <v>885</v>
      </c>
      <c r="G222" s="157"/>
      <c r="H222" s="157">
        <v>1090</v>
      </c>
      <c r="I222" s="159">
        <v>1084</v>
      </c>
      <c r="J222" s="160" t="s">
        <v>628</v>
      </c>
      <c r="K222" s="161">
        <v>205</v>
      </c>
      <c r="L222" s="162">
        <v>0.23163841807909599</v>
      </c>
      <c r="M222" s="157" t="s">
        <v>540</v>
      </c>
      <c r="N222" s="163">
        <v>43213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4">
        <v>111</v>
      </c>
      <c r="B223" s="195">
        <v>43192</v>
      </c>
      <c r="C223" s="195"/>
      <c r="D223" s="173" t="s">
        <v>711</v>
      </c>
      <c r="E223" s="168" t="s">
        <v>570</v>
      </c>
      <c r="F223" s="196">
        <v>478.5</v>
      </c>
      <c r="G223" s="168"/>
      <c r="H223" s="168">
        <v>442</v>
      </c>
      <c r="I223" s="169">
        <v>613</v>
      </c>
      <c r="J223" s="170" t="s">
        <v>712</v>
      </c>
      <c r="K223" s="171">
        <f>H223-F223</f>
        <v>-36.5</v>
      </c>
      <c r="L223" s="172">
        <f>K223/F223</f>
        <v>-7.6280041797283177E-2</v>
      </c>
      <c r="M223" s="168" t="s">
        <v>552</v>
      </c>
      <c r="N223" s="165">
        <v>43762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4">
        <v>112</v>
      </c>
      <c r="B224" s="165">
        <v>43194</v>
      </c>
      <c r="C224" s="165"/>
      <c r="D224" s="166" t="s">
        <v>713</v>
      </c>
      <c r="E224" s="167" t="s">
        <v>570</v>
      </c>
      <c r="F224" s="168">
        <f>141.5-7.3</f>
        <v>134.19999999999999</v>
      </c>
      <c r="G224" s="168"/>
      <c r="H224" s="169">
        <v>77</v>
      </c>
      <c r="I224" s="169">
        <v>180</v>
      </c>
      <c r="J224" s="170" t="s">
        <v>714</v>
      </c>
      <c r="K224" s="171">
        <f>H224-F224</f>
        <v>-57.199999999999989</v>
      </c>
      <c r="L224" s="172">
        <f>K224/F224</f>
        <v>-0.42622950819672129</v>
      </c>
      <c r="M224" s="168" t="s">
        <v>552</v>
      </c>
      <c r="N224" s="165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4">
        <v>113</v>
      </c>
      <c r="B225" s="165">
        <v>43209</v>
      </c>
      <c r="C225" s="165"/>
      <c r="D225" s="166" t="s">
        <v>715</v>
      </c>
      <c r="E225" s="167" t="s">
        <v>570</v>
      </c>
      <c r="F225" s="168">
        <v>430</v>
      </c>
      <c r="G225" s="168"/>
      <c r="H225" s="169">
        <v>220</v>
      </c>
      <c r="I225" s="169">
        <v>537</v>
      </c>
      <c r="J225" s="170" t="s">
        <v>716</v>
      </c>
      <c r="K225" s="171">
        <f>H225-F225</f>
        <v>-210</v>
      </c>
      <c r="L225" s="172">
        <f>K225/F225</f>
        <v>-0.48837209302325579</v>
      </c>
      <c r="M225" s="168" t="s">
        <v>552</v>
      </c>
      <c r="N225" s="165">
        <v>43252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114</v>
      </c>
      <c r="B226" s="186">
        <v>43220</v>
      </c>
      <c r="C226" s="186"/>
      <c r="D226" s="187" t="s">
        <v>373</v>
      </c>
      <c r="E226" s="188" t="s">
        <v>570</v>
      </c>
      <c r="F226" s="188">
        <v>153.5</v>
      </c>
      <c r="G226" s="188"/>
      <c r="H226" s="188">
        <v>196</v>
      </c>
      <c r="I226" s="190">
        <v>196</v>
      </c>
      <c r="J226" s="160" t="s">
        <v>717</v>
      </c>
      <c r="K226" s="161">
        <f>H226-F226</f>
        <v>42.5</v>
      </c>
      <c r="L226" s="162">
        <f>K226/F226</f>
        <v>0.27687296416938112</v>
      </c>
      <c r="M226" s="157" t="s">
        <v>540</v>
      </c>
      <c r="N226" s="163">
        <v>43605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4">
        <v>115</v>
      </c>
      <c r="B227" s="165">
        <v>43306</v>
      </c>
      <c r="C227" s="165"/>
      <c r="D227" s="166" t="s">
        <v>687</v>
      </c>
      <c r="E227" s="167" t="s">
        <v>570</v>
      </c>
      <c r="F227" s="168">
        <v>27.5</v>
      </c>
      <c r="G227" s="168"/>
      <c r="H227" s="169">
        <v>13.1</v>
      </c>
      <c r="I227" s="169">
        <v>60</v>
      </c>
      <c r="J227" s="170" t="s">
        <v>718</v>
      </c>
      <c r="K227" s="171">
        <v>-14.4</v>
      </c>
      <c r="L227" s="172">
        <v>-0.52363636363636401</v>
      </c>
      <c r="M227" s="168" t="s">
        <v>552</v>
      </c>
      <c r="N227" s="165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4">
        <v>116</v>
      </c>
      <c r="B228" s="195">
        <v>43318</v>
      </c>
      <c r="C228" s="195"/>
      <c r="D228" s="173" t="s">
        <v>719</v>
      </c>
      <c r="E228" s="168" t="s">
        <v>570</v>
      </c>
      <c r="F228" s="168">
        <v>148.5</v>
      </c>
      <c r="G228" s="168"/>
      <c r="H228" s="168">
        <v>102</v>
      </c>
      <c r="I228" s="169">
        <v>182</v>
      </c>
      <c r="J228" s="170" t="s">
        <v>720</v>
      </c>
      <c r="K228" s="171">
        <f>H228-F228</f>
        <v>-46.5</v>
      </c>
      <c r="L228" s="172">
        <f>K228/F228</f>
        <v>-0.31313131313131315</v>
      </c>
      <c r="M228" s="168" t="s">
        <v>552</v>
      </c>
      <c r="N228" s="165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117</v>
      </c>
      <c r="B229" s="155">
        <v>43335</v>
      </c>
      <c r="C229" s="155"/>
      <c r="D229" s="156" t="s">
        <v>721</v>
      </c>
      <c r="E229" s="157" t="s">
        <v>570</v>
      </c>
      <c r="F229" s="188">
        <v>285</v>
      </c>
      <c r="G229" s="157"/>
      <c r="H229" s="157">
        <v>355</v>
      </c>
      <c r="I229" s="159">
        <v>364</v>
      </c>
      <c r="J229" s="160" t="s">
        <v>722</v>
      </c>
      <c r="K229" s="161">
        <v>70</v>
      </c>
      <c r="L229" s="162">
        <v>0.24561403508771901</v>
      </c>
      <c r="M229" s="157" t="s">
        <v>540</v>
      </c>
      <c r="N229" s="163">
        <v>43455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4">
        <v>118</v>
      </c>
      <c r="B230" s="155">
        <v>43341</v>
      </c>
      <c r="C230" s="155"/>
      <c r="D230" s="156" t="s">
        <v>361</v>
      </c>
      <c r="E230" s="157" t="s">
        <v>570</v>
      </c>
      <c r="F230" s="188">
        <v>525</v>
      </c>
      <c r="G230" s="157"/>
      <c r="H230" s="157">
        <v>585</v>
      </c>
      <c r="I230" s="159">
        <v>635</v>
      </c>
      <c r="J230" s="160" t="s">
        <v>723</v>
      </c>
      <c r="K230" s="161">
        <f t="shared" ref="K230:K247" si="87">H230-F230</f>
        <v>60</v>
      </c>
      <c r="L230" s="162">
        <f t="shared" ref="L230:L247" si="88">K230/F230</f>
        <v>0.11428571428571428</v>
      </c>
      <c r="M230" s="157" t="s">
        <v>540</v>
      </c>
      <c r="N230" s="163">
        <v>43662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4">
        <v>119</v>
      </c>
      <c r="B231" s="155">
        <v>43395</v>
      </c>
      <c r="C231" s="155"/>
      <c r="D231" s="156" t="s">
        <v>349</v>
      </c>
      <c r="E231" s="157" t="s">
        <v>570</v>
      </c>
      <c r="F231" s="188">
        <v>475</v>
      </c>
      <c r="G231" s="157"/>
      <c r="H231" s="157">
        <v>574</v>
      </c>
      <c r="I231" s="159">
        <v>570</v>
      </c>
      <c r="J231" s="160" t="s">
        <v>628</v>
      </c>
      <c r="K231" s="161">
        <f t="shared" si="87"/>
        <v>99</v>
      </c>
      <c r="L231" s="162">
        <f t="shared" si="88"/>
        <v>0.20842105263157895</v>
      </c>
      <c r="M231" s="157" t="s">
        <v>540</v>
      </c>
      <c r="N231" s="163">
        <v>43403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120</v>
      </c>
      <c r="B232" s="186">
        <v>43397</v>
      </c>
      <c r="C232" s="186"/>
      <c r="D232" s="187" t="s">
        <v>368</v>
      </c>
      <c r="E232" s="188" t="s">
        <v>570</v>
      </c>
      <c r="F232" s="188">
        <v>707.5</v>
      </c>
      <c r="G232" s="188"/>
      <c r="H232" s="188">
        <v>872</v>
      </c>
      <c r="I232" s="190">
        <v>872</v>
      </c>
      <c r="J232" s="191" t="s">
        <v>628</v>
      </c>
      <c r="K232" s="161">
        <f t="shared" si="87"/>
        <v>164.5</v>
      </c>
      <c r="L232" s="192">
        <f t="shared" si="88"/>
        <v>0.23250883392226149</v>
      </c>
      <c r="M232" s="188" t="s">
        <v>540</v>
      </c>
      <c r="N232" s="193">
        <v>43482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121</v>
      </c>
      <c r="B233" s="186">
        <v>43398</v>
      </c>
      <c r="C233" s="186"/>
      <c r="D233" s="187" t="s">
        <v>724</v>
      </c>
      <c r="E233" s="188" t="s">
        <v>570</v>
      </c>
      <c r="F233" s="188">
        <v>162</v>
      </c>
      <c r="G233" s="188"/>
      <c r="H233" s="188">
        <v>204</v>
      </c>
      <c r="I233" s="190">
        <v>209</v>
      </c>
      <c r="J233" s="191" t="s">
        <v>725</v>
      </c>
      <c r="K233" s="161">
        <f t="shared" si="87"/>
        <v>42</v>
      </c>
      <c r="L233" s="192">
        <f t="shared" si="88"/>
        <v>0.25925925925925924</v>
      </c>
      <c r="M233" s="188" t="s">
        <v>540</v>
      </c>
      <c r="N233" s="193">
        <v>43539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122</v>
      </c>
      <c r="B234" s="186">
        <v>43399</v>
      </c>
      <c r="C234" s="186"/>
      <c r="D234" s="187" t="s">
        <v>449</v>
      </c>
      <c r="E234" s="188" t="s">
        <v>570</v>
      </c>
      <c r="F234" s="188">
        <v>240</v>
      </c>
      <c r="G234" s="188"/>
      <c r="H234" s="188">
        <v>297</v>
      </c>
      <c r="I234" s="190">
        <v>297</v>
      </c>
      <c r="J234" s="191" t="s">
        <v>628</v>
      </c>
      <c r="K234" s="197">
        <f t="shared" si="87"/>
        <v>57</v>
      </c>
      <c r="L234" s="192">
        <f t="shared" si="88"/>
        <v>0.23749999999999999</v>
      </c>
      <c r="M234" s="188" t="s">
        <v>540</v>
      </c>
      <c r="N234" s="193">
        <v>43417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4">
        <v>123</v>
      </c>
      <c r="B235" s="155">
        <v>43439</v>
      </c>
      <c r="C235" s="155"/>
      <c r="D235" s="156" t="s">
        <v>726</v>
      </c>
      <c r="E235" s="157" t="s">
        <v>570</v>
      </c>
      <c r="F235" s="157">
        <v>202.5</v>
      </c>
      <c r="G235" s="157"/>
      <c r="H235" s="157">
        <v>255</v>
      </c>
      <c r="I235" s="159">
        <v>252</v>
      </c>
      <c r="J235" s="160" t="s">
        <v>628</v>
      </c>
      <c r="K235" s="161">
        <f t="shared" si="87"/>
        <v>52.5</v>
      </c>
      <c r="L235" s="162">
        <f t="shared" si="88"/>
        <v>0.25925925925925924</v>
      </c>
      <c r="M235" s="157" t="s">
        <v>540</v>
      </c>
      <c r="N235" s="163">
        <v>43542</v>
      </c>
      <c r="O235" s="1"/>
      <c r="P235" s="1"/>
      <c r="Q235" s="1"/>
      <c r="R235" s="6" t="s">
        <v>727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124</v>
      </c>
      <c r="B236" s="186">
        <v>43465</v>
      </c>
      <c r="C236" s="155"/>
      <c r="D236" s="187" t="s">
        <v>396</v>
      </c>
      <c r="E236" s="188" t="s">
        <v>570</v>
      </c>
      <c r="F236" s="188">
        <v>710</v>
      </c>
      <c r="G236" s="188"/>
      <c r="H236" s="188">
        <v>866</v>
      </c>
      <c r="I236" s="190">
        <v>866</v>
      </c>
      <c r="J236" s="191" t="s">
        <v>628</v>
      </c>
      <c r="K236" s="161">
        <f t="shared" si="87"/>
        <v>156</v>
      </c>
      <c r="L236" s="162">
        <f t="shared" si="88"/>
        <v>0.21971830985915494</v>
      </c>
      <c r="M236" s="157" t="s">
        <v>540</v>
      </c>
      <c r="N236" s="163">
        <v>43553</v>
      </c>
      <c r="O236" s="1"/>
      <c r="P236" s="1"/>
      <c r="Q236" s="1"/>
      <c r="R236" s="6" t="s">
        <v>727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125</v>
      </c>
      <c r="B237" s="186">
        <v>43522</v>
      </c>
      <c r="C237" s="186"/>
      <c r="D237" s="187" t="s">
        <v>152</v>
      </c>
      <c r="E237" s="188" t="s">
        <v>570</v>
      </c>
      <c r="F237" s="188">
        <v>337.25</v>
      </c>
      <c r="G237" s="188"/>
      <c r="H237" s="188">
        <v>398.5</v>
      </c>
      <c r="I237" s="190">
        <v>411</v>
      </c>
      <c r="J237" s="160" t="s">
        <v>728</v>
      </c>
      <c r="K237" s="161">
        <f t="shared" si="87"/>
        <v>61.25</v>
      </c>
      <c r="L237" s="162">
        <f t="shared" si="88"/>
        <v>0.1816160118606375</v>
      </c>
      <c r="M237" s="157" t="s">
        <v>540</v>
      </c>
      <c r="N237" s="163">
        <v>43760</v>
      </c>
      <c r="O237" s="1"/>
      <c r="P237" s="1"/>
      <c r="Q237" s="1"/>
      <c r="R237" s="6" t="s">
        <v>727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126</v>
      </c>
      <c r="B238" s="199">
        <v>43559</v>
      </c>
      <c r="C238" s="199"/>
      <c r="D238" s="200" t="s">
        <v>729</v>
      </c>
      <c r="E238" s="201" t="s">
        <v>570</v>
      </c>
      <c r="F238" s="201">
        <v>130</v>
      </c>
      <c r="G238" s="201"/>
      <c r="H238" s="201">
        <v>65</v>
      </c>
      <c r="I238" s="202">
        <v>158</v>
      </c>
      <c r="J238" s="170" t="s">
        <v>730</v>
      </c>
      <c r="K238" s="171">
        <f t="shared" si="87"/>
        <v>-65</v>
      </c>
      <c r="L238" s="172">
        <f t="shared" si="88"/>
        <v>-0.5</v>
      </c>
      <c r="M238" s="168" t="s">
        <v>552</v>
      </c>
      <c r="N238" s="165">
        <v>43726</v>
      </c>
      <c r="O238" s="1"/>
      <c r="P238" s="1"/>
      <c r="Q238" s="1"/>
      <c r="R238" s="6" t="s">
        <v>731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127</v>
      </c>
      <c r="B239" s="186">
        <v>43017</v>
      </c>
      <c r="C239" s="186"/>
      <c r="D239" s="187" t="s">
        <v>183</v>
      </c>
      <c r="E239" s="188" t="s">
        <v>570</v>
      </c>
      <c r="F239" s="188">
        <v>141.5</v>
      </c>
      <c r="G239" s="188"/>
      <c r="H239" s="188">
        <v>183.5</v>
      </c>
      <c r="I239" s="190">
        <v>210</v>
      </c>
      <c r="J239" s="160" t="s">
        <v>725</v>
      </c>
      <c r="K239" s="161">
        <f t="shared" si="87"/>
        <v>42</v>
      </c>
      <c r="L239" s="162">
        <f t="shared" si="88"/>
        <v>0.29681978798586572</v>
      </c>
      <c r="M239" s="157" t="s">
        <v>540</v>
      </c>
      <c r="N239" s="163">
        <v>43042</v>
      </c>
      <c r="O239" s="1"/>
      <c r="P239" s="1"/>
      <c r="Q239" s="1"/>
      <c r="R239" s="6" t="s">
        <v>731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128</v>
      </c>
      <c r="B240" s="199">
        <v>43074</v>
      </c>
      <c r="C240" s="199"/>
      <c r="D240" s="200" t="s">
        <v>732</v>
      </c>
      <c r="E240" s="201" t="s">
        <v>570</v>
      </c>
      <c r="F240" s="196">
        <v>172</v>
      </c>
      <c r="G240" s="201"/>
      <c r="H240" s="201">
        <v>155.25</v>
      </c>
      <c r="I240" s="202">
        <v>230</v>
      </c>
      <c r="J240" s="170" t="s">
        <v>733</v>
      </c>
      <c r="K240" s="171">
        <f t="shared" si="87"/>
        <v>-16.75</v>
      </c>
      <c r="L240" s="172">
        <f t="shared" si="88"/>
        <v>-9.7383720930232565E-2</v>
      </c>
      <c r="M240" s="168" t="s">
        <v>552</v>
      </c>
      <c r="N240" s="165">
        <v>43787</v>
      </c>
      <c r="O240" s="1"/>
      <c r="P240" s="1"/>
      <c r="Q240" s="1"/>
      <c r="R240" s="6" t="s">
        <v>731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129</v>
      </c>
      <c r="B241" s="186">
        <v>43398</v>
      </c>
      <c r="C241" s="186"/>
      <c r="D241" s="187" t="s">
        <v>107</v>
      </c>
      <c r="E241" s="188" t="s">
        <v>570</v>
      </c>
      <c r="F241" s="188">
        <v>698.5</v>
      </c>
      <c r="G241" s="188"/>
      <c r="H241" s="188">
        <v>890</v>
      </c>
      <c r="I241" s="190">
        <v>890</v>
      </c>
      <c r="J241" s="160" t="s">
        <v>794</v>
      </c>
      <c r="K241" s="161">
        <f t="shared" si="87"/>
        <v>191.5</v>
      </c>
      <c r="L241" s="162">
        <f t="shared" si="88"/>
        <v>0.27415891195418757</v>
      </c>
      <c r="M241" s="157" t="s">
        <v>540</v>
      </c>
      <c r="N241" s="163">
        <v>44328</v>
      </c>
      <c r="O241" s="1"/>
      <c r="P241" s="1"/>
      <c r="Q241" s="1"/>
      <c r="R241" s="6" t="s">
        <v>727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130</v>
      </c>
      <c r="B242" s="186">
        <v>42877</v>
      </c>
      <c r="C242" s="186"/>
      <c r="D242" s="187" t="s">
        <v>360</v>
      </c>
      <c r="E242" s="188" t="s">
        <v>570</v>
      </c>
      <c r="F242" s="188">
        <v>127.6</v>
      </c>
      <c r="G242" s="188"/>
      <c r="H242" s="188">
        <v>138</v>
      </c>
      <c r="I242" s="190">
        <v>190</v>
      </c>
      <c r="J242" s="160" t="s">
        <v>734</v>
      </c>
      <c r="K242" s="161">
        <f t="shared" si="87"/>
        <v>10.400000000000006</v>
      </c>
      <c r="L242" s="162">
        <f t="shared" si="88"/>
        <v>8.1504702194357417E-2</v>
      </c>
      <c r="M242" s="157" t="s">
        <v>540</v>
      </c>
      <c r="N242" s="163">
        <v>43774</v>
      </c>
      <c r="O242" s="1"/>
      <c r="P242" s="1"/>
      <c r="Q242" s="1"/>
      <c r="R242" s="6" t="s">
        <v>731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131</v>
      </c>
      <c r="B243" s="186">
        <v>43158</v>
      </c>
      <c r="C243" s="186"/>
      <c r="D243" s="187" t="s">
        <v>735</v>
      </c>
      <c r="E243" s="188" t="s">
        <v>570</v>
      </c>
      <c r="F243" s="188">
        <v>317</v>
      </c>
      <c r="G243" s="188"/>
      <c r="H243" s="188">
        <v>382.5</v>
      </c>
      <c r="I243" s="190">
        <v>398</v>
      </c>
      <c r="J243" s="160" t="s">
        <v>736</v>
      </c>
      <c r="K243" s="161">
        <f t="shared" si="87"/>
        <v>65.5</v>
      </c>
      <c r="L243" s="162">
        <f t="shared" si="88"/>
        <v>0.20662460567823343</v>
      </c>
      <c r="M243" s="157" t="s">
        <v>540</v>
      </c>
      <c r="N243" s="163">
        <v>44238</v>
      </c>
      <c r="O243" s="1"/>
      <c r="P243" s="1"/>
      <c r="Q243" s="1"/>
      <c r="R243" s="6" t="s">
        <v>731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132</v>
      </c>
      <c r="B244" s="199">
        <v>43164</v>
      </c>
      <c r="C244" s="199"/>
      <c r="D244" s="200" t="s">
        <v>144</v>
      </c>
      <c r="E244" s="201" t="s">
        <v>570</v>
      </c>
      <c r="F244" s="196">
        <f>510-14.4</f>
        <v>495.6</v>
      </c>
      <c r="G244" s="201"/>
      <c r="H244" s="201">
        <v>350</v>
      </c>
      <c r="I244" s="202">
        <v>672</v>
      </c>
      <c r="J244" s="170" t="s">
        <v>737</v>
      </c>
      <c r="K244" s="171">
        <f t="shared" si="87"/>
        <v>-145.60000000000002</v>
      </c>
      <c r="L244" s="172">
        <f t="shared" si="88"/>
        <v>-0.29378531073446329</v>
      </c>
      <c r="M244" s="168" t="s">
        <v>552</v>
      </c>
      <c r="N244" s="165">
        <v>43887</v>
      </c>
      <c r="O244" s="1"/>
      <c r="P244" s="1"/>
      <c r="Q244" s="1"/>
      <c r="R244" s="6" t="s">
        <v>727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133</v>
      </c>
      <c r="B245" s="199">
        <v>43237</v>
      </c>
      <c r="C245" s="199"/>
      <c r="D245" s="200" t="s">
        <v>441</v>
      </c>
      <c r="E245" s="201" t="s">
        <v>570</v>
      </c>
      <c r="F245" s="196">
        <v>230.3</v>
      </c>
      <c r="G245" s="201"/>
      <c r="H245" s="201">
        <v>102.5</v>
      </c>
      <c r="I245" s="202">
        <v>348</v>
      </c>
      <c r="J245" s="170" t="s">
        <v>738</v>
      </c>
      <c r="K245" s="171">
        <f t="shared" si="87"/>
        <v>-127.80000000000001</v>
      </c>
      <c r="L245" s="172">
        <f t="shared" si="88"/>
        <v>-0.55492835432045162</v>
      </c>
      <c r="M245" s="168" t="s">
        <v>552</v>
      </c>
      <c r="N245" s="165">
        <v>43896</v>
      </c>
      <c r="O245" s="1"/>
      <c r="P245" s="1"/>
      <c r="Q245" s="1"/>
      <c r="R245" s="6" t="s">
        <v>727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134</v>
      </c>
      <c r="B246" s="186">
        <v>43258</v>
      </c>
      <c r="C246" s="186"/>
      <c r="D246" s="187" t="s">
        <v>413</v>
      </c>
      <c r="E246" s="188" t="s">
        <v>570</v>
      </c>
      <c r="F246" s="188">
        <f>342.5-5.1</f>
        <v>337.4</v>
      </c>
      <c r="G246" s="188"/>
      <c r="H246" s="188">
        <v>412.5</v>
      </c>
      <c r="I246" s="190">
        <v>439</v>
      </c>
      <c r="J246" s="160" t="s">
        <v>739</v>
      </c>
      <c r="K246" s="161">
        <f t="shared" si="87"/>
        <v>75.100000000000023</v>
      </c>
      <c r="L246" s="162">
        <f t="shared" si="88"/>
        <v>0.22258446947243635</v>
      </c>
      <c r="M246" s="157" t="s">
        <v>540</v>
      </c>
      <c r="N246" s="163">
        <v>44230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9">
        <v>135</v>
      </c>
      <c r="B247" s="178">
        <v>43285</v>
      </c>
      <c r="C247" s="178"/>
      <c r="D247" s="179" t="s">
        <v>55</v>
      </c>
      <c r="E247" s="180" t="s">
        <v>570</v>
      </c>
      <c r="F247" s="180">
        <f>127.5-5.53</f>
        <v>121.97</v>
      </c>
      <c r="G247" s="181"/>
      <c r="H247" s="181">
        <v>122.5</v>
      </c>
      <c r="I247" s="181">
        <v>170</v>
      </c>
      <c r="J247" s="182" t="s">
        <v>766</v>
      </c>
      <c r="K247" s="183">
        <f t="shared" si="87"/>
        <v>0.53000000000000114</v>
      </c>
      <c r="L247" s="184">
        <f t="shared" si="88"/>
        <v>4.3453308190538747E-3</v>
      </c>
      <c r="M247" s="180" t="s">
        <v>661</v>
      </c>
      <c r="N247" s="178">
        <v>44431</v>
      </c>
      <c r="O247" s="1"/>
      <c r="P247" s="1"/>
      <c r="Q247" s="1"/>
      <c r="R247" s="6" t="s">
        <v>727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136</v>
      </c>
      <c r="B248" s="199">
        <v>43294</v>
      </c>
      <c r="C248" s="199"/>
      <c r="D248" s="200" t="s">
        <v>351</v>
      </c>
      <c r="E248" s="201" t="s">
        <v>570</v>
      </c>
      <c r="F248" s="196">
        <v>46.5</v>
      </c>
      <c r="G248" s="201"/>
      <c r="H248" s="201">
        <v>17</v>
      </c>
      <c r="I248" s="202">
        <v>59</v>
      </c>
      <c r="J248" s="170" t="s">
        <v>740</v>
      </c>
      <c r="K248" s="171">
        <f t="shared" ref="K248:K256" si="89">H248-F248</f>
        <v>-29.5</v>
      </c>
      <c r="L248" s="172">
        <f t="shared" ref="L248:L256" si="90">K248/F248</f>
        <v>-0.63440860215053763</v>
      </c>
      <c r="M248" s="168" t="s">
        <v>552</v>
      </c>
      <c r="N248" s="165">
        <v>43887</v>
      </c>
      <c r="O248" s="1"/>
      <c r="P248" s="1"/>
      <c r="Q248" s="1"/>
      <c r="R248" s="6" t="s">
        <v>727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137</v>
      </c>
      <c r="B249" s="186">
        <v>43396</v>
      </c>
      <c r="C249" s="186"/>
      <c r="D249" s="187" t="s">
        <v>398</v>
      </c>
      <c r="E249" s="188" t="s">
        <v>570</v>
      </c>
      <c r="F249" s="188">
        <v>156.5</v>
      </c>
      <c r="G249" s="188"/>
      <c r="H249" s="188">
        <v>207.5</v>
      </c>
      <c r="I249" s="190">
        <v>191</v>
      </c>
      <c r="J249" s="160" t="s">
        <v>628</v>
      </c>
      <c r="K249" s="161">
        <f t="shared" si="89"/>
        <v>51</v>
      </c>
      <c r="L249" s="162">
        <f t="shared" si="90"/>
        <v>0.32587859424920129</v>
      </c>
      <c r="M249" s="157" t="s">
        <v>540</v>
      </c>
      <c r="N249" s="163">
        <v>44369</v>
      </c>
      <c r="O249" s="1"/>
      <c r="P249" s="1"/>
      <c r="Q249" s="1"/>
      <c r="R249" s="6" t="s">
        <v>727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138</v>
      </c>
      <c r="B250" s="186">
        <v>43439</v>
      </c>
      <c r="C250" s="186"/>
      <c r="D250" s="187" t="s">
        <v>316</v>
      </c>
      <c r="E250" s="188" t="s">
        <v>570</v>
      </c>
      <c r="F250" s="188">
        <v>259.5</v>
      </c>
      <c r="G250" s="188"/>
      <c r="H250" s="188">
        <v>320</v>
      </c>
      <c r="I250" s="190">
        <v>320</v>
      </c>
      <c r="J250" s="160" t="s">
        <v>628</v>
      </c>
      <c r="K250" s="161">
        <f t="shared" si="89"/>
        <v>60.5</v>
      </c>
      <c r="L250" s="162">
        <f t="shared" si="90"/>
        <v>0.23314065510597304</v>
      </c>
      <c r="M250" s="157" t="s">
        <v>540</v>
      </c>
      <c r="N250" s="163">
        <v>44323</v>
      </c>
      <c r="O250" s="1"/>
      <c r="P250" s="1"/>
      <c r="Q250" s="1"/>
      <c r="R250" s="6" t="s">
        <v>727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139</v>
      </c>
      <c r="B251" s="199">
        <v>43439</v>
      </c>
      <c r="C251" s="199"/>
      <c r="D251" s="200" t="s">
        <v>741</v>
      </c>
      <c r="E251" s="201" t="s">
        <v>570</v>
      </c>
      <c r="F251" s="201">
        <v>715</v>
      </c>
      <c r="G251" s="201"/>
      <c r="H251" s="201">
        <v>445</v>
      </c>
      <c r="I251" s="202">
        <v>840</v>
      </c>
      <c r="J251" s="170" t="s">
        <v>742</v>
      </c>
      <c r="K251" s="171">
        <f t="shared" si="89"/>
        <v>-270</v>
      </c>
      <c r="L251" s="172">
        <f t="shared" si="90"/>
        <v>-0.3776223776223776</v>
      </c>
      <c r="M251" s="168" t="s">
        <v>552</v>
      </c>
      <c r="N251" s="165">
        <v>43800</v>
      </c>
      <c r="O251" s="1"/>
      <c r="P251" s="1"/>
      <c r="Q251" s="1"/>
      <c r="R251" s="6" t="s">
        <v>727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140</v>
      </c>
      <c r="B252" s="186">
        <v>43469</v>
      </c>
      <c r="C252" s="186"/>
      <c r="D252" s="187" t="s">
        <v>157</v>
      </c>
      <c r="E252" s="188" t="s">
        <v>570</v>
      </c>
      <c r="F252" s="188">
        <v>875</v>
      </c>
      <c r="G252" s="188"/>
      <c r="H252" s="188">
        <v>1165</v>
      </c>
      <c r="I252" s="190">
        <v>1185</v>
      </c>
      <c r="J252" s="160" t="s">
        <v>743</v>
      </c>
      <c r="K252" s="161">
        <f t="shared" si="89"/>
        <v>290</v>
      </c>
      <c r="L252" s="162">
        <f t="shared" si="90"/>
        <v>0.33142857142857141</v>
      </c>
      <c r="M252" s="157" t="s">
        <v>540</v>
      </c>
      <c r="N252" s="163">
        <v>43847</v>
      </c>
      <c r="O252" s="1"/>
      <c r="P252" s="1"/>
      <c r="Q252" s="1"/>
      <c r="R252" s="6" t="s">
        <v>727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141</v>
      </c>
      <c r="B253" s="186">
        <v>43559</v>
      </c>
      <c r="C253" s="186"/>
      <c r="D253" s="187" t="s">
        <v>332</v>
      </c>
      <c r="E253" s="188" t="s">
        <v>570</v>
      </c>
      <c r="F253" s="188">
        <f>387-14.63</f>
        <v>372.37</v>
      </c>
      <c r="G253" s="188"/>
      <c r="H253" s="188">
        <v>490</v>
      </c>
      <c r="I253" s="190">
        <v>490</v>
      </c>
      <c r="J253" s="160" t="s">
        <v>628</v>
      </c>
      <c r="K253" s="161">
        <f t="shared" si="89"/>
        <v>117.63</v>
      </c>
      <c r="L253" s="162">
        <f t="shared" si="90"/>
        <v>0.31589548030185027</v>
      </c>
      <c r="M253" s="157" t="s">
        <v>540</v>
      </c>
      <c r="N253" s="163">
        <v>43850</v>
      </c>
      <c r="O253" s="1"/>
      <c r="P253" s="1"/>
      <c r="Q253" s="1"/>
      <c r="R253" s="6" t="s">
        <v>727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142</v>
      </c>
      <c r="B254" s="199">
        <v>43578</v>
      </c>
      <c r="C254" s="199"/>
      <c r="D254" s="200" t="s">
        <v>744</v>
      </c>
      <c r="E254" s="201" t="s">
        <v>542</v>
      </c>
      <c r="F254" s="201">
        <v>220</v>
      </c>
      <c r="G254" s="201"/>
      <c r="H254" s="201">
        <v>127.5</v>
      </c>
      <c r="I254" s="202">
        <v>284</v>
      </c>
      <c r="J254" s="170" t="s">
        <v>745</v>
      </c>
      <c r="K254" s="171">
        <f t="shared" si="89"/>
        <v>-92.5</v>
      </c>
      <c r="L254" s="172">
        <f t="shared" si="90"/>
        <v>-0.42045454545454547</v>
      </c>
      <c r="M254" s="168" t="s">
        <v>552</v>
      </c>
      <c r="N254" s="165">
        <v>43896</v>
      </c>
      <c r="O254" s="1"/>
      <c r="P254" s="1"/>
      <c r="Q254" s="1"/>
      <c r="R254" s="6" t="s">
        <v>727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143</v>
      </c>
      <c r="B255" s="186">
        <v>43622</v>
      </c>
      <c r="C255" s="186"/>
      <c r="D255" s="187" t="s">
        <v>450</v>
      </c>
      <c r="E255" s="188" t="s">
        <v>542</v>
      </c>
      <c r="F255" s="188">
        <v>332.8</v>
      </c>
      <c r="G255" s="188"/>
      <c r="H255" s="188">
        <v>405</v>
      </c>
      <c r="I255" s="190">
        <v>419</v>
      </c>
      <c r="J255" s="160" t="s">
        <v>746</v>
      </c>
      <c r="K255" s="161">
        <f t="shared" si="89"/>
        <v>72.199999999999989</v>
      </c>
      <c r="L255" s="162">
        <f t="shared" si="90"/>
        <v>0.21694711538461534</v>
      </c>
      <c r="M255" s="157" t="s">
        <v>540</v>
      </c>
      <c r="N255" s="163">
        <v>43860</v>
      </c>
      <c r="O255" s="1"/>
      <c r="P255" s="1"/>
      <c r="Q255" s="1"/>
      <c r="R255" s="6" t="s">
        <v>731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9">
        <v>144</v>
      </c>
      <c r="B256" s="178">
        <v>43641</v>
      </c>
      <c r="C256" s="178"/>
      <c r="D256" s="179" t="s">
        <v>150</v>
      </c>
      <c r="E256" s="180" t="s">
        <v>570</v>
      </c>
      <c r="F256" s="180">
        <v>386</v>
      </c>
      <c r="G256" s="181"/>
      <c r="H256" s="181">
        <v>395</v>
      </c>
      <c r="I256" s="181">
        <v>452</v>
      </c>
      <c r="J256" s="182" t="s">
        <v>747</v>
      </c>
      <c r="K256" s="183">
        <f t="shared" si="89"/>
        <v>9</v>
      </c>
      <c r="L256" s="184">
        <f t="shared" si="90"/>
        <v>2.3316062176165803E-2</v>
      </c>
      <c r="M256" s="180" t="s">
        <v>661</v>
      </c>
      <c r="N256" s="178">
        <v>43868</v>
      </c>
      <c r="O256" s="1"/>
      <c r="P256" s="1"/>
      <c r="Q256" s="1"/>
      <c r="R256" s="6" t="s">
        <v>731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9">
        <v>145</v>
      </c>
      <c r="B257" s="178">
        <v>43707</v>
      </c>
      <c r="C257" s="178"/>
      <c r="D257" s="179" t="s">
        <v>130</v>
      </c>
      <c r="E257" s="180" t="s">
        <v>570</v>
      </c>
      <c r="F257" s="180">
        <v>137.5</v>
      </c>
      <c r="G257" s="181"/>
      <c r="H257" s="181">
        <v>138.5</v>
      </c>
      <c r="I257" s="181">
        <v>190</v>
      </c>
      <c r="J257" s="182" t="s">
        <v>765</v>
      </c>
      <c r="K257" s="183">
        <f>H257-F257</f>
        <v>1</v>
      </c>
      <c r="L257" s="184">
        <f>K257/F257</f>
        <v>7.2727272727272727E-3</v>
      </c>
      <c r="M257" s="180" t="s">
        <v>661</v>
      </c>
      <c r="N257" s="178">
        <v>44432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146</v>
      </c>
      <c r="B258" s="186">
        <v>43731</v>
      </c>
      <c r="C258" s="186"/>
      <c r="D258" s="187" t="s">
        <v>406</v>
      </c>
      <c r="E258" s="188" t="s">
        <v>570</v>
      </c>
      <c r="F258" s="188">
        <v>235</v>
      </c>
      <c r="G258" s="188"/>
      <c r="H258" s="188">
        <v>295</v>
      </c>
      <c r="I258" s="190">
        <v>296</v>
      </c>
      <c r="J258" s="160" t="s">
        <v>748</v>
      </c>
      <c r="K258" s="161">
        <f t="shared" ref="K258:K264" si="91">H258-F258</f>
        <v>60</v>
      </c>
      <c r="L258" s="162">
        <f t="shared" ref="L258:L264" si="92">K258/F258</f>
        <v>0.25531914893617019</v>
      </c>
      <c r="M258" s="157" t="s">
        <v>540</v>
      </c>
      <c r="N258" s="163">
        <v>43844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147</v>
      </c>
      <c r="B259" s="186">
        <v>43752</v>
      </c>
      <c r="C259" s="186"/>
      <c r="D259" s="187" t="s">
        <v>749</v>
      </c>
      <c r="E259" s="188" t="s">
        <v>570</v>
      </c>
      <c r="F259" s="188">
        <v>277.5</v>
      </c>
      <c r="G259" s="188"/>
      <c r="H259" s="188">
        <v>333</v>
      </c>
      <c r="I259" s="190">
        <v>333</v>
      </c>
      <c r="J259" s="160" t="s">
        <v>750</v>
      </c>
      <c r="K259" s="161">
        <f t="shared" si="91"/>
        <v>55.5</v>
      </c>
      <c r="L259" s="162">
        <f t="shared" si="92"/>
        <v>0.2</v>
      </c>
      <c r="M259" s="157" t="s">
        <v>540</v>
      </c>
      <c r="N259" s="163">
        <v>43846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148</v>
      </c>
      <c r="B260" s="186">
        <v>43752</v>
      </c>
      <c r="C260" s="186"/>
      <c r="D260" s="187" t="s">
        <v>751</v>
      </c>
      <c r="E260" s="188" t="s">
        <v>570</v>
      </c>
      <c r="F260" s="188">
        <v>930</v>
      </c>
      <c r="G260" s="188"/>
      <c r="H260" s="188">
        <v>1165</v>
      </c>
      <c r="I260" s="190">
        <v>1200</v>
      </c>
      <c r="J260" s="160" t="s">
        <v>752</v>
      </c>
      <c r="K260" s="161">
        <f t="shared" si="91"/>
        <v>235</v>
      </c>
      <c r="L260" s="162">
        <f t="shared" si="92"/>
        <v>0.25268817204301075</v>
      </c>
      <c r="M260" s="157" t="s">
        <v>540</v>
      </c>
      <c r="N260" s="163">
        <v>43847</v>
      </c>
      <c r="O260" s="1"/>
      <c r="P260" s="1"/>
      <c r="Q260" s="1"/>
      <c r="R260" s="6" t="s">
        <v>731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149</v>
      </c>
      <c r="B261" s="186">
        <v>43753</v>
      </c>
      <c r="C261" s="186"/>
      <c r="D261" s="187" t="s">
        <v>753</v>
      </c>
      <c r="E261" s="188" t="s">
        <v>570</v>
      </c>
      <c r="F261" s="158">
        <v>111</v>
      </c>
      <c r="G261" s="188"/>
      <c r="H261" s="188">
        <v>141</v>
      </c>
      <c r="I261" s="190">
        <v>141</v>
      </c>
      <c r="J261" s="160" t="s">
        <v>555</v>
      </c>
      <c r="K261" s="161">
        <f t="shared" si="91"/>
        <v>30</v>
      </c>
      <c r="L261" s="162">
        <f t="shared" si="92"/>
        <v>0.27027027027027029</v>
      </c>
      <c r="M261" s="157" t="s">
        <v>540</v>
      </c>
      <c r="N261" s="163">
        <v>44328</v>
      </c>
      <c r="O261" s="1"/>
      <c r="P261" s="1"/>
      <c r="Q261" s="1"/>
      <c r="R261" s="6" t="s">
        <v>731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150</v>
      </c>
      <c r="B262" s="186">
        <v>43753</v>
      </c>
      <c r="C262" s="186"/>
      <c r="D262" s="187" t="s">
        <v>754</v>
      </c>
      <c r="E262" s="188" t="s">
        <v>570</v>
      </c>
      <c r="F262" s="158">
        <v>296</v>
      </c>
      <c r="G262" s="188"/>
      <c r="H262" s="188">
        <v>370</v>
      </c>
      <c r="I262" s="190">
        <v>370</v>
      </c>
      <c r="J262" s="160" t="s">
        <v>628</v>
      </c>
      <c r="K262" s="161">
        <f t="shared" si="91"/>
        <v>74</v>
      </c>
      <c r="L262" s="162">
        <f t="shared" si="92"/>
        <v>0.25</v>
      </c>
      <c r="M262" s="157" t="s">
        <v>540</v>
      </c>
      <c r="N262" s="163">
        <v>43853</v>
      </c>
      <c r="O262" s="1"/>
      <c r="P262" s="1"/>
      <c r="Q262" s="1"/>
      <c r="R262" s="6" t="s">
        <v>731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151</v>
      </c>
      <c r="B263" s="186">
        <v>43754</v>
      </c>
      <c r="C263" s="186"/>
      <c r="D263" s="187" t="s">
        <v>755</v>
      </c>
      <c r="E263" s="188" t="s">
        <v>570</v>
      </c>
      <c r="F263" s="158">
        <v>300</v>
      </c>
      <c r="G263" s="188"/>
      <c r="H263" s="188">
        <v>382.5</v>
      </c>
      <c r="I263" s="190">
        <v>344</v>
      </c>
      <c r="J263" s="160" t="s">
        <v>798</v>
      </c>
      <c r="K263" s="161">
        <f t="shared" si="91"/>
        <v>82.5</v>
      </c>
      <c r="L263" s="162">
        <f t="shared" si="92"/>
        <v>0.27500000000000002</v>
      </c>
      <c r="M263" s="157" t="s">
        <v>540</v>
      </c>
      <c r="N263" s="163">
        <v>44238</v>
      </c>
      <c r="O263" s="1"/>
      <c r="P263" s="1"/>
      <c r="Q263" s="1"/>
      <c r="R263" s="6" t="s">
        <v>731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152</v>
      </c>
      <c r="B264" s="186">
        <v>43832</v>
      </c>
      <c r="C264" s="186"/>
      <c r="D264" s="187" t="s">
        <v>756</v>
      </c>
      <c r="E264" s="188" t="s">
        <v>570</v>
      </c>
      <c r="F264" s="158">
        <v>495</v>
      </c>
      <c r="G264" s="188"/>
      <c r="H264" s="188">
        <v>595</v>
      </c>
      <c r="I264" s="190">
        <v>590</v>
      </c>
      <c r="J264" s="160" t="s">
        <v>797</v>
      </c>
      <c r="K264" s="161">
        <f t="shared" si="91"/>
        <v>100</v>
      </c>
      <c r="L264" s="162">
        <f t="shared" si="92"/>
        <v>0.20202020202020202</v>
      </c>
      <c r="M264" s="157" t="s">
        <v>540</v>
      </c>
      <c r="N264" s="163">
        <v>44589</v>
      </c>
      <c r="O264" s="1"/>
      <c r="P264" s="1"/>
      <c r="Q264" s="1"/>
      <c r="R264" s="6" t="s">
        <v>731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153</v>
      </c>
      <c r="B265" s="186">
        <v>43966</v>
      </c>
      <c r="C265" s="186"/>
      <c r="D265" s="187" t="s">
        <v>71</v>
      </c>
      <c r="E265" s="188" t="s">
        <v>570</v>
      </c>
      <c r="F265" s="158">
        <v>67.5</v>
      </c>
      <c r="G265" s="188"/>
      <c r="H265" s="188">
        <v>86</v>
      </c>
      <c r="I265" s="190">
        <v>86</v>
      </c>
      <c r="J265" s="160" t="s">
        <v>757</v>
      </c>
      <c r="K265" s="161">
        <f t="shared" ref="K265:K273" si="93">H265-F265</f>
        <v>18.5</v>
      </c>
      <c r="L265" s="162">
        <f t="shared" ref="L265:L273" si="94">K265/F265</f>
        <v>0.27407407407407408</v>
      </c>
      <c r="M265" s="157" t="s">
        <v>540</v>
      </c>
      <c r="N265" s="163">
        <v>44008</v>
      </c>
      <c r="O265" s="1"/>
      <c r="P265" s="1"/>
      <c r="Q265" s="1"/>
      <c r="R265" s="6" t="s">
        <v>731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154</v>
      </c>
      <c r="B266" s="186">
        <v>44035</v>
      </c>
      <c r="C266" s="186"/>
      <c r="D266" s="187" t="s">
        <v>449</v>
      </c>
      <c r="E266" s="188" t="s">
        <v>570</v>
      </c>
      <c r="F266" s="158">
        <v>231</v>
      </c>
      <c r="G266" s="188"/>
      <c r="H266" s="188">
        <v>281</v>
      </c>
      <c r="I266" s="190">
        <v>281</v>
      </c>
      <c r="J266" s="160" t="s">
        <v>628</v>
      </c>
      <c r="K266" s="161">
        <f t="shared" si="93"/>
        <v>50</v>
      </c>
      <c r="L266" s="162">
        <f t="shared" si="94"/>
        <v>0.21645021645021645</v>
      </c>
      <c r="M266" s="157" t="s">
        <v>540</v>
      </c>
      <c r="N266" s="163">
        <v>44358</v>
      </c>
      <c r="O266" s="1"/>
      <c r="P266" s="1"/>
      <c r="Q266" s="1"/>
      <c r="R266" s="6" t="s">
        <v>731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155</v>
      </c>
      <c r="B267" s="186">
        <v>44092</v>
      </c>
      <c r="C267" s="186"/>
      <c r="D267" s="187" t="s">
        <v>389</v>
      </c>
      <c r="E267" s="188" t="s">
        <v>570</v>
      </c>
      <c r="F267" s="188">
        <v>206</v>
      </c>
      <c r="G267" s="188"/>
      <c r="H267" s="188">
        <v>248</v>
      </c>
      <c r="I267" s="190">
        <v>248</v>
      </c>
      <c r="J267" s="160" t="s">
        <v>628</v>
      </c>
      <c r="K267" s="161">
        <f t="shared" si="93"/>
        <v>42</v>
      </c>
      <c r="L267" s="162">
        <f t="shared" si="94"/>
        <v>0.20388349514563106</v>
      </c>
      <c r="M267" s="157" t="s">
        <v>540</v>
      </c>
      <c r="N267" s="163">
        <v>44214</v>
      </c>
      <c r="O267" s="1"/>
      <c r="P267" s="1"/>
      <c r="Q267" s="1"/>
      <c r="R267" s="6" t="s">
        <v>731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156</v>
      </c>
      <c r="B268" s="186">
        <v>44140</v>
      </c>
      <c r="C268" s="186"/>
      <c r="D268" s="187" t="s">
        <v>389</v>
      </c>
      <c r="E268" s="188" t="s">
        <v>570</v>
      </c>
      <c r="F268" s="188">
        <v>182.5</v>
      </c>
      <c r="G268" s="188"/>
      <c r="H268" s="188">
        <v>248</v>
      </c>
      <c r="I268" s="190">
        <v>248</v>
      </c>
      <c r="J268" s="160" t="s">
        <v>628</v>
      </c>
      <c r="K268" s="161">
        <f t="shared" si="93"/>
        <v>65.5</v>
      </c>
      <c r="L268" s="162">
        <f t="shared" si="94"/>
        <v>0.35890410958904112</v>
      </c>
      <c r="M268" s="157" t="s">
        <v>540</v>
      </c>
      <c r="N268" s="163">
        <v>44214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157</v>
      </c>
      <c r="B269" s="186">
        <v>44140</v>
      </c>
      <c r="C269" s="186"/>
      <c r="D269" s="187" t="s">
        <v>316</v>
      </c>
      <c r="E269" s="188" t="s">
        <v>570</v>
      </c>
      <c r="F269" s="188">
        <v>247.5</v>
      </c>
      <c r="G269" s="188"/>
      <c r="H269" s="188">
        <v>320</v>
      </c>
      <c r="I269" s="190">
        <v>320</v>
      </c>
      <c r="J269" s="160" t="s">
        <v>628</v>
      </c>
      <c r="K269" s="161">
        <f t="shared" si="93"/>
        <v>72.5</v>
      </c>
      <c r="L269" s="162">
        <f t="shared" si="94"/>
        <v>0.29292929292929293</v>
      </c>
      <c r="M269" s="157" t="s">
        <v>540</v>
      </c>
      <c r="N269" s="163">
        <v>44323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158</v>
      </c>
      <c r="B270" s="186">
        <v>44140</v>
      </c>
      <c r="C270" s="186"/>
      <c r="D270" s="187" t="s">
        <v>269</v>
      </c>
      <c r="E270" s="188" t="s">
        <v>570</v>
      </c>
      <c r="F270" s="158">
        <v>925</v>
      </c>
      <c r="G270" s="188"/>
      <c r="H270" s="188">
        <v>1095</v>
      </c>
      <c r="I270" s="190">
        <v>1093</v>
      </c>
      <c r="J270" s="160" t="s">
        <v>758</v>
      </c>
      <c r="K270" s="161">
        <f t="shared" si="93"/>
        <v>170</v>
      </c>
      <c r="L270" s="162">
        <f t="shared" si="94"/>
        <v>0.18378378378378379</v>
      </c>
      <c r="M270" s="157" t="s">
        <v>540</v>
      </c>
      <c r="N270" s="163">
        <v>44201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159</v>
      </c>
      <c r="B271" s="186">
        <v>44140</v>
      </c>
      <c r="C271" s="186"/>
      <c r="D271" s="187" t="s">
        <v>332</v>
      </c>
      <c r="E271" s="188" t="s">
        <v>570</v>
      </c>
      <c r="F271" s="158">
        <v>332.5</v>
      </c>
      <c r="G271" s="188"/>
      <c r="H271" s="188">
        <v>393</v>
      </c>
      <c r="I271" s="190">
        <v>406</v>
      </c>
      <c r="J271" s="160" t="s">
        <v>759</v>
      </c>
      <c r="K271" s="161">
        <f t="shared" si="93"/>
        <v>60.5</v>
      </c>
      <c r="L271" s="162">
        <f t="shared" si="94"/>
        <v>0.18195488721804512</v>
      </c>
      <c r="M271" s="157" t="s">
        <v>540</v>
      </c>
      <c r="N271" s="163">
        <v>44256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160</v>
      </c>
      <c r="B272" s="186">
        <v>44141</v>
      </c>
      <c r="C272" s="186"/>
      <c r="D272" s="187" t="s">
        <v>449</v>
      </c>
      <c r="E272" s="188" t="s">
        <v>570</v>
      </c>
      <c r="F272" s="158">
        <v>231</v>
      </c>
      <c r="G272" s="188"/>
      <c r="H272" s="188">
        <v>281</v>
      </c>
      <c r="I272" s="190">
        <v>281</v>
      </c>
      <c r="J272" s="160" t="s">
        <v>628</v>
      </c>
      <c r="K272" s="161">
        <f t="shared" si="93"/>
        <v>50</v>
      </c>
      <c r="L272" s="162">
        <f t="shared" si="94"/>
        <v>0.21645021645021645</v>
      </c>
      <c r="M272" s="157" t="s">
        <v>540</v>
      </c>
      <c r="N272" s="163">
        <v>44358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161</v>
      </c>
      <c r="B273" s="186">
        <v>44187</v>
      </c>
      <c r="C273" s="186"/>
      <c r="D273" s="187" t="s">
        <v>425</v>
      </c>
      <c r="E273" s="188" t="s">
        <v>570</v>
      </c>
      <c r="F273" s="158">
        <v>190</v>
      </c>
      <c r="G273" s="188"/>
      <c r="H273" s="188">
        <v>239</v>
      </c>
      <c r="I273" s="190">
        <v>239</v>
      </c>
      <c r="J273" s="160" t="s">
        <v>851</v>
      </c>
      <c r="K273" s="161">
        <f t="shared" si="93"/>
        <v>49</v>
      </c>
      <c r="L273" s="162">
        <f t="shared" si="94"/>
        <v>0.25789473684210529</v>
      </c>
      <c r="M273" s="157" t="s">
        <v>540</v>
      </c>
      <c r="N273" s="163">
        <v>44844</v>
      </c>
      <c r="O273" s="1"/>
      <c r="P273" s="1"/>
      <c r="Q273" s="1"/>
      <c r="R273" s="6" t="s">
        <v>731</v>
      </c>
    </row>
    <row r="274" spans="1:26" ht="12.75" customHeight="1">
      <c r="A274" s="185">
        <v>162</v>
      </c>
      <c r="B274" s="186">
        <v>44258</v>
      </c>
      <c r="C274" s="186"/>
      <c r="D274" s="187" t="s">
        <v>756</v>
      </c>
      <c r="E274" s="188" t="s">
        <v>570</v>
      </c>
      <c r="F274" s="158">
        <v>495</v>
      </c>
      <c r="G274" s="188"/>
      <c r="H274" s="188">
        <v>595</v>
      </c>
      <c r="I274" s="190">
        <v>590</v>
      </c>
      <c r="J274" s="160" t="s">
        <v>797</v>
      </c>
      <c r="K274" s="161">
        <f t="shared" ref="K274:K281" si="95">H274-F274</f>
        <v>100</v>
      </c>
      <c r="L274" s="162">
        <f t="shared" ref="L274:L281" si="96">K274/F274</f>
        <v>0.20202020202020202</v>
      </c>
      <c r="M274" s="157" t="s">
        <v>540</v>
      </c>
      <c r="N274" s="163">
        <v>44589</v>
      </c>
      <c r="O274" s="1"/>
      <c r="P274" s="1"/>
      <c r="R274" s="6" t="s">
        <v>731</v>
      </c>
    </row>
    <row r="275" spans="1:26" ht="12.75" customHeight="1">
      <c r="A275" s="185">
        <v>163</v>
      </c>
      <c r="B275" s="186">
        <v>44274</v>
      </c>
      <c r="C275" s="186"/>
      <c r="D275" s="187" t="s">
        <v>332</v>
      </c>
      <c r="E275" s="188" t="s">
        <v>570</v>
      </c>
      <c r="F275" s="158">
        <v>355</v>
      </c>
      <c r="G275" s="188"/>
      <c r="H275" s="188">
        <v>422.5</v>
      </c>
      <c r="I275" s="190">
        <v>420</v>
      </c>
      <c r="J275" s="160" t="s">
        <v>760</v>
      </c>
      <c r="K275" s="161">
        <f t="shared" si="95"/>
        <v>67.5</v>
      </c>
      <c r="L275" s="162">
        <f t="shared" si="96"/>
        <v>0.19014084507042253</v>
      </c>
      <c r="M275" s="157" t="s">
        <v>540</v>
      </c>
      <c r="N275" s="163">
        <v>44361</v>
      </c>
      <c r="O275" s="1"/>
      <c r="R275" s="203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164</v>
      </c>
      <c r="B276" s="186">
        <v>44295</v>
      </c>
      <c r="C276" s="186"/>
      <c r="D276" s="187" t="s">
        <v>761</v>
      </c>
      <c r="E276" s="188" t="s">
        <v>570</v>
      </c>
      <c r="F276" s="158">
        <v>555</v>
      </c>
      <c r="G276" s="188"/>
      <c r="H276" s="188">
        <v>663</v>
      </c>
      <c r="I276" s="190">
        <v>663</v>
      </c>
      <c r="J276" s="160" t="s">
        <v>762</v>
      </c>
      <c r="K276" s="161">
        <f t="shared" si="95"/>
        <v>108</v>
      </c>
      <c r="L276" s="162">
        <f t="shared" si="96"/>
        <v>0.19459459459459461</v>
      </c>
      <c r="M276" s="157" t="s">
        <v>540</v>
      </c>
      <c r="N276" s="163">
        <v>44321</v>
      </c>
      <c r="O276" s="1"/>
      <c r="P276" s="1"/>
      <c r="Q276" s="1"/>
      <c r="R276" s="203" t="s">
        <v>731</v>
      </c>
    </row>
    <row r="277" spans="1:26" ht="12.75" customHeight="1">
      <c r="A277" s="185">
        <v>165</v>
      </c>
      <c r="B277" s="186">
        <v>44308</v>
      </c>
      <c r="C277" s="186"/>
      <c r="D277" s="187" t="s">
        <v>360</v>
      </c>
      <c r="E277" s="188" t="s">
        <v>570</v>
      </c>
      <c r="F277" s="158">
        <v>126.5</v>
      </c>
      <c r="G277" s="188"/>
      <c r="H277" s="188">
        <v>155</v>
      </c>
      <c r="I277" s="190">
        <v>155</v>
      </c>
      <c r="J277" s="160" t="s">
        <v>628</v>
      </c>
      <c r="K277" s="161">
        <f t="shared" si="95"/>
        <v>28.5</v>
      </c>
      <c r="L277" s="162">
        <f t="shared" si="96"/>
        <v>0.22529644268774704</v>
      </c>
      <c r="M277" s="157" t="s">
        <v>540</v>
      </c>
      <c r="N277" s="163">
        <v>44362</v>
      </c>
      <c r="O277" s="1"/>
      <c r="R277" s="203" t="s">
        <v>731</v>
      </c>
    </row>
    <row r="278" spans="1:26" ht="12.75" customHeight="1">
      <c r="A278" s="230">
        <v>166</v>
      </c>
      <c r="B278" s="231">
        <v>44368</v>
      </c>
      <c r="C278" s="231"/>
      <c r="D278" s="232" t="s">
        <v>377</v>
      </c>
      <c r="E278" s="233" t="s">
        <v>570</v>
      </c>
      <c r="F278" s="234">
        <v>287.5</v>
      </c>
      <c r="G278" s="233"/>
      <c r="H278" s="233">
        <v>245</v>
      </c>
      <c r="I278" s="235">
        <v>344</v>
      </c>
      <c r="J278" s="170" t="s">
        <v>792</v>
      </c>
      <c r="K278" s="171">
        <f t="shared" si="95"/>
        <v>-42.5</v>
      </c>
      <c r="L278" s="172">
        <f t="shared" si="96"/>
        <v>-0.14782608695652175</v>
      </c>
      <c r="M278" s="168" t="s">
        <v>552</v>
      </c>
      <c r="N278" s="165">
        <v>44508</v>
      </c>
      <c r="O278" s="1"/>
      <c r="R278" s="203" t="s">
        <v>731</v>
      </c>
    </row>
    <row r="279" spans="1:26" ht="12.75" customHeight="1">
      <c r="A279" s="185">
        <v>167</v>
      </c>
      <c r="B279" s="186">
        <v>44368</v>
      </c>
      <c r="C279" s="186"/>
      <c r="D279" s="187" t="s">
        <v>449</v>
      </c>
      <c r="E279" s="188" t="s">
        <v>570</v>
      </c>
      <c r="F279" s="158">
        <v>241</v>
      </c>
      <c r="G279" s="188"/>
      <c r="H279" s="188">
        <v>298</v>
      </c>
      <c r="I279" s="190">
        <v>320</v>
      </c>
      <c r="J279" s="160" t="s">
        <v>628</v>
      </c>
      <c r="K279" s="161">
        <f t="shared" si="95"/>
        <v>57</v>
      </c>
      <c r="L279" s="162">
        <f t="shared" si="96"/>
        <v>0.23651452282157676</v>
      </c>
      <c r="M279" s="157" t="s">
        <v>540</v>
      </c>
      <c r="N279" s="163">
        <v>44802</v>
      </c>
      <c r="O279" s="41"/>
      <c r="R279" s="203" t="s">
        <v>731</v>
      </c>
    </row>
    <row r="280" spans="1:26" ht="12.75" customHeight="1">
      <c r="A280" s="185">
        <v>168</v>
      </c>
      <c r="B280" s="186">
        <v>44406</v>
      </c>
      <c r="C280" s="186"/>
      <c r="D280" s="187" t="s">
        <v>360</v>
      </c>
      <c r="E280" s="188" t="s">
        <v>570</v>
      </c>
      <c r="F280" s="158">
        <v>162.5</v>
      </c>
      <c r="G280" s="188"/>
      <c r="H280" s="188">
        <v>200</v>
      </c>
      <c r="I280" s="190">
        <v>200</v>
      </c>
      <c r="J280" s="160" t="s">
        <v>628</v>
      </c>
      <c r="K280" s="161">
        <f t="shared" si="95"/>
        <v>37.5</v>
      </c>
      <c r="L280" s="162">
        <f t="shared" si="96"/>
        <v>0.23076923076923078</v>
      </c>
      <c r="M280" s="157" t="s">
        <v>540</v>
      </c>
      <c r="N280" s="163">
        <v>44802</v>
      </c>
      <c r="O280" s="1"/>
      <c r="R280" s="203" t="s">
        <v>731</v>
      </c>
    </row>
    <row r="281" spans="1:26" ht="12.75" customHeight="1">
      <c r="A281" s="185">
        <v>169</v>
      </c>
      <c r="B281" s="186">
        <v>44462</v>
      </c>
      <c r="C281" s="186"/>
      <c r="D281" s="187" t="s">
        <v>767</v>
      </c>
      <c r="E281" s="188" t="s">
        <v>570</v>
      </c>
      <c r="F281" s="158">
        <v>1235</v>
      </c>
      <c r="G281" s="188"/>
      <c r="H281" s="188">
        <v>1505</v>
      </c>
      <c r="I281" s="190">
        <v>1500</v>
      </c>
      <c r="J281" s="160" t="s">
        <v>628</v>
      </c>
      <c r="K281" s="161">
        <f t="shared" si="95"/>
        <v>270</v>
      </c>
      <c r="L281" s="162">
        <f t="shared" si="96"/>
        <v>0.21862348178137653</v>
      </c>
      <c r="M281" s="157" t="s">
        <v>540</v>
      </c>
      <c r="N281" s="163">
        <v>44564</v>
      </c>
      <c r="O281" s="1"/>
      <c r="R281" s="203" t="s">
        <v>731</v>
      </c>
    </row>
    <row r="282" spans="1:26" ht="12.75" customHeight="1">
      <c r="A282" s="215">
        <v>170</v>
      </c>
      <c r="B282" s="216">
        <v>44480</v>
      </c>
      <c r="C282" s="216"/>
      <c r="D282" s="217" t="s">
        <v>769</v>
      </c>
      <c r="E282" s="218" t="s">
        <v>570</v>
      </c>
      <c r="F282" s="219" t="s">
        <v>772</v>
      </c>
      <c r="G282" s="218"/>
      <c r="H282" s="218"/>
      <c r="I282" s="218">
        <v>145</v>
      </c>
      <c r="J282" s="220" t="s">
        <v>543</v>
      </c>
      <c r="K282" s="215"/>
      <c r="L282" s="216"/>
      <c r="M282" s="216"/>
      <c r="N282" s="217"/>
      <c r="O282" s="41"/>
      <c r="R282" s="203" t="s">
        <v>731</v>
      </c>
    </row>
    <row r="283" spans="1:26" ht="12.75" customHeight="1">
      <c r="A283" s="221">
        <v>171</v>
      </c>
      <c r="B283" s="222">
        <v>44481</v>
      </c>
      <c r="C283" s="222"/>
      <c r="D283" s="223" t="s">
        <v>258</v>
      </c>
      <c r="E283" s="224" t="s">
        <v>570</v>
      </c>
      <c r="F283" s="225" t="s">
        <v>771</v>
      </c>
      <c r="G283" s="224"/>
      <c r="H283" s="224"/>
      <c r="I283" s="224">
        <v>380</v>
      </c>
      <c r="J283" s="226" t="s">
        <v>543</v>
      </c>
      <c r="K283" s="221"/>
      <c r="L283" s="222"/>
      <c r="M283" s="222"/>
      <c r="N283" s="223"/>
      <c r="O283" s="41"/>
      <c r="R283" s="203" t="s">
        <v>731</v>
      </c>
    </row>
    <row r="284" spans="1:26" ht="12.75" customHeight="1">
      <c r="A284" s="185">
        <v>172</v>
      </c>
      <c r="B284" s="186">
        <v>44481</v>
      </c>
      <c r="C284" s="186"/>
      <c r="D284" s="187" t="s">
        <v>384</v>
      </c>
      <c r="E284" s="188" t="s">
        <v>570</v>
      </c>
      <c r="F284" s="158">
        <v>45.5</v>
      </c>
      <c r="G284" s="188"/>
      <c r="H284" s="188">
        <v>56.5</v>
      </c>
      <c r="I284" s="190">
        <v>56</v>
      </c>
      <c r="J284" s="160" t="s">
        <v>889</v>
      </c>
      <c r="K284" s="161">
        <f>H284-F284</f>
        <v>11</v>
      </c>
      <c r="L284" s="162">
        <f>K284/F284</f>
        <v>0.24175824175824176</v>
      </c>
      <c r="M284" s="157" t="s">
        <v>540</v>
      </c>
      <c r="N284" s="163">
        <v>44881</v>
      </c>
      <c r="O284" s="41"/>
      <c r="R284" s="203"/>
    </row>
    <row r="285" spans="1:26" ht="12.75" customHeight="1">
      <c r="A285" s="185">
        <v>173</v>
      </c>
      <c r="B285" s="186">
        <v>44551</v>
      </c>
      <c r="C285" s="186"/>
      <c r="D285" s="187" t="s">
        <v>118</v>
      </c>
      <c r="E285" s="188" t="s">
        <v>570</v>
      </c>
      <c r="F285" s="158">
        <v>2300</v>
      </c>
      <c r="G285" s="188"/>
      <c r="H285" s="188">
        <f>(2820+2200)/2</f>
        <v>2510</v>
      </c>
      <c r="I285" s="190">
        <v>3000</v>
      </c>
      <c r="J285" s="160" t="s">
        <v>805</v>
      </c>
      <c r="K285" s="161">
        <f>H285-F285</f>
        <v>210</v>
      </c>
      <c r="L285" s="162">
        <f>K285/F285</f>
        <v>9.1304347826086957E-2</v>
      </c>
      <c r="M285" s="157" t="s">
        <v>540</v>
      </c>
      <c r="N285" s="163">
        <v>44649</v>
      </c>
      <c r="O285" s="1"/>
      <c r="R285" s="203"/>
    </row>
    <row r="286" spans="1:26" ht="12.75" customHeight="1">
      <c r="A286" s="227">
        <v>174</v>
      </c>
      <c r="B286" s="222">
        <v>44606</v>
      </c>
      <c r="C286" s="227"/>
      <c r="D286" s="227" t="s">
        <v>404</v>
      </c>
      <c r="E286" s="224" t="s">
        <v>570</v>
      </c>
      <c r="F286" s="224" t="s">
        <v>800</v>
      </c>
      <c r="G286" s="224"/>
      <c r="H286" s="224"/>
      <c r="I286" s="224">
        <v>764</v>
      </c>
      <c r="J286" s="224" t="s">
        <v>543</v>
      </c>
      <c r="K286" s="224"/>
      <c r="L286" s="224"/>
      <c r="M286" s="224"/>
      <c r="N286" s="227"/>
      <c r="O286" s="41"/>
      <c r="R286" s="203"/>
    </row>
    <row r="287" spans="1:26" ht="12.75" customHeight="1">
      <c r="A287" s="185">
        <v>175</v>
      </c>
      <c r="B287" s="186">
        <v>44613</v>
      </c>
      <c r="C287" s="186"/>
      <c r="D287" s="187" t="s">
        <v>767</v>
      </c>
      <c r="E287" s="188" t="s">
        <v>570</v>
      </c>
      <c r="F287" s="158">
        <v>1255</v>
      </c>
      <c r="G287" s="188"/>
      <c r="H287" s="188">
        <v>1515</v>
      </c>
      <c r="I287" s="190">
        <v>1510</v>
      </c>
      <c r="J287" s="160" t="s">
        <v>628</v>
      </c>
      <c r="K287" s="161">
        <f>H287-F287</f>
        <v>260</v>
      </c>
      <c r="L287" s="162">
        <f>K287/F287</f>
        <v>0.20717131474103587</v>
      </c>
      <c r="M287" s="157" t="s">
        <v>540</v>
      </c>
      <c r="N287" s="163">
        <v>44834</v>
      </c>
      <c r="O287" s="41"/>
      <c r="R287" s="203"/>
    </row>
    <row r="288" spans="1:26" ht="12.75" customHeight="1">
      <c r="A288">
        <v>176</v>
      </c>
      <c r="B288" s="222">
        <v>44670</v>
      </c>
      <c r="C288" s="222"/>
      <c r="D288" s="227" t="s">
        <v>505</v>
      </c>
      <c r="E288" s="260" t="s">
        <v>570</v>
      </c>
      <c r="F288" s="224" t="s">
        <v>807</v>
      </c>
      <c r="G288" s="224"/>
      <c r="H288" s="224"/>
      <c r="I288" s="224">
        <v>553</v>
      </c>
      <c r="J288" s="224" t="s">
        <v>543</v>
      </c>
      <c r="K288" s="224"/>
      <c r="L288" s="224"/>
      <c r="M288" s="224"/>
      <c r="N288" s="224"/>
      <c r="O288" s="41"/>
      <c r="R288" s="203"/>
    </row>
    <row r="289" spans="1:18" ht="12.75" customHeight="1">
      <c r="A289" s="185">
        <v>177</v>
      </c>
      <c r="B289" s="186">
        <v>44746</v>
      </c>
      <c r="C289" s="186"/>
      <c r="D289" s="187" t="s">
        <v>841</v>
      </c>
      <c r="E289" s="188" t="s">
        <v>570</v>
      </c>
      <c r="F289" s="158">
        <v>207.5</v>
      </c>
      <c r="G289" s="188"/>
      <c r="H289" s="188">
        <v>254</v>
      </c>
      <c r="I289" s="190">
        <v>254</v>
      </c>
      <c r="J289" s="160" t="s">
        <v>628</v>
      </c>
      <c r="K289" s="161">
        <f>H289-F289</f>
        <v>46.5</v>
      </c>
      <c r="L289" s="162">
        <f>K289/F289</f>
        <v>0.22409638554216868</v>
      </c>
      <c r="M289" s="157" t="s">
        <v>540</v>
      </c>
      <c r="N289" s="163">
        <v>44792</v>
      </c>
      <c r="O289" s="1"/>
      <c r="R289" s="203"/>
    </row>
    <row r="290" spans="1:18" ht="12.75" customHeight="1">
      <c r="A290" s="185">
        <v>178</v>
      </c>
      <c r="B290" s="186">
        <v>44775</v>
      </c>
      <c r="C290" s="186"/>
      <c r="D290" s="187" t="s">
        <v>451</v>
      </c>
      <c r="E290" s="188" t="s">
        <v>570</v>
      </c>
      <c r="F290" s="158">
        <v>31.25</v>
      </c>
      <c r="G290" s="188"/>
      <c r="H290" s="188">
        <v>38.75</v>
      </c>
      <c r="I290" s="190">
        <v>38</v>
      </c>
      <c r="J290" s="160" t="s">
        <v>628</v>
      </c>
      <c r="K290" s="161">
        <f t="shared" ref="K290" si="97">H290-F290</f>
        <v>7.5</v>
      </c>
      <c r="L290" s="162">
        <f t="shared" ref="L290" si="98">K290/F290</f>
        <v>0.24</v>
      </c>
      <c r="M290" s="157" t="s">
        <v>540</v>
      </c>
      <c r="N290" s="163">
        <v>44844</v>
      </c>
      <c r="O290" s="41"/>
      <c r="R290" s="54"/>
    </row>
    <row r="291" spans="1:18" ht="12.75" customHeight="1">
      <c r="A291" s="221">
        <v>179</v>
      </c>
      <c r="B291" s="222">
        <v>44841</v>
      </c>
      <c r="C291" s="227"/>
      <c r="D291" s="227" t="s">
        <v>849</v>
      </c>
      <c r="E291" s="260" t="s">
        <v>570</v>
      </c>
      <c r="F291" s="224" t="s">
        <v>850</v>
      </c>
      <c r="G291" s="224"/>
      <c r="H291" s="224"/>
      <c r="I291" s="224">
        <v>840</v>
      </c>
      <c r="J291" s="224" t="s">
        <v>543</v>
      </c>
      <c r="K291" s="224"/>
      <c r="L291" s="224"/>
      <c r="M291" s="224"/>
      <c r="N291" s="224"/>
      <c r="O291" s="41"/>
      <c r="Q291" s="206"/>
      <c r="R291" s="54"/>
    </row>
    <row r="292" spans="1:18" ht="12.75" customHeight="1">
      <c r="A292" s="221">
        <v>180</v>
      </c>
      <c r="B292" s="222">
        <v>44844</v>
      </c>
      <c r="C292" s="227"/>
      <c r="D292" s="227" t="s">
        <v>406</v>
      </c>
      <c r="E292" s="260" t="s">
        <v>570</v>
      </c>
      <c r="F292" s="224" t="s">
        <v>852</v>
      </c>
      <c r="G292" s="224"/>
      <c r="H292" s="224"/>
      <c r="I292" s="224">
        <v>291</v>
      </c>
      <c r="J292" s="224" t="s">
        <v>543</v>
      </c>
      <c r="K292" s="224"/>
      <c r="L292" s="224"/>
      <c r="M292" s="224"/>
      <c r="N292" s="224"/>
      <c r="O292" s="41"/>
      <c r="Q292" s="206"/>
      <c r="R292" s="54"/>
    </row>
    <row r="293" spans="1:18" ht="12.75" customHeight="1">
      <c r="A293" s="221">
        <v>181</v>
      </c>
      <c r="B293" s="222">
        <v>44845</v>
      </c>
      <c r="C293" s="227"/>
      <c r="D293" s="227" t="s">
        <v>404</v>
      </c>
      <c r="E293" s="260" t="s">
        <v>570</v>
      </c>
      <c r="F293" s="224" t="s">
        <v>885</v>
      </c>
      <c r="G293" s="224"/>
      <c r="H293" s="224"/>
      <c r="I293" s="224">
        <v>765</v>
      </c>
      <c r="J293" s="224" t="s">
        <v>543</v>
      </c>
      <c r="K293" s="224"/>
      <c r="L293" s="224"/>
      <c r="M293" s="224"/>
      <c r="N293" s="224"/>
      <c r="O293" s="41"/>
      <c r="Q293" s="206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B296" s="204" t="s">
        <v>763</v>
      </c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205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205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53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</sheetData>
  <autoFilter ref="R1:R29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2022-12-12T02:43:01Z</dcterms:modified>
</cp:coreProperties>
</file>